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<sst xmlns="http://schemas.openxmlformats.org/spreadsheetml/2006/main" count="65" uniqueCount="37">
  <si>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PROVEEDOR</t>
  </si>
  <si>
    <t>Base cierre 2011</t>
  </si>
  <si>
    <t>TOTAL</t>
  </si>
  <si>
    <t>COLOMBIA TELECOMUNICACIONES S.A. ESP</t>
  </si>
  <si>
    <t>UNE EPM TELECOMUNICACIONES S.A. E.S.P.</t>
  </si>
  <si>
    <t>EMPRESA DE TELECOMUNICACIONES DE BOGOTÁ S.A. ESP.</t>
  </si>
  <si>
    <t>TELMEX COLOMBIA S.A.</t>
  </si>
  <si>
    <t>EDATEL S.A. E.S.P.</t>
  </si>
  <si>
    <t>METROTEL REDES S.A</t>
  </si>
  <si>
    <t>EMPRESA DE TELECOMUNICACIONES DE BUCARAMANGA S.A. E.S.P. TELEBUCARAMANGA</t>
  </si>
  <si>
    <t>EMPRESAS MUNICIPALES DE CALI E.I.C.E E.S.P</t>
  </si>
  <si>
    <t>EMPRESA DE RECURSOS TECNOLÓGICOS S.A E.S.P.</t>
  </si>
  <si>
    <t>UNITEL S.A. EMPRESA DE SERVICIOS PUBLICOS, UNITEL.S.A. E.S.P.</t>
  </si>
  <si>
    <t>EMPRESA DE TELECOMUNICACIONES DE POPAYAN S.A EMTEL E.S.P</t>
  </si>
  <si>
    <t>EMPRESA DE TELECOMUNICACIONES DE LA ORINOQUIA S.A. E.S.P.</t>
  </si>
  <si>
    <t>CABLE BELLO TELEVISIÓN LTDA.</t>
  </si>
  <si>
    <t>S3 WIRELESS COLOMBIA S.A.</t>
  </si>
  <si>
    <t>SOL CABLE VISIÓN SAS E.S.P.</t>
  </si>
  <si>
    <t>EMPRESA DE ENERGÍA DE CASANARE S.A. E.S.P.</t>
  </si>
  <si>
    <t>AXESAT S.A.</t>
  </si>
  <si>
    <t>CABLE VISIÓN E.U.</t>
  </si>
  <si>
    <t>MEDIA COMMERCE PARTNERS S.A.</t>
  </si>
  <si>
    <t>IFX NETWORKS COLOMBIA LTDA</t>
  </si>
  <si>
    <t>DEL CARIBE TELECOMUNICACIONES DELCATEL S.A.S</t>
  </si>
  <si>
    <t>AVANTEL S.A.S.</t>
  </si>
  <si>
    <t xml:space="preserve">Porcentaje máximo de crecimiento </t>
  </si>
  <si>
    <t>Porcentaje mínimo de crecimiento</t>
  </si>
  <si>
    <t>Mínimo Objetivo</t>
  </si>
  <si>
    <t>Base QIV</t>
  </si>
  <si>
    <t>Ajustado  (*)</t>
  </si>
  <si>
    <t>(*) Ajustado al multiplo mayor de 50</t>
  </si>
  <si>
    <t>Máximo Objetivo</t>
  </si>
  <si>
    <t>2012 ( Crecimiento Lineal)</t>
  </si>
  <si>
    <t>CATEGORIA</t>
  </si>
  <si>
    <t>A</t>
  </si>
  <si>
    <t>B</t>
  </si>
  <si>
    <t>Base cierre 2011 - Info MinTIC-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</si>
</sst>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??_ ;_ @_ "/>
    <numFmt numFmtId="168" formatCode="_-* #,##0.00_$_-;\-* #,##0.00_$_-;_-* &quot;-&quot;??_$_-;_-@_-"/>
    <numFmt numFmtId="169" formatCode="_ * #,##0.0_ ;_ * \-#,##0.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65" fontId="0" fillId="0" borderId="10" xfId="46" applyNumberFormat="1" applyFont="1" applyBorder="1" applyAlignment="1">
      <alignment/>
    </xf>
    <xf numFmtId="165" fontId="0" fillId="33" borderId="10" xfId="52" applyNumberFormat="1" applyFont="1" applyFill="1" applyBorder="1" applyAlignment="1">
      <alignment/>
    </xf>
    <xf numFmtId="165" fontId="0" fillId="0" borderId="10" xfId="52" applyNumberFormat="1" applyFont="1" applyBorder="1" applyAlignment="1">
      <alignment/>
    </xf>
    <xf numFmtId="165" fontId="0" fillId="0" borderId="0" xfId="0" applyNumberFormat="1" applyAlignment="1">
      <alignment/>
    </xf>
    <xf numFmtId="9" fontId="0" fillId="0" borderId="0" xfId="52" applyFont="1" applyAlignment="1">
      <alignment/>
    </xf>
    <xf numFmtId="44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9" fontId="0" fillId="34" borderId="12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165" fontId="2" fillId="35" borderId="10" xfId="46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wrapText="1"/>
    </xf>
    <xf numFmtId="165" fontId="0" fillId="0" borderId="10" xfId="52" applyNumberFormat="1" applyFont="1" applyFill="1" applyBorder="1" applyAlignment="1">
      <alignment/>
    </xf>
    <xf numFmtId="165" fontId="40" fillId="0" borderId="10" xfId="52" applyNumberFormat="1" applyFont="1" applyBorder="1" applyAlignment="1">
      <alignment/>
    </xf>
    <xf numFmtId="165" fontId="40" fillId="0" borderId="10" xfId="52" applyNumberFormat="1" applyFont="1" applyFill="1" applyBorder="1" applyAlignment="1">
      <alignment/>
    </xf>
    <xf numFmtId="165" fontId="40" fillId="0" borderId="16" xfId="52" applyNumberFormat="1" applyFont="1" applyBorder="1" applyAlignment="1">
      <alignment/>
    </xf>
    <xf numFmtId="165" fontId="40" fillId="0" borderId="16" xfId="52" applyNumberFormat="1" applyFont="1" applyFill="1" applyBorder="1" applyAlignment="1">
      <alignment/>
    </xf>
    <xf numFmtId="165" fontId="40" fillId="33" borderId="17" xfId="52" applyNumberFormat="1" applyFont="1" applyFill="1" applyBorder="1" applyAlignment="1">
      <alignment/>
    </xf>
    <xf numFmtId="165" fontId="40" fillId="33" borderId="18" xfId="52" applyNumberFormat="1" applyFont="1" applyFill="1" applyBorder="1" applyAlignment="1">
      <alignment/>
    </xf>
    <xf numFmtId="165" fontId="40" fillId="0" borderId="19" xfId="52" applyNumberFormat="1" applyFont="1" applyBorder="1" applyAlignment="1">
      <alignment/>
    </xf>
    <xf numFmtId="165" fontId="40" fillId="0" borderId="19" xfId="52" applyNumberFormat="1" applyFont="1" applyFill="1" applyBorder="1" applyAlignment="1">
      <alignment/>
    </xf>
    <xf numFmtId="165" fontId="40" fillId="33" borderId="20" xfId="52" applyNumberFormat="1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2" fontId="5" fillId="35" borderId="19" xfId="0" applyNumberFormat="1" applyFont="1" applyFill="1" applyBorder="1" applyAlignment="1">
      <alignment wrapText="1"/>
    </xf>
    <xf numFmtId="0" fontId="5" fillId="35" borderId="20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79.7109375" style="0" customWidth="1"/>
    <col min="2" max="2" width="16.140625" style="0" bestFit="1" customWidth="1"/>
    <col min="3" max="3" width="11.421875" style="0" customWidth="1"/>
    <col min="4" max="4" width="14.140625" style="0" bestFit="1" customWidth="1"/>
    <col min="5" max="5" width="14.7109375" style="0" bestFit="1" customWidth="1"/>
    <col min="6" max="6" width="14.140625" style="0" bestFit="1" customWidth="1"/>
    <col min="16" max="16" width="66.57421875" style="0" customWidth="1"/>
    <col min="17" max="17" width="15.00390625" style="0" bestFit="1" customWidth="1"/>
    <col min="18" max="19" width="10.28125" style="0" bestFit="1" customWidth="1"/>
  </cols>
  <sheetData>
    <row r="1" ht="15.75" thickBot="1"/>
    <row r="2" spans="1:19" ht="15">
      <c r="A2" s="48" t="s">
        <v>0</v>
      </c>
      <c r="B2" s="46" t="s">
        <v>36</v>
      </c>
      <c r="C2" s="47"/>
      <c r="D2" s="16">
        <v>2014</v>
      </c>
      <c r="E2" s="17"/>
      <c r="F2" s="46" t="s">
        <v>32</v>
      </c>
      <c r="G2" s="47"/>
      <c r="O2" s="38" t="s">
        <v>33</v>
      </c>
      <c r="P2" s="36" t="s">
        <v>0</v>
      </c>
      <c r="Q2" s="29"/>
      <c r="R2" s="36">
        <v>2014</v>
      </c>
      <c r="S2" s="37"/>
    </row>
    <row r="3" spans="1:19" ht="28.5" customHeight="1" thickBot="1">
      <c r="A3" s="48"/>
      <c r="B3" s="10" t="s">
        <v>28</v>
      </c>
      <c r="C3" s="10" t="s">
        <v>29</v>
      </c>
      <c r="D3" s="9" t="s">
        <v>27</v>
      </c>
      <c r="E3" s="18" t="s">
        <v>31</v>
      </c>
      <c r="F3" s="9" t="s">
        <v>27</v>
      </c>
      <c r="G3" s="18" t="s">
        <v>31</v>
      </c>
      <c r="O3" s="39" t="s">
        <v>33</v>
      </c>
      <c r="P3" s="49"/>
      <c r="Q3" s="30" t="s">
        <v>1</v>
      </c>
      <c r="R3" s="31" t="s">
        <v>27</v>
      </c>
      <c r="S3" s="32" t="s">
        <v>31</v>
      </c>
    </row>
    <row r="4" spans="1:19" ht="15">
      <c r="A4" s="11" t="s">
        <v>3</v>
      </c>
      <c r="B4" s="1">
        <v>312135</v>
      </c>
      <c r="C4" s="3">
        <v>312150</v>
      </c>
      <c r="D4" s="19">
        <f>+C4+(E4-C4)/15</f>
        <v>328800</v>
      </c>
      <c r="E4" s="2">
        <f aca="true" t="shared" si="0" ref="E4:E25">50*ROUNDUP(C4*$B$27/50,0)</f>
        <v>561900</v>
      </c>
      <c r="F4" s="19">
        <f>+D4/3</f>
        <v>109600</v>
      </c>
      <c r="G4" s="2">
        <f>+E4/3</f>
        <v>187300</v>
      </c>
      <c r="I4" s="4"/>
      <c r="O4" s="40" t="s">
        <v>34</v>
      </c>
      <c r="P4" s="33" t="s">
        <v>3</v>
      </c>
      <c r="Q4" s="22">
        <v>312150</v>
      </c>
      <c r="R4" s="23">
        <f>+Q4+(S4-Q4)/15</f>
        <v>328800</v>
      </c>
      <c r="S4" s="24">
        <f aca="true" t="shared" si="1" ref="S4:S25">50*ROUNDUP(Q4*$B$27/50,0)</f>
        <v>561900</v>
      </c>
    </row>
    <row r="5" spans="1:19" ht="15">
      <c r="A5" s="11" t="s">
        <v>4</v>
      </c>
      <c r="B5" s="1">
        <v>253301</v>
      </c>
      <c r="C5" s="3">
        <v>253350</v>
      </c>
      <c r="D5" s="19">
        <f aca="true" t="shared" si="2" ref="D5:D25">+C5+(E5-C5)/15</f>
        <v>266863.3333333333</v>
      </c>
      <c r="E5" s="2">
        <f t="shared" si="0"/>
        <v>456050</v>
      </c>
      <c r="F5" s="19">
        <f aca="true" t="shared" si="3" ref="F5:F25">+D5/3</f>
        <v>88954.44444444444</v>
      </c>
      <c r="G5" s="2">
        <f aca="true" t="shared" si="4" ref="G5:G25">+E5/3</f>
        <v>152016.66666666666</v>
      </c>
      <c r="O5" s="41"/>
      <c r="P5" s="34" t="s">
        <v>4</v>
      </c>
      <c r="Q5" s="20">
        <v>253350</v>
      </c>
      <c r="R5" s="21">
        <f aca="true" t="shared" si="5" ref="R5:R25">+Q5+(S5-Q5)/15</f>
        <v>266863.3333333333</v>
      </c>
      <c r="S5" s="25">
        <f t="shared" si="1"/>
        <v>456050</v>
      </c>
    </row>
    <row r="6" spans="1:19" ht="15">
      <c r="A6" s="11" t="s">
        <v>5</v>
      </c>
      <c r="B6" s="1">
        <v>215107</v>
      </c>
      <c r="C6" s="3">
        <v>215150</v>
      </c>
      <c r="D6" s="19">
        <f t="shared" si="2"/>
        <v>226626.66666666666</v>
      </c>
      <c r="E6" s="2">
        <f t="shared" si="0"/>
        <v>387300</v>
      </c>
      <c r="F6" s="19">
        <f t="shared" si="3"/>
        <v>75542.22222222222</v>
      </c>
      <c r="G6" s="2">
        <f t="shared" si="4"/>
        <v>129100</v>
      </c>
      <c r="O6" s="41"/>
      <c r="P6" s="34" t="s">
        <v>5</v>
      </c>
      <c r="Q6" s="20">
        <v>215150</v>
      </c>
      <c r="R6" s="21">
        <f t="shared" si="5"/>
        <v>226626.66666666666</v>
      </c>
      <c r="S6" s="25">
        <f t="shared" si="1"/>
        <v>387300</v>
      </c>
    </row>
    <row r="7" spans="1:19" ht="15.75" thickBot="1">
      <c r="A7" s="11" t="s">
        <v>6</v>
      </c>
      <c r="B7" s="1">
        <v>201106</v>
      </c>
      <c r="C7" s="3">
        <v>201150</v>
      </c>
      <c r="D7" s="19">
        <f t="shared" si="2"/>
        <v>211880</v>
      </c>
      <c r="E7" s="2">
        <f t="shared" si="0"/>
        <v>362100</v>
      </c>
      <c r="F7" s="19">
        <f t="shared" si="3"/>
        <v>70626.66666666667</v>
      </c>
      <c r="G7" s="2">
        <f t="shared" si="4"/>
        <v>120700</v>
      </c>
      <c r="O7" s="42"/>
      <c r="P7" s="35" t="s">
        <v>6</v>
      </c>
      <c r="Q7" s="26">
        <v>201150</v>
      </c>
      <c r="R7" s="27">
        <f t="shared" si="5"/>
        <v>211880</v>
      </c>
      <c r="S7" s="28">
        <f t="shared" si="1"/>
        <v>362100</v>
      </c>
    </row>
    <row r="8" spans="1:19" ht="15">
      <c r="A8" s="11" t="s">
        <v>7</v>
      </c>
      <c r="B8" s="1">
        <v>42251</v>
      </c>
      <c r="C8" s="3">
        <v>42300</v>
      </c>
      <c r="D8" s="19">
        <f t="shared" si="2"/>
        <v>44556.666666666664</v>
      </c>
      <c r="E8" s="2">
        <f t="shared" si="0"/>
        <v>76150</v>
      </c>
      <c r="F8" s="19">
        <f t="shared" si="3"/>
        <v>14852.22222222222</v>
      </c>
      <c r="G8" s="2">
        <f t="shared" si="4"/>
        <v>25383.333333333332</v>
      </c>
      <c r="O8" s="43" t="s">
        <v>35</v>
      </c>
      <c r="P8" s="33" t="s">
        <v>7</v>
      </c>
      <c r="Q8" s="22">
        <v>42300</v>
      </c>
      <c r="R8" s="23">
        <f t="shared" si="5"/>
        <v>44556.666666666664</v>
      </c>
      <c r="S8" s="24">
        <f t="shared" si="1"/>
        <v>76150</v>
      </c>
    </row>
    <row r="9" spans="1:19" ht="15">
      <c r="A9" s="11" t="s">
        <v>8</v>
      </c>
      <c r="B9" s="1">
        <v>16306</v>
      </c>
      <c r="C9" s="3">
        <v>16350</v>
      </c>
      <c r="D9" s="19">
        <f t="shared" si="2"/>
        <v>17223.333333333332</v>
      </c>
      <c r="E9" s="2">
        <f t="shared" si="0"/>
        <v>29450</v>
      </c>
      <c r="F9" s="19">
        <f t="shared" si="3"/>
        <v>5741.11111111111</v>
      </c>
      <c r="G9" s="2">
        <f t="shared" si="4"/>
        <v>9816.666666666666</v>
      </c>
      <c r="O9" s="44"/>
      <c r="P9" s="34" t="s">
        <v>8</v>
      </c>
      <c r="Q9" s="20">
        <v>16350</v>
      </c>
      <c r="R9" s="21">
        <f t="shared" si="5"/>
        <v>17223.333333333332</v>
      </c>
      <c r="S9" s="25">
        <f t="shared" si="1"/>
        <v>29450</v>
      </c>
    </row>
    <row r="10" spans="1:19" ht="26.25">
      <c r="A10" s="11" t="s">
        <v>9</v>
      </c>
      <c r="B10" s="1">
        <v>19780</v>
      </c>
      <c r="C10" s="3">
        <v>19800</v>
      </c>
      <c r="D10" s="19">
        <f t="shared" si="2"/>
        <v>20856.666666666668</v>
      </c>
      <c r="E10" s="2">
        <f t="shared" si="0"/>
        <v>35650</v>
      </c>
      <c r="F10" s="19">
        <f t="shared" si="3"/>
        <v>6952.222222222223</v>
      </c>
      <c r="G10" s="2">
        <f t="shared" si="4"/>
        <v>11883.333333333334</v>
      </c>
      <c r="O10" s="44"/>
      <c r="P10" s="34" t="s">
        <v>9</v>
      </c>
      <c r="Q10" s="20">
        <v>19800</v>
      </c>
      <c r="R10" s="21">
        <f t="shared" si="5"/>
        <v>20856.666666666668</v>
      </c>
      <c r="S10" s="25">
        <f t="shared" si="1"/>
        <v>35650</v>
      </c>
    </row>
    <row r="11" spans="1:19" ht="15">
      <c r="A11" s="11" t="s">
        <v>10</v>
      </c>
      <c r="B11" s="1">
        <v>1756</v>
      </c>
      <c r="C11" s="3">
        <v>1800</v>
      </c>
      <c r="D11" s="19">
        <f t="shared" si="2"/>
        <v>1896.6666666666667</v>
      </c>
      <c r="E11" s="2">
        <f t="shared" si="0"/>
        <v>3250</v>
      </c>
      <c r="F11" s="19">
        <f t="shared" si="3"/>
        <v>632.2222222222223</v>
      </c>
      <c r="G11" s="2">
        <f t="shared" si="4"/>
        <v>1083.3333333333333</v>
      </c>
      <c r="O11" s="44"/>
      <c r="P11" s="34" t="s">
        <v>10</v>
      </c>
      <c r="Q11" s="20">
        <v>1800</v>
      </c>
      <c r="R11" s="21">
        <f t="shared" si="5"/>
        <v>1896.6666666666667</v>
      </c>
      <c r="S11" s="25">
        <f t="shared" si="1"/>
        <v>3250</v>
      </c>
    </row>
    <row r="12" spans="1:19" ht="15">
      <c r="A12" s="11" t="s">
        <v>11</v>
      </c>
      <c r="B12" s="1">
        <v>1079</v>
      </c>
      <c r="C12" s="3">
        <v>1100</v>
      </c>
      <c r="D12" s="19">
        <f t="shared" si="2"/>
        <v>1160</v>
      </c>
      <c r="E12" s="2">
        <f t="shared" si="0"/>
        <v>2000</v>
      </c>
      <c r="F12" s="19">
        <f t="shared" si="3"/>
        <v>386.6666666666667</v>
      </c>
      <c r="G12" s="2">
        <f t="shared" si="4"/>
        <v>666.6666666666666</v>
      </c>
      <c r="O12" s="44"/>
      <c r="P12" s="34" t="s">
        <v>11</v>
      </c>
      <c r="Q12" s="20">
        <v>1100</v>
      </c>
      <c r="R12" s="21">
        <f t="shared" si="5"/>
        <v>1160</v>
      </c>
      <c r="S12" s="25">
        <f t="shared" si="1"/>
        <v>2000</v>
      </c>
    </row>
    <row r="13" spans="1:19" ht="15">
      <c r="A13" s="11" t="s">
        <v>12</v>
      </c>
      <c r="B13" s="1">
        <v>1695</v>
      </c>
      <c r="C13" s="3">
        <v>1700</v>
      </c>
      <c r="D13" s="19">
        <f t="shared" si="2"/>
        <v>1793.3333333333333</v>
      </c>
      <c r="E13" s="2">
        <f t="shared" si="0"/>
        <v>3100</v>
      </c>
      <c r="F13" s="19">
        <f t="shared" si="3"/>
        <v>597.7777777777777</v>
      </c>
      <c r="G13" s="2">
        <f t="shared" si="4"/>
        <v>1033.3333333333333</v>
      </c>
      <c r="O13" s="44"/>
      <c r="P13" s="34" t="s">
        <v>12</v>
      </c>
      <c r="Q13" s="20">
        <v>1700</v>
      </c>
      <c r="R13" s="21">
        <f t="shared" si="5"/>
        <v>1793.3333333333333</v>
      </c>
      <c r="S13" s="25">
        <f t="shared" si="1"/>
        <v>3100</v>
      </c>
    </row>
    <row r="14" spans="1:19" ht="15">
      <c r="A14" s="11" t="s">
        <v>13</v>
      </c>
      <c r="B14" s="1">
        <v>1084</v>
      </c>
      <c r="C14" s="3">
        <v>1100</v>
      </c>
      <c r="D14" s="19">
        <f t="shared" si="2"/>
        <v>1160</v>
      </c>
      <c r="E14" s="2">
        <f t="shared" si="0"/>
        <v>2000</v>
      </c>
      <c r="F14" s="19">
        <f t="shared" si="3"/>
        <v>386.6666666666667</v>
      </c>
      <c r="G14" s="2">
        <f t="shared" si="4"/>
        <v>666.6666666666666</v>
      </c>
      <c r="O14" s="44"/>
      <c r="P14" s="34" t="s">
        <v>13</v>
      </c>
      <c r="Q14" s="20">
        <v>1100</v>
      </c>
      <c r="R14" s="21">
        <f t="shared" si="5"/>
        <v>1160</v>
      </c>
      <c r="S14" s="25">
        <f t="shared" si="1"/>
        <v>2000</v>
      </c>
    </row>
    <row r="15" spans="1:19" ht="15">
      <c r="A15" s="11" t="s">
        <v>14</v>
      </c>
      <c r="B15" s="1">
        <v>909</v>
      </c>
      <c r="C15" s="3">
        <v>950</v>
      </c>
      <c r="D15" s="19">
        <f t="shared" si="2"/>
        <v>1003.3333333333334</v>
      </c>
      <c r="E15" s="2">
        <f t="shared" si="0"/>
        <v>1750</v>
      </c>
      <c r="F15" s="19">
        <f t="shared" si="3"/>
        <v>334.44444444444446</v>
      </c>
      <c r="G15" s="2">
        <f t="shared" si="4"/>
        <v>583.3333333333334</v>
      </c>
      <c r="O15" s="44"/>
      <c r="P15" s="34" t="s">
        <v>14</v>
      </c>
      <c r="Q15" s="20">
        <v>950</v>
      </c>
      <c r="R15" s="21">
        <f t="shared" si="5"/>
        <v>1003.3333333333334</v>
      </c>
      <c r="S15" s="25">
        <f t="shared" si="1"/>
        <v>1750</v>
      </c>
    </row>
    <row r="16" spans="1:19" ht="15">
      <c r="A16" s="11" t="s">
        <v>15</v>
      </c>
      <c r="B16" s="1">
        <v>199</v>
      </c>
      <c r="C16" s="3">
        <v>200</v>
      </c>
      <c r="D16" s="19">
        <f t="shared" si="2"/>
        <v>213.33333333333334</v>
      </c>
      <c r="E16" s="2">
        <f t="shared" si="0"/>
        <v>400</v>
      </c>
      <c r="F16" s="19">
        <f t="shared" si="3"/>
        <v>71.11111111111111</v>
      </c>
      <c r="G16" s="2">
        <f t="shared" si="4"/>
        <v>133.33333333333334</v>
      </c>
      <c r="O16" s="44"/>
      <c r="P16" s="34" t="s">
        <v>15</v>
      </c>
      <c r="Q16" s="20">
        <v>200</v>
      </c>
      <c r="R16" s="21">
        <f t="shared" si="5"/>
        <v>213.33333333333334</v>
      </c>
      <c r="S16" s="25">
        <f t="shared" si="1"/>
        <v>400</v>
      </c>
    </row>
    <row r="17" spans="1:19" ht="15">
      <c r="A17" s="11" t="s">
        <v>16</v>
      </c>
      <c r="B17" s="1">
        <v>400</v>
      </c>
      <c r="C17" s="3">
        <v>400</v>
      </c>
      <c r="D17" s="19">
        <f t="shared" si="2"/>
        <v>423.3333333333333</v>
      </c>
      <c r="E17" s="2">
        <f t="shared" si="0"/>
        <v>750</v>
      </c>
      <c r="F17" s="19">
        <f t="shared" si="3"/>
        <v>141.11111111111111</v>
      </c>
      <c r="G17" s="2">
        <f t="shared" si="4"/>
        <v>250</v>
      </c>
      <c r="O17" s="44"/>
      <c r="P17" s="34" t="s">
        <v>16</v>
      </c>
      <c r="Q17" s="20">
        <v>400</v>
      </c>
      <c r="R17" s="21">
        <f t="shared" si="5"/>
        <v>423.3333333333333</v>
      </c>
      <c r="S17" s="25">
        <f t="shared" si="1"/>
        <v>750</v>
      </c>
    </row>
    <row r="18" spans="1:19" ht="15">
      <c r="A18" s="11" t="s">
        <v>17</v>
      </c>
      <c r="B18" s="1">
        <v>135</v>
      </c>
      <c r="C18" s="3">
        <v>150</v>
      </c>
      <c r="D18" s="19">
        <f t="shared" si="2"/>
        <v>160</v>
      </c>
      <c r="E18" s="2">
        <f t="shared" si="0"/>
        <v>300</v>
      </c>
      <c r="F18" s="19">
        <f t="shared" si="3"/>
        <v>53.333333333333336</v>
      </c>
      <c r="G18" s="2">
        <f t="shared" si="4"/>
        <v>100</v>
      </c>
      <c r="O18" s="44"/>
      <c r="P18" s="34" t="s">
        <v>17</v>
      </c>
      <c r="Q18" s="20">
        <v>150</v>
      </c>
      <c r="R18" s="21">
        <f t="shared" si="5"/>
        <v>160</v>
      </c>
      <c r="S18" s="25">
        <f t="shared" si="1"/>
        <v>300</v>
      </c>
    </row>
    <row r="19" spans="1:19" ht="15">
      <c r="A19" s="11" t="s">
        <v>18</v>
      </c>
      <c r="B19" s="1">
        <v>57</v>
      </c>
      <c r="C19" s="3">
        <v>100</v>
      </c>
      <c r="D19" s="19">
        <f t="shared" si="2"/>
        <v>106.66666666666667</v>
      </c>
      <c r="E19" s="2">
        <f t="shared" si="0"/>
        <v>200</v>
      </c>
      <c r="F19" s="19">
        <f t="shared" si="3"/>
        <v>35.55555555555556</v>
      </c>
      <c r="G19" s="2">
        <f t="shared" si="4"/>
        <v>66.66666666666667</v>
      </c>
      <c r="O19" s="44"/>
      <c r="P19" s="34" t="s">
        <v>18</v>
      </c>
      <c r="Q19" s="20">
        <v>100</v>
      </c>
      <c r="R19" s="21">
        <f t="shared" si="5"/>
        <v>106.66666666666667</v>
      </c>
      <c r="S19" s="25">
        <f t="shared" si="1"/>
        <v>200</v>
      </c>
    </row>
    <row r="20" spans="1:19" ht="15">
      <c r="A20" s="11" t="s">
        <v>19</v>
      </c>
      <c r="B20" s="1">
        <v>5.372688474370003</v>
      </c>
      <c r="C20" s="3">
        <v>1</v>
      </c>
      <c r="D20" s="19">
        <f t="shared" si="2"/>
        <v>4.266666666666667</v>
      </c>
      <c r="E20" s="2">
        <f t="shared" si="0"/>
        <v>50</v>
      </c>
      <c r="F20" s="19">
        <f t="shared" si="3"/>
        <v>1.4222222222222223</v>
      </c>
      <c r="G20" s="2">
        <f t="shared" si="4"/>
        <v>16.666666666666668</v>
      </c>
      <c r="O20" s="44"/>
      <c r="P20" s="34" t="s">
        <v>19</v>
      </c>
      <c r="Q20" s="20">
        <v>1</v>
      </c>
      <c r="R20" s="21">
        <f t="shared" si="5"/>
        <v>4.266666666666667</v>
      </c>
      <c r="S20" s="25">
        <f t="shared" si="1"/>
        <v>50</v>
      </c>
    </row>
    <row r="21" spans="1:19" ht="15">
      <c r="A21" s="11" t="s">
        <v>20</v>
      </c>
      <c r="B21" s="1">
        <v>1</v>
      </c>
      <c r="C21" s="3">
        <v>1</v>
      </c>
      <c r="D21" s="19">
        <f t="shared" si="2"/>
        <v>4.266666666666667</v>
      </c>
      <c r="E21" s="2">
        <f t="shared" si="0"/>
        <v>50</v>
      </c>
      <c r="F21" s="19">
        <f t="shared" si="3"/>
        <v>1.4222222222222223</v>
      </c>
      <c r="G21" s="2">
        <f t="shared" si="4"/>
        <v>16.666666666666668</v>
      </c>
      <c r="O21" s="44"/>
      <c r="P21" s="34" t="s">
        <v>20</v>
      </c>
      <c r="Q21" s="20">
        <v>1</v>
      </c>
      <c r="R21" s="21">
        <f t="shared" si="5"/>
        <v>4.266666666666667</v>
      </c>
      <c r="S21" s="25">
        <f t="shared" si="1"/>
        <v>50</v>
      </c>
    </row>
    <row r="22" spans="1:19" ht="15">
      <c r="A22" s="11" t="s">
        <v>21</v>
      </c>
      <c r="B22" s="1">
        <v>1.7908961581233345</v>
      </c>
      <c r="C22" s="3">
        <v>1</v>
      </c>
      <c r="D22" s="19">
        <f t="shared" si="2"/>
        <v>4.266666666666667</v>
      </c>
      <c r="E22" s="2">
        <f t="shared" si="0"/>
        <v>50</v>
      </c>
      <c r="F22" s="19">
        <f t="shared" si="3"/>
        <v>1.4222222222222223</v>
      </c>
      <c r="G22" s="2">
        <f t="shared" si="4"/>
        <v>16.666666666666668</v>
      </c>
      <c r="O22" s="44"/>
      <c r="P22" s="34" t="s">
        <v>21</v>
      </c>
      <c r="Q22" s="20">
        <v>1</v>
      </c>
      <c r="R22" s="21">
        <f t="shared" si="5"/>
        <v>4.266666666666667</v>
      </c>
      <c r="S22" s="25">
        <f t="shared" si="1"/>
        <v>50</v>
      </c>
    </row>
    <row r="23" spans="1:19" ht="15">
      <c r="A23" s="11" t="s">
        <v>22</v>
      </c>
      <c r="B23" s="1">
        <v>1.7908961581233345</v>
      </c>
      <c r="C23" s="3">
        <v>1</v>
      </c>
      <c r="D23" s="19">
        <f t="shared" si="2"/>
        <v>4.266666666666667</v>
      </c>
      <c r="E23" s="2">
        <f t="shared" si="0"/>
        <v>50</v>
      </c>
      <c r="F23" s="19">
        <f t="shared" si="3"/>
        <v>1.4222222222222223</v>
      </c>
      <c r="G23" s="2">
        <f t="shared" si="4"/>
        <v>16.666666666666668</v>
      </c>
      <c r="O23" s="44"/>
      <c r="P23" s="34" t="s">
        <v>22</v>
      </c>
      <c r="Q23" s="20">
        <v>1</v>
      </c>
      <c r="R23" s="21">
        <f t="shared" si="5"/>
        <v>4.266666666666667</v>
      </c>
      <c r="S23" s="25">
        <f t="shared" si="1"/>
        <v>50</v>
      </c>
    </row>
    <row r="24" spans="1:19" ht="15">
      <c r="A24" s="11" t="s">
        <v>23</v>
      </c>
      <c r="B24" s="1">
        <v>1.7908961581233345</v>
      </c>
      <c r="C24" s="3">
        <v>1</v>
      </c>
      <c r="D24" s="19">
        <f t="shared" si="2"/>
        <v>4.266666666666667</v>
      </c>
      <c r="E24" s="2">
        <f t="shared" si="0"/>
        <v>50</v>
      </c>
      <c r="F24" s="19">
        <f t="shared" si="3"/>
        <v>1.4222222222222223</v>
      </c>
      <c r="G24" s="2">
        <f t="shared" si="4"/>
        <v>16.666666666666668</v>
      </c>
      <c r="O24" s="44"/>
      <c r="P24" s="34" t="s">
        <v>23</v>
      </c>
      <c r="Q24" s="20">
        <v>1</v>
      </c>
      <c r="R24" s="21">
        <f t="shared" si="5"/>
        <v>4.266666666666667</v>
      </c>
      <c r="S24" s="25">
        <f t="shared" si="1"/>
        <v>50</v>
      </c>
    </row>
    <row r="25" spans="1:19" ht="15.75" thickBot="1">
      <c r="A25" s="11" t="s">
        <v>24</v>
      </c>
      <c r="B25" s="1">
        <v>1</v>
      </c>
      <c r="C25" s="3">
        <v>1</v>
      </c>
      <c r="D25" s="19">
        <f t="shared" si="2"/>
        <v>4.266666666666667</v>
      </c>
      <c r="E25" s="2">
        <f t="shared" si="0"/>
        <v>50</v>
      </c>
      <c r="F25" s="19">
        <f t="shared" si="3"/>
        <v>1.4222222222222223</v>
      </c>
      <c r="G25" s="2">
        <f t="shared" si="4"/>
        <v>16.666666666666668</v>
      </c>
      <c r="O25" s="45"/>
      <c r="P25" s="35" t="s">
        <v>24</v>
      </c>
      <c r="Q25" s="26">
        <v>1</v>
      </c>
      <c r="R25" s="27">
        <f t="shared" si="5"/>
        <v>4.266666666666667</v>
      </c>
      <c r="S25" s="28">
        <f t="shared" si="1"/>
        <v>50</v>
      </c>
    </row>
    <row r="26" spans="1:7" ht="15">
      <c r="A26" s="12" t="s">
        <v>2</v>
      </c>
      <c r="B26" s="13">
        <f aca="true" t="shared" si="6" ref="B26:G26">SUM(B4:B25)</f>
        <v>1067312.745376949</v>
      </c>
      <c r="C26" s="14">
        <f t="shared" si="6"/>
        <v>1067756</v>
      </c>
      <c r="D26" s="14">
        <f t="shared" si="6"/>
        <v>1124748.9333333327</v>
      </c>
      <c r="E26" s="14">
        <f t="shared" si="6"/>
        <v>1922650</v>
      </c>
      <c r="F26" s="14">
        <f t="shared" si="6"/>
        <v>374916.3111111111</v>
      </c>
      <c r="G26" s="14">
        <f t="shared" si="6"/>
        <v>640883.3333333331</v>
      </c>
    </row>
    <row r="27" spans="1:2" ht="15.75" thickBot="1">
      <c r="A27" s="7" t="s">
        <v>25</v>
      </c>
      <c r="B27" s="8">
        <v>1.8</v>
      </c>
    </row>
    <row r="28" spans="1:2" ht="15.75" thickBot="1">
      <c r="A28" s="15" t="s">
        <v>26</v>
      </c>
      <c r="B28" s="8">
        <v>0.15</v>
      </c>
    </row>
    <row r="29" ht="15">
      <c r="A29" s="15" t="s">
        <v>30</v>
      </c>
    </row>
    <row r="32" ht="15">
      <c r="E32" s="6"/>
    </row>
    <row r="34" ht="15">
      <c r="E34" s="4"/>
    </row>
    <row r="35" ht="15">
      <c r="E35" s="5"/>
    </row>
    <row r="36" ht="15">
      <c r="E36" s="4"/>
    </row>
  </sheetData>
  <sheetProtection/>
  <mergeCells count="8">
    <mergeCell ref="R2:S2"/>
    <mergeCell ref="O2:O3"/>
    <mergeCell ref="O4:O7"/>
    <mergeCell ref="O8:O25"/>
    <mergeCell ref="F2:G2"/>
    <mergeCell ref="A2:A3"/>
    <mergeCell ref="B2:C2"/>
    <mergeCell ref="P2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yiseth.becerra</dc:creator>
  <cp:keywords/>
  <dc:description/>
  <cp:lastModifiedBy>yiseth.becerra</cp:lastModifiedBy>
  <dcterms:created xsi:type="dcterms:W3CDTF">2012-02-29T15:24:15Z</dcterms:created>
  <dcterms:modified xsi:type="dcterms:W3CDTF">2012-03-01T17:57:23Z</dcterms:modified>
  <cp:category/>
  <cp:version/>
  <cp:contentType/>
  <cp:contentStatus/>
</cp:coreProperties>
</file>