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520" windowHeight="1164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<sst xmlns="http://schemas.openxmlformats.org/spreadsheetml/2006/main" count="86" uniqueCount="48">
  <si>
    <t>DEPARTAMENTO</t>
  </si>
  <si>
    <t>Poblacion DANE 2011</t>
  </si>
  <si>
    <t>BOGOTÁ D.C</t>
  </si>
  <si>
    <t>ANTIOQUIA</t>
  </si>
  <si>
    <t>RISARALDA</t>
  </si>
  <si>
    <t>QUINDIO</t>
  </si>
  <si>
    <t>CUNDINAMARCA</t>
  </si>
  <si>
    <t>HUILA</t>
  </si>
  <si>
    <t>NORTE DE SANTANDER</t>
  </si>
  <si>
    <t>TOLIMA</t>
  </si>
  <si>
    <t>META</t>
  </si>
  <si>
    <t>SANTANDER</t>
  </si>
  <si>
    <t>BOLIVAR</t>
  </si>
  <si>
    <t>ATLANTICO</t>
  </si>
  <si>
    <t>CALDAS</t>
  </si>
  <si>
    <t>VALLE DEL CAUCA</t>
  </si>
  <si>
    <t>CASANARE</t>
  </si>
  <si>
    <t>CESAR</t>
  </si>
  <si>
    <t>MAGDALENA</t>
  </si>
  <si>
    <t>ARAUCA</t>
  </si>
  <si>
    <t>SUCRE</t>
  </si>
  <si>
    <t>PUTUMAYO</t>
  </si>
  <si>
    <t>BOYACA</t>
  </si>
  <si>
    <t>CORDOBA</t>
  </si>
  <si>
    <t>CHOCO</t>
  </si>
  <si>
    <t>GUAJIRA</t>
  </si>
  <si>
    <t>CAQUETA</t>
  </si>
  <si>
    <t>CAUCA</t>
  </si>
  <si>
    <t>SAN ANDRES Y PROVIDENCIA</t>
  </si>
  <si>
    <t>AMAZONAS</t>
  </si>
  <si>
    <t>GUAINIA</t>
  </si>
  <si>
    <t>GUAVIARE</t>
  </si>
  <si>
    <t>VAUPES</t>
  </si>
  <si>
    <t>VICHADA</t>
  </si>
  <si>
    <t>TOTAL</t>
  </si>
  <si>
    <t>Total usuarios ponderados</t>
  </si>
  <si>
    <t>Ponderador normalizado</t>
  </si>
  <si>
    <t>Porcentaje población</t>
  </si>
  <si>
    <t>MEDELLIN</t>
  </si>
  <si>
    <t>CALI</t>
  </si>
  <si>
    <t>BARRANQUILLA</t>
  </si>
  <si>
    <t>BUCARAMANGA</t>
  </si>
  <si>
    <t>NARIÃ‘O</t>
  </si>
  <si>
    <t>Departamento/Ciudad</t>
  </si>
  <si>
    <t>Ponderador</t>
  </si>
  <si>
    <t xml:space="preserve">Densidad Banda Ancha </t>
  </si>
  <si>
    <t xml:space="preserve">Indice densidad inverso </t>
  </si>
  <si>
    <t>Usuarios Banda Ancha - Info MinTIC-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</si>
</sst>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_ * #,##0.0_ ;_ * \-#,##0.0_ ;_ * &quot;-&quot;??_ ;_ @_ "/>
    <numFmt numFmtId="174" formatCode="_ * #,##0.000_ ;_ * \-#,##0.000_ ;_ * &quot;-&quot;??_ ;_ @_ "/>
    <numFmt numFmtId="175" formatCode="_ * #,##0.000_ ;_ * \-#,##0.000_ ;_ * &quot;-&quot;???_ ;_ @_ "/>
    <numFmt numFmtId="176" formatCode="0.000%"/>
    <numFmt numFmtId="177" formatCode="0.000000"/>
    <numFmt numFmtId="178" formatCode="0.00000"/>
    <numFmt numFmtId="179" formatCode="0.0000"/>
    <numFmt numFmtId="180" formatCode="0.000"/>
    <numFmt numFmtId="181" formatCode="0.0"/>
  </numFmts>
  <fonts count="42">
    <font>
      <sz val="10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10" fontId="0" fillId="0" borderId="10" xfId="55" applyNumberFormat="1" applyFont="1" applyFill="1" applyBorder="1" applyAlignment="1">
      <alignment/>
    </xf>
    <xf numFmtId="3" fontId="0" fillId="0" borderId="10" xfId="53" applyNumberFormat="1" applyFont="1" applyFill="1" applyBorder="1" applyAlignment="1" quotePrefix="1">
      <alignment/>
    </xf>
    <xf numFmtId="3" fontId="0" fillId="33" borderId="10" xfId="53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71" fontId="0" fillId="0" borderId="10" xfId="48" applyFont="1" applyFill="1" applyBorder="1" applyAlignment="1">
      <alignment/>
    </xf>
    <xf numFmtId="171" fontId="0" fillId="0" borderId="10" xfId="48" applyFont="1" applyFill="1" applyBorder="1" applyAlignment="1" quotePrefix="1">
      <alignment/>
    </xf>
    <xf numFmtId="171" fontId="0" fillId="33" borderId="10" xfId="48" applyFont="1" applyFill="1" applyBorder="1" applyAlignment="1" quotePrefix="1">
      <alignment/>
    </xf>
    <xf numFmtId="171" fontId="1" fillId="34" borderId="10" xfId="48" applyFont="1" applyFill="1" applyBorder="1" applyAlignment="1">
      <alignment/>
    </xf>
    <xf numFmtId="171" fontId="1" fillId="34" borderId="10" xfId="48" applyFont="1" applyFill="1" applyBorder="1" applyAlignment="1" quotePrefix="1">
      <alignment/>
    </xf>
    <xf numFmtId="171" fontId="0" fillId="0" borderId="0" xfId="0" applyNumberFormat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181" fontId="0" fillId="0" borderId="10" xfId="0" applyNumberFormat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10" fontId="1" fillId="35" borderId="10" xfId="55" applyNumberFormat="1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ensos 1951-199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28.57421875" style="0" bestFit="1" customWidth="1"/>
    <col min="2" max="2" width="15.00390625" style="0" customWidth="1"/>
    <col min="4" max="4" width="16.00390625" style="0" customWidth="1"/>
    <col min="5" max="5" width="13.421875" style="0" customWidth="1"/>
    <col min="6" max="6" width="15.140625" style="0" customWidth="1"/>
    <col min="12" max="12" width="28.57421875" style="0" bestFit="1" customWidth="1"/>
  </cols>
  <sheetData>
    <row r="1" ht="12.75">
      <c r="E1" s="1">
        <v>0.01</v>
      </c>
    </row>
    <row r="2" spans="1:13" ht="41.25" customHeight="1">
      <c r="A2" s="13" t="s">
        <v>0</v>
      </c>
      <c r="B2" s="19" t="s">
        <v>47</v>
      </c>
      <c r="C2" s="19" t="s">
        <v>1</v>
      </c>
      <c r="D2" s="19" t="s">
        <v>45</v>
      </c>
      <c r="E2" s="19" t="s">
        <v>46</v>
      </c>
      <c r="F2" s="19" t="s">
        <v>35</v>
      </c>
      <c r="G2" s="19" t="s">
        <v>36</v>
      </c>
      <c r="H2" s="19" t="s">
        <v>37</v>
      </c>
      <c r="L2" s="13" t="s">
        <v>43</v>
      </c>
      <c r="M2" s="14" t="s">
        <v>44</v>
      </c>
    </row>
    <row r="3" spans="1:13" ht="12.75">
      <c r="A3" s="15" t="s">
        <v>2</v>
      </c>
      <c r="B3" s="2">
        <v>300849</v>
      </c>
      <c r="C3" s="2">
        <v>7467804</v>
      </c>
      <c r="D3" s="3">
        <f aca="true" t="shared" si="0" ref="D3:D40">+B3/C3</f>
        <v>0.040286140343265574</v>
      </c>
      <c r="E3" s="7">
        <f aca="true" t="shared" si="1" ref="E3:E8">IF(D3&gt;$E$1,1/D3,1/$E$1)</f>
        <v>24.822432515979774</v>
      </c>
      <c r="F3" s="2">
        <f>+B3*E3</f>
        <v>7467803.999999999</v>
      </c>
      <c r="G3" s="10">
        <f aca="true" t="shared" si="2" ref="G3:G39">+E3*$B$40/$F$40</f>
        <v>0.5897086872126336</v>
      </c>
      <c r="H3" s="3">
        <f aca="true" t="shared" si="3" ref="H3:H39">+C3/$C$40</f>
        <v>0.16166286964710133</v>
      </c>
      <c r="I3" s="12"/>
      <c r="L3" s="15" t="s">
        <v>2</v>
      </c>
      <c r="M3" s="16">
        <v>0.5897086872126336</v>
      </c>
    </row>
    <row r="4" spans="1:13" ht="12.75">
      <c r="A4" s="15" t="s">
        <v>38</v>
      </c>
      <c r="B4" s="2">
        <v>106520</v>
      </c>
      <c r="C4" s="2">
        <v>2368282</v>
      </c>
      <c r="D4" s="3">
        <f t="shared" si="0"/>
        <v>0.044977751804894855</v>
      </c>
      <c r="E4" s="7">
        <f t="shared" si="1"/>
        <v>22.233214419827263</v>
      </c>
      <c r="F4" s="2">
        <f>+B4*E4</f>
        <v>2368282</v>
      </c>
      <c r="G4" s="10">
        <f t="shared" si="2"/>
        <v>0.5281964078094631</v>
      </c>
      <c r="H4" s="3">
        <f t="shared" si="3"/>
        <v>0.051268520739641325</v>
      </c>
      <c r="I4" s="12"/>
      <c r="L4" s="15" t="s">
        <v>38</v>
      </c>
      <c r="M4" s="16">
        <v>0.6</v>
      </c>
    </row>
    <row r="5" spans="1:13" ht="12.75">
      <c r="A5" s="20" t="s">
        <v>39</v>
      </c>
      <c r="B5" s="2">
        <v>39395</v>
      </c>
      <c r="C5" s="2">
        <v>2269653</v>
      </c>
      <c r="D5" s="3">
        <f t="shared" si="0"/>
        <v>0.017357278843946628</v>
      </c>
      <c r="E5" s="7">
        <f t="shared" si="1"/>
        <v>57.61271734991751</v>
      </c>
      <c r="F5" s="2">
        <f>+B5*E5</f>
        <v>2269653.0000000005</v>
      </c>
      <c r="G5" s="10">
        <f t="shared" si="2"/>
        <v>1.368710334625774</v>
      </c>
      <c r="H5" s="3">
        <f t="shared" si="3"/>
        <v>0.04913340214648811</v>
      </c>
      <c r="L5" s="20" t="s">
        <v>39</v>
      </c>
      <c r="M5" s="16">
        <v>1.368710334625774</v>
      </c>
    </row>
    <row r="6" spans="1:13" ht="12.75">
      <c r="A6" s="20" t="s">
        <v>40</v>
      </c>
      <c r="B6" s="2">
        <v>23296</v>
      </c>
      <c r="C6" s="2">
        <v>1193667</v>
      </c>
      <c r="D6" s="3">
        <f t="shared" si="0"/>
        <v>0.019516330768966555</v>
      </c>
      <c r="E6" s="7">
        <f t="shared" si="1"/>
        <v>51.23913976648351</v>
      </c>
      <c r="F6" s="2">
        <f>+B6*E6</f>
        <v>1193666.9999999998</v>
      </c>
      <c r="G6" s="10">
        <f t="shared" si="2"/>
        <v>1.2172926978911345</v>
      </c>
      <c r="H6" s="3">
        <f t="shared" si="3"/>
        <v>0.025840479024763708</v>
      </c>
      <c r="L6" s="20" t="s">
        <v>40</v>
      </c>
      <c r="M6" s="16">
        <v>1.2172926978911345</v>
      </c>
    </row>
    <row r="7" spans="1:13" ht="12.75">
      <c r="A7" s="20" t="s">
        <v>41</v>
      </c>
      <c r="B7" s="2">
        <v>11728</v>
      </c>
      <c r="C7" s="2">
        <v>525119</v>
      </c>
      <c r="D7" s="3">
        <f t="shared" si="0"/>
        <v>0.022333985249057834</v>
      </c>
      <c r="E7" s="7">
        <f t="shared" si="1"/>
        <v>44.774812414733965</v>
      </c>
      <c r="F7" s="2">
        <f>+B7*E7</f>
        <v>525119</v>
      </c>
      <c r="G7" s="10">
        <f t="shared" si="2"/>
        <v>1.0637191110213193</v>
      </c>
      <c r="H7" s="3">
        <f t="shared" si="3"/>
        <v>0.011367765469770794</v>
      </c>
      <c r="L7" s="20" t="s">
        <v>41</v>
      </c>
      <c r="M7" s="16">
        <v>1.0637191110213193</v>
      </c>
    </row>
    <row r="8" spans="1:13" ht="12.75">
      <c r="A8" s="21" t="s">
        <v>3</v>
      </c>
      <c r="B8" s="2">
        <v>105181</v>
      </c>
      <c r="C8" s="2">
        <v>3775527</v>
      </c>
      <c r="D8" s="3">
        <f t="shared" si="0"/>
        <v>0.027858627418106133</v>
      </c>
      <c r="E8" s="7">
        <f t="shared" si="1"/>
        <v>35.8955229556669</v>
      </c>
      <c r="F8" s="2">
        <f aca="true" t="shared" si="4" ref="F8:F39">+B8*E8</f>
        <v>3775527</v>
      </c>
      <c r="G8" s="10">
        <f t="shared" si="2"/>
        <v>0.852773059423977</v>
      </c>
      <c r="H8" s="3">
        <f t="shared" si="3"/>
        <v>0.08173253197996515</v>
      </c>
      <c r="L8" s="21" t="s">
        <v>4</v>
      </c>
      <c r="M8" s="16">
        <v>0.7614493324708891</v>
      </c>
    </row>
    <row r="9" spans="1:13" ht="12.75">
      <c r="A9" s="21" t="s">
        <v>15</v>
      </c>
      <c r="B9" s="2">
        <v>39957</v>
      </c>
      <c r="C9" s="4">
        <v>2159022</v>
      </c>
      <c r="D9" s="3">
        <f t="shared" si="0"/>
        <v>0.01850699066521786</v>
      </c>
      <c r="E9" s="8">
        <f aca="true" t="shared" si="5" ref="E9:E39">IF(D9&gt;$E$1,1/D9,1/$E$1)</f>
        <v>54.03363615887079</v>
      </c>
      <c r="F9" s="4">
        <f t="shared" si="4"/>
        <v>2159022</v>
      </c>
      <c r="G9" s="11">
        <f t="shared" si="2"/>
        <v>1.2836817916237595</v>
      </c>
      <c r="H9" s="3">
        <f t="shared" si="3"/>
        <v>0.04673846450057126</v>
      </c>
      <c r="L9" s="21" t="s">
        <v>3</v>
      </c>
      <c r="M9" s="16">
        <v>0.852773059423977</v>
      </c>
    </row>
    <row r="10" spans="1:13" ht="12.75">
      <c r="A10" s="21" t="s">
        <v>6</v>
      </c>
      <c r="B10" s="2">
        <v>58288</v>
      </c>
      <c r="C10" s="2">
        <v>2517215</v>
      </c>
      <c r="D10" s="3">
        <f t="shared" si="0"/>
        <v>0.02315574950888184</v>
      </c>
      <c r="E10" s="7">
        <f t="shared" si="5"/>
        <v>43.185818693384576</v>
      </c>
      <c r="F10" s="2">
        <f t="shared" si="4"/>
        <v>2517215</v>
      </c>
      <c r="G10" s="10">
        <f t="shared" si="2"/>
        <v>1.0259692490445436</v>
      </c>
      <c r="H10" s="3">
        <f t="shared" si="3"/>
        <v>0.05449261930531763</v>
      </c>
      <c r="L10" s="21" t="s">
        <v>5</v>
      </c>
      <c r="M10" s="16">
        <v>0.8798558518315014</v>
      </c>
    </row>
    <row r="11" spans="1:13" ht="12.75">
      <c r="A11" s="21" t="s">
        <v>13</v>
      </c>
      <c r="B11" s="2">
        <v>25636</v>
      </c>
      <c r="C11" s="2">
        <v>1150410</v>
      </c>
      <c r="D11" s="3">
        <f t="shared" si="0"/>
        <v>0.022284229100929233</v>
      </c>
      <c r="E11" s="7">
        <f t="shared" si="5"/>
        <v>44.87478545794976</v>
      </c>
      <c r="F11" s="2">
        <f t="shared" si="4"/>
        <v>1150410.0000000002</v>
      </c>
      <c r="G11" s="10">
        <f t="shared" si="2"/>
        <v>1.0660941793001226</v>
      </c>
      <c r="H11" s="3">
        <f t="shared" si="3"/>
        <v>0.02490405236542387</v>
      </c>
      <c r="L11" s="21" t="s">
        <v>6</v>
      </c>
      <c r="M11" s="16">
        <v>1.0259692490445436</v>
      </c>
    </row>
    <row r="12" spans="1:13" ht="12.75">
      <c r="A12" s="21" t="s">
        <v>11</v>
      </c>
      <c r="B12" s="2">
        <v>30155</v>
      </c>
      <c r="C12" s="2">
        <v>1495485</v>
      </c>
      <c r="D12" s="3">
        <f t="shared" si="0"/>
        <v>0.020164027054768184</v>
      </c>
      <c r="E12" s="7">
        <f t="shared" si="5"/>
        <v>49.59326811474051</v>
      </c>
      <c r="F12" s="2">
        <f t="shared" si="4"/>
        <v>1495485</v>
      </c>
      <c r="G12" s="10">
        <f t="shared" si="2"/>
        <v>1.1781915819773323</v>
      </c>
      <c r="H12" s="3">
        <f t="shared" si="3"/>
        <v>0.03237422897202382</v>
      </c>
      <c r="I12" s="12"/>
      <c r="L12" s="21" t="s">
        <v>7</v>
      </c>
      <c r="M12" s="16">
        <v>1.0388191110364509</v>
      </c>
    </row>
    <row r="13" spans="1:13" ht="12.75">
      <c r="A13" s="21" t="s">
        <v>12</v>
      </c>
      <c r="B13" s="2">
        <v>40335</v>
      </c>
      <c r="C13" s="4">
        <v>2002531</v>
      </c>
      <c r="D13" s="3">
        <f t="shared" si="0"/>
        <v>0.02014201028598309</v>
      </c>
      <c r="E13" s="8">
        <f t="shared" si="5"/>
        <v>49.64747737696789</v>
      </c>
      <c r="F13" s="4">
        <f t="shared" si="4"/>
        <v>2002531</v>
      </c>
      <c r="G13" s="11">
        <f t="shared" si="2"/>
        <v>1.1794794361327336</v>
      </c>
      <c r="H13" s="3">
        <f t="shared" si="3"/>
        <v>0.043350750504067795</v>
      </c>
      <c r="L13" s="21" t="s">
        <v>13</v>
      </c>
      <c r="M13" s="16">
        <v>1.0660941793001226</v>
      </c>
    </row>
    <row r="14" spans="1:13" ht="12.75">
      <c r="A14" s="21" t="s">
        <v>4</v>
      </c>
      <c r="B14" s="2">
        <v>29032</v>
      </c>
      <c r="C14" s="2">
        <v>930518</v>
      </c>
      <c r="D14" s="3">
        <f t="shared" si="0"/>
        <v>0.03119982633328963</v>
      </c>
      <c r="E14" s="7">
        <f t="shared" si="5"/>
        <v>32.05146045742629</v>
      </c>
      <c r="F14" s="2">
        <f t="shared" si="4"/>
        <v>930518</v>
      </c>
      <c r="G14" s="10">
        <f t="shared" si="2"/>
        <v>0.7614493324708891</v>
      </c>
      <c r="H14" s="3">
        <f t="shared" si="3"/>
        <v>0.020143834805825305</v>
      </c>
      <c r="L14" s="21" t="s">
        <v>8</v>
      </c>
      <c r="M14" s="16">
        <v>1.0827933727476255</v>
      </c>
    </row>
    <row r="15" spans="1:13" ht="12.75">
      <c r="A15" s="21" t="s">
        <v>9</v>
      </c>
      <c r="B15" s="2">
        <v>29025</v>
      </c>
      <c r="C15" s="4">
        <v>1391876</v>
      </c>
      <c r="D15" s="3">
        <f t="shared" si="0"/>
        <v>0.02085315071170133</v>
      </c>
      <c r="E15" s="8">
        <f t="shared" si="5"/>
        <v>47.95438415159345</v>
      </c>
      <c r="F15" s="4">
        <f t="shared" si="4"/>
        <v>1391876</v>
      </c>
      <c r="G15" s="11">
        <f t="shared" si="2"/>
        <v>1.1392564731889767</v>
      </c>
      <c r="H15" s="3">
        <f t="shared" si="3"/>
        <v>0.03013130343979687</v>
      </c>
      <c r="L15" s="21" t="s">
        <v>9</v>
      </c>
      <c r="M15" s="16">
        <v>1.1392564731889767</v>
      </c>
    </row>
    <row r="16" spans="1:13" ht="12.75">
      <c r="A16" s="21" t="s">
        <v>8</v>
      </c>
      <c r="B16" s="2">
        <v>28726</v>
      </c>
      <c r="C16" s="2">
        <v>1309265</v>
      </c>
      <c r="D16" s="3">
        <f t="shared" si="0"/>
        <v>0.02194055443321253</v>
      </c>
      <c r="E16" s="7">
        <f t="shared" si="5"/>
        <v>45.577699644920976</v>
      </c>
      <c r="F16" s="2">
        <f t="shared" si="4"/>
        <v>1309265</v>
      </c>
      <c r="G16" s="10">
        <f t="shared" si="2"/>
        <v>1.0827933727476255</v>
      </c>
      <c r="H16" s="3">
        <f t="shared" si="3"/>
        <v>0.028342942186017756</v>
      </c>
      <c r="L16" s="21" t="s">
        <v>11</v>
      </c>
      <c r="M16" s="16">
        <v>1.1781915819773323</v>
      </c>
    </row>
    <row r="17" spans="1:13" ht="12.75">
      <c r="A17" s="21" t="s">
        <v>7</v>
      </c>
      <c r="B17" s="2">
        <v>25101</v>
      </c>
      <c r="C17" s="4">
        <v>1097584</v>
      </c>
      <c r="D17" s="3">
        <f t="shared" si="0"/>
        <v>0.022869320252481815</v>
      </c>
      <c r="E17" s="8">
        <f t="shared" si="5"/>
        <v>43.72670411537389</v>
      </c>
      <c r="F17" s="4">
        <f t="shared" si="4"/>
        <v>1097584</v>
      </c>
      <c r="G17" s="11">
        <f t="shared" si="2"/>
        <v>1.0388191110364509</v>
      </c>
      <c r="H17" s="3">
        <f t="shared" si="3"/>
        <v>0.023760476188012445</v>
      </c>
      <c r="L17" s="21" t="s">
        <v>12</v>
      </c>
      <c r="M17" s="16">
        <v>1.1794794361327336</v>
      </c>
    </row>
    <row r="18" spans="1:13" ht="12.75">
      <c r="A18" s="21" t="s">
        <v>14</v>
      </c>
      <c r="B18" s="2">
        <v>17678</v>
      </c>
      <c r="C18" s="5">
        <v>980267</v>
      </c>
      <c r="D18" s="3">
        <f t="shared" si="0"/>
        <v>0.018033862202848815</v>
      </c>
      <c r="E18" s="9">
        <f t="shared" si="5"/>
        <v>55.45123882792171</v>
      </c>
      <c r="F18" s="5">
        <f t="shared" si="4"/>
        <v>980267</v>
      </c>
      <c r="G18" s="11">
        <f t="shared" si="2"/>
        <v>1.3173599014712525</v>
      </c>
      <c r="H18" s="3">
        <f t="shared" si="3"/>
        <v>0.021220800149596198</v>
      </c>
      <c r="L18" s="21" t="s">
        <v>10</v>
      </c>
      <c r="M18" s="16">
        <v>1.2611447399944622</v>
      </c>
    </row>
    <row r="19" spans="1:13" ht="12.75">
      <c r="A19" s="21" t="s">
        <v>23</v>
      </c>
      <c r="B19" s="2">
        <v>17441</v>
      </c>
      <c r="C19" s="4">
        <v>1607519</v>
      </c>
      <c r="D19" s="3">
        <f t="shared" si="0"/>
        <v>0.010849638480167264</v>
      </c>
      <c r="E19" s="8">
        <f t="shared" si="5"/>
        <v>92.16896966917035</v>
      </c>
      <c r="F19" s="4">
        <f t="shared" si="4"/>
        <v>1607519</v>
      </c>
      <c r="G19" s="11">
        <f t="shared" si="2"/>
        <v>2.1896662251113836</v>
      </c>
      <c r="H19" s="3">
        <f t="shared" si="3"/>
        <v>0.034799538733507024</v>
      </c>
      <c r="L19" s="21" t="s">
        <v>15</v>
      </c>
      <c r="M19" s="16">
        <v>1.2836817916237595</v>
      </c>
    </row>
    <row r="20" spans="1:13" ht="12.75">
      <c r="A20" s="21" t="s">
        <v>10</v>
      </c>
      <c r="B20" s="2">
        <v>16743</v>
      </c>
      <c r="C20" s="4">
        <v>888802</v>
      </c>
      <c r="D20" s="3">
        <f t="shared" si="0"/>
        <v>0.018837716386776806</v>
      </c>
      <c r="E20" s="8">
        <f t="shared" si="5"/>
        <v>53.08499074239981</v>
      </c>
      <c r="F20" s="4">
        <f t="shared" si="4"/>
        <v>888802</v>
      </c>
      <c r="G20" s="11">
        <f t="shared" si="2"/>
        <v>1.2611447399944622</v>
      </c>
      <c r="H20" s="3">
        <f t="shared" si="3"/>
        <v>0.019240767683255073</v>
      </c>
      <c r="L20" s="21" t="s">
        <v>29</v>
      </c>
      <c r="M20" s="16">
        <v>1.307321631335137</v>
      </c>
    </row>
    <row r="21" spans="1:13" ht="12.75">
      <c r="A21" s="21" t="s">
        <v>18</v>
      </c>
      <c r="B21" s="2">
        <v>16395</v>
      </c>
      <c r="C21" s="4">
        <v>1212559</v>
      </c>
      <c r="D21" s="3">
        <f t="shared" si="0"/>
        <v>0.013520991555874808</v>
      </c>
      <c r="E21" s="8">
        <f t="shared" si="5"/>
        <v>73.95907288807562</v>
      </c>
      <c r="F21" s="4">
        <f t="shared" si="4"/>
        <v>1212558.9999999998</v>
      </c>
      <c r="G21" s="11">
        <f t="shared" si="2"/>
        <v>1.757052124211165</v>
      </c>
      <c r="H21" s="3">
        <f t="shared" si="3"/>
        <v>0.02624945265789241</v>
      </c>
      <c r="L21" s="21" t="s">
        <v>14</v>
      </c>
      <c r="M21" s="16">
        <v>1.3173599014712525</v>
      </c>
    </row>
    <row r="22" spans="1:13" ht="12.75">
      <c r="A22" s="21" t="s">
        <v>5</v>
      </c>
      <c r="B22" s="2">
        <v>14925</v>
      </c>
      <c r="C22" s="2">
        <v>552755</v>
      </c>
      <c r="D22" s="3">
        <f t="shared" si="0"/>
        <v>0.027001112608660255</v>
      </c>
      <c r="E22" s="7">
        <f t="shared" si="5"/>
        <v>37.0355108877722</v>
      </c>
      <c r="F22" s="2">
        <f t="shared" si="4"/>
        <v>552755</v>
      </c>
      <c r="G22" s="10">
        <f t="shared" si="2"/>
        <v>0.8798558518315014</v>
      </c>
      <c r="H22" s="3">
        <f t="shared" si="3"/>
        <v>0.0119660290376908</v>
      </c>
      <c r="L22" s="21" t="s">
        <v>17</v>
      </c>
      <c r="M22" s="16">
        <v>1.5851885089454791</v>
      </c>
    </row>
    <row r="23" spans="1:13" ht="12.75">
      <c r="A23" s="21" t="s">
        <v>17</v>
      </c>
      <c r="B23" s="2">
        <v>14673</v>
      </c>
      <c r="C23" s="2">
        <v>979054</v>
      </c>
      <c r="D23" s="3">
        <f t="shared" si="0"/>
        <v>0.014986915941306609</v>
      </c>
      <c r="E23" s="7">
        <f t="shared" si="5"/>
        <v>66.72486880665167</v>
      </c>
      <c r="F23" s="2">
        <f t="shared" si="4"/>
        <v>979054</v>
      </c>
      <c r="G23" s="10">
        <f t="shared" si="2"/>
        <v>1.5851885089454791</v>
      </c>
      <c r="H23" s="3">
        <f t="shared" si="3"/>
        <v>0.021194541150179245</v>
      </c>
      <c r="L23" s="21" t="s">
        <v>18</v>
      </c>
      <c r="M23" s="16">
        <v>1.757052124211165</v>
      </c>
    </row>
    <row r="24" spans="1:13" ht="12.75">
      <c r="A24" s="21" t="s">
        <v>22</v>
      </c>
      <c r="B24" s="2">
        <v>13439</v>
      </c>
      <c r="C24" s="4">
        <v>1269405</v>
      </c>
      <c r="D24" s="3">
        <f t="shared" si="0"/>
        <v>0.010586849744565367</v>
      </c>
      <c r="E24" s="8">
        <f t="shared" si="5"/>
        <v>94.45680482178734</v>
      </c>
      <c r="F24" s="4">
        <f t="shared" si="4"/>
        <v>1269405</v>
      </c>
      <c r="G24" s="11">
        <f t="shared" si="2"/>
        <v>2.2440185237243475</v>
      </c>
      <c r="H24" s="3">
        <f t="shared" si="3"/>
        <v>0.027480053713833233</v>
      </c>
      <c r="L24" s="21" t="s">
        <v>20</v>
      </c>
      <c r="M24" s="16">
        <v>1.8755704672589475</v>
      </c>
    </row>
    <row r="25" spans="1:13" ht="12.75">
      <c r="A25" s="21" t="s">
        <v>42</v>
      </c>
      <c r="B25" s="2">
        <v>13012</v>
      </c>
      <c r="C25" s="4">
        <v>1660062</v>
      </c>
      <c r="D25" s="3">
        <f t="shared" si="0"/>
        <v>0.007838261462523689</v>
      </c>
      <c r="E25" s="8">
        <f t="shared" si="5"/>
        <v>100</v>
      </c>
      <c r="F25" s="4">
        <f t="shared" si="4"/>
        <v>1301200</v>
      </c>
      <c r="G25" s="11">
        <f t="shared" si="2"/>
        <v>2.3757086934691056</v>
      </c>
      <c r="H25" s="3">
        <f t="shared" si="3"/>
        <v>0.03593698853265383</v>
      </c>
      <c r="L25" s="21" t="s">
        <v>19</v>
      </c>
      <c r="M25" s="16">
        <v>1.901242260025105</v>
      </c>
    </row>
    <row r="26" spans="1:13" ht="12.75">
      <c r="A26" s="21" t="s">
        <v>20</v>
      </c>
      <c r="B26" s="2">
        <v>10370</v>
      </c>
      <c r="C26" s="2">
        <v>818689</v>
      </c>
      <c r="D26" s="3">
        <f t="shared" si="0"/>
        <v>0.012666592564453657</v>
      </c>
      <c r="E26" s="7">
        <f t="shared" si="5"/>
        <v>78.94783027965285</v>
      </c>
      <c r="F26" s="2">
        <f t="shared" si="4"/>
        <v>818689</v>
      </c>
      <c r="G26" s="10">
        <f t="shared" si="2"/>
        <v>1.8755704672589475</v>
      </c>
      <c r="H26" s="3">
        <f t="shared" si="3"/>
        <v>0.0177229628801875</v>
      </c>
      <c r="L26" s="21" t="s">
        <v>16</v>
      </c>
      <c r="M26" s="16">
        <v>2.0033115643525354</v>
      </c>
    </row>
    <row r="27" spans="1:13" ht="12.75">
      <c r="A27" s="21" t="s">
        <v>25</v>
      </c>
      <c r="B27" s="2">
        <v>8289</v>
      </c>
      <c r="C27" s="2">
        <v>846641</v>
      </c>
      <c r="D27" s="3">
        <f t="shared" si="0"/>
        <v>0.009790454277550934</v>
      </c>
      <c r="E27" s="7">
        <f t="shared" si="5"/>
        <v>100</v>
      </c>
      <c r="F27" s="2">
        <f t="shared" si="4"/>
        <v>828900</v>
      </c>
      <c r="G27" s="10">
        <f t="shared" si="2"/>
        <v>2.3757086934691056</v>
      </c>
      <c r="H27" s="3">
        <f t="shared" si="3"/>
        <v>0.018328067209703352</v>
      </c>
      <c r="L27" s="21" t="s">
        <v>23</v>
      </c>
      <c r="M27" s="16">
        <v>2.1896662251113836</v>
      </c>
    </row>
    <row r="28" spans="1:13" ht="12.75">
      <c r="A28" s="21" t="s">
        <v>27</v>
      </c>
      <c r="B28" s="2">
        <v>8031</v>
      </c>
      <c r="C28" s="4">
        <v>1330756</v>
      </c>
      <c r="D28" s="3">
        <f t="shared" si="0"/>
        <v>0.00603491549164535</v>
      </c>
      <c r="E28" s="8">
        <f t="shared" si="5"/>
        <v>100</v>
      </c>
      <c r="F28" s="4">
        <f t="shared" si="4"/>
        <v>803100</v>
      </c>
      <c r="G28" s="11">
        <f t="shared" si="2"/>
        <v>2.3757086934691056</v>
      </c>
      <c r="H28" s="3">
        <f t="shared" si="3"/>
        <v>0.028808178918474293</v>
      </c>
      <c r="L28" s="21" t="s">
        <v>24</v>
      </c>
      <c r="M28" s="16">
        <v>2.2245146134251517</v>
      </c>
    </row>
    <row r="29" spans="1:13" ht="12.75">
      <c r="A29" s="21" t="s">
        <v>16</v>
      </c>
      <c r="B29" s="2">
        <v>5702</v>
      </c>
      <c r="C29" s="4">
        <v>480820</v>
      </c>
      <c r="D29" s="3">
        <f t="shared" si="0"/>
        <v>0.011858907699346949</v>
      </c>
      <c r="E29" s="8">
        <f t="shared" si="5"/>
        <v>84.32479831638022</v>
      </c>
      <c r="F29" s="4">
        <f t="shared" si="4"/>
        <v>480820.00000000006</v>
      </c>
      <c r="G29" s="11">
        <f t="shared" si="2"/>
        <v>2.0033115643525354</v>
      </c>
      <c r="H29" s="3">
        <f t="shared" si="3"/>
        <v>0.010408781615548462</v>
      </c>
      <c r="L29" s="21" t="s">
        <v>22</v>
      </c>
      <c r="M29" s="16">
        <v>2.2440185237243475</v>
      </c>
    </row>
    <row r="30" spans="1:13" ht="12.75">
      <c r="A30" s="21" t="s">
        <v>24</v>
      </c>
      <c r="B30" s="2">
        <v>5135</v>
      </c>
      <c r="C30" s="4">
        <v>480820</v>
      </c>
      <c r="D30" s="3">
        <f t="shared" si="0"/>
        <v>0.01067967222661287</v>
      </c>
      <c r="E30" s="8">
        <f t="shared" si="5"/>
        <v>93.63583252190847</v>
      </c>
      <c r="F30" s="4">
        <f t="shared" si="4"/>
        <v>480820</v>
      </c>
      <c r="G30" s="11">
        <f t="shared" si="2"/>
        <v>2.2245146134251517</v>
      </c>
      <c r="H30" s="3">
        <f t="shared" si="3"/>
        <v>0.010408781615548462</v>
      </c>
      <c r="L30" s="21" t="s">
        <v>21</v>
      </c>
      <c r="M30" s="16">
        <v>2.2949262425264663</v>
      </c>
    </row>
    <row r="31" spans="1:13" ht="12.75">
      <c r="A31" s="21" t="s">
        <v>26</v>
      </c>
      <c r="B31" s="2">
        <v>3530</v>
      </c>
      <c r="C31" s="2">
        <v>453588</v>
      </c>
      <c r="D31" s="3">
        <f t="shared" si="0"/>
        <v>0.0077823928322618766</v>
      </c>
      <c r="E31" s="7">
        <f t="shared" si="5"/>
        <v>100</v>
      </c>
      <c r="F31" s="2">
        <f t="shared" si="4"/>
        <v>353000</v>
      </c>
      <c r="G31" s="10">
        <f t="shared" si="2"/>
        <v>2.3757086934691056</v>
      </c>
      <c r="H31" s="3">
        <f t="shared" si="3"/>
        <v>0.009819263831440864</v>
      </c>
      <c r="L31" s="21" t="s">
        <v>42</v>
      </c>
      <c r="M31" s="16">
        <v>2.3757086934691056</v>
      </c>
    </row>
    <row r="32" spans="1:13" ht="12.75">
      <c r="A32" s="21" t="s">
        <v>21</v>
      </c>
      <c r="B32" s="2">
        <v>3412</v>
      </c>
      <c r="C32" s="2">
        <v>329598</v>
      </c>
      <c r="D32" s="3">
        <f t="shared" si="0"/>
        <v>0.010352004563134485</v>
      </c>
      <c r="E32" s="7">
        <f t="shared" si="5"/>
        <v>96.59964830011724</v>
      </c>
      <c r="F32" s="2">
        <f t="shared" si="4"/>
        <v>329598</v>
      </c>
      <c r="G32" s="10">
        <f t="shared" si="2"/>
        <v>2.2949262425264663</v>
      </c>
      <c r="H32" s="3">
        <f t="shared" si="3"/>
        <v>0.0071351308242617656</v>
      </c>
      <c r="L32" s="21" t="s">
        <v>25</v>
      </c>
      <c r="M32" s="16">
        <v>2.3757086934691056</v>
      </c>
    </row>
    <row r="33" spans="1:13" ht="12.75">
      <c r="A33" s="21" t="s">
        <v>19</v>
      </c>
      <c r="B33" s="2">
        <v>3131</v>
      </c>
      <c r="C33" s="4">
        <v>250569</v>
      </c>
      <c r="D33" s="3">
        <f t="shared" si="0"/>
        <v>0.012495560105200563</v>
      </c>
      <c r="E33" s="8">
        <f t="shared" si="5"/>
        <v>80.02842542318749</v>
      </c>
      <c r="F33" s="4">
        <f t="shared" si="4"/>
        <v>250569.00000000003</v>
      </c>
      <c r="G33" s="11">
        <f t="shared" si="2"/>
        <v>1.901242260025105</v>
      </c>
      <c r="H33" s="3">
        <f t="shared" si="3"/>
        <v>0.005424312633888696</v>
      </c>
      <c r="L33" s="21" t="s">
        <v>27</v>
      </c>
      <c r="M33" s="16">
        <v>2.3757086934691056</v>
      </c>
    </row>
    <row r="34" spans="1:13" ht="12.75">
      <c r="A34" s="21" t="s">
        <v>29</v>
      </c>
      <c r="B34" s="2">
        <v>1324</v>
      </c>
      <c r="C34" s="4">
        <v>72858</v>
      </c>
      <c r="D34" s="3">
        <f t="shared" si="0"/>
        <v>0.018172335227428695</v>
      </c>
      <c r="E34" s="8">
        <f t="shared" si="5"/>
        <v>55.02870090634442</v>
      </c>
      <c r="F34" s="4">
        <f t="shared" si="4"/>
        <v>72858.00000000001</v>
      </c>
      <c r="G34" s="11">
        <f t="shared" si="2"/>
        <v>1.307321631335137</v>
      </c>
      <c r="H34" s="3">
        <f t="shared" si="3"/>
        <v>0.0015772285074365248</v>
      </c>
      <c r="L34" s="21" t="s">
        <v>26</v>
      </c>
      <c r="M34" s="16">
        <v>2.3757086934691056</v>
      </c>
    </row>
    <row r="35" spans="1:13" ht="12.75">
      <c r="A35" s="21" t="s">
        <v>28</v>
      </c>
      <c r="B35" s="2">
        <v>450</v>
      </c>
      <c r="C35" s="2">
        <v>73925</v>
      </c>
      <c r="D35" s="3">
        <f t="shared" si="0"/>
        <v>0.00608725059181603</v>
      </c>
      <c r="E35" s="7">
        <f t="shared" si="5"/>
        <v>100</v>
      </c>
      <c r="F35" s="2">
        <f t="shared" si="4"/>
        <v>45000</v>
      </c>
      <c r="G35" s="10">
        <f t="shared" si="2"/>
        <v>2.3757086934691056</v>
      </c>
      <c r="H35" s="3">
        <f t="shared" si="3"/>
        <v>0.0016003269018123624</v>
      </c>
      <c r="L35" s="21" t="s">
        <v>28</v>
      </c>
      <c r="M35" s="16">
        <v>2.3757086934691056</v>
      </c>
    </row>
    <row r="36" spans="1:13" ht="12.75">
      <c r="A36" s="15" t="s">
        <v>30</v>
      </c>
      <c r="B36" s="2">
        <v>0</v>
      </c>
      <c r="C36" s="4">
        <v>38949</v>
      </c>
      <c r="D36" s="3">
        <f t="shared" si="0"/>
        <v>0</v>
      </c>
      <c r="E36" s="8">
        <f t="shared" si="5"/>
        <v>100</v>
      </c>
      <c r="F36" s="4">
        <f t="shared" si="4"/>
        <v>0</v>
      </c>
      <c r="G36" s="11">
        <f t="shared" si="2"/>
        <v>2.3757086934691056</v>
      </c>
      <c r="H36" s="3">
        <f t="shared" si="3"/>
        <v>0.0008431671626471383</v>
      </c>
      <c r="L36" s="15" t="s">
        <v>30</v>
      </c>
      <c r="M36" s="16">
        <v>2.3757086934691056</v>
      </c>
    </row>
    <row r="37" spans="1:13" ht="12.75">
      <c r="A37" s="15" t="s">
        <v>31</v>
      </c>
      <c r="B37" s="2">
        <v>0</v>
      </c>
      <c r="C37" s="2">
        <v>104846</v>
      </c>
      <c r="D37" s="3">
        <f t="shared" si="0"/>
        <v>0</v>
      </c>
      <c r="E37" s="7">
        <f t="shared" si="5"/>
        <v>100</v>
      </c>
      <c r="F37" s="2">
        <f t="shared" si="4"/>
        <v>0</v>
      </c>
      <c r="G37" s="10">
        <f t="shared" si="2"/>
        <v>2.3757086934691056</v>
      </c>
      <c r="H37" s="3">
        <f t="shared" si="3"/>
        <v>0.0022697040831575104</v>
      </c>
      <c r="L37" s="15" t="s">
        <v>31</v>
      </c>
      <c r="M37" s="16">
        <v>2.3757086934691056</v>
      </c>
    </row>
    <row r="38" spans="1:13" ht="12.75">
      <c r="A38" s="15" t="s">
        <v>32</v>
      </c>
      <c r="B38" s="2">
        <v>0</v>
      </c>
      <c r="C38" s="4">
        <v>41965</v>
      </c>
      <c r="D38" s="3">
        <f t="shared" si="0"/>
        <v>0</v>
      </c>
      <c r="E38" s="8">
        <f t="shared" si="5"/>
        <v>100</v>
      </c>
      <c r="F38" s="4">
        <f t="shared" si="4"/>
        <v>0</v>
      </c>
      <c r="G38" s="11">
        <f t="shared" si="2"/>
        <v>2.3757086934691056</v>
      </c>
      <c r="H38" s="3">
        <f t="shared" si="3"/>
        <v>0.0009084574695239201</v>
      </c>
      <c r="L38" s="15" t="s">
        <v>32</v>
      </c>
      <c r="M38" s="16">
        <v>2.3757086934691056</v>
      </c>
    </row>
    <row r="39" spans="1:13" ht="12.75">
      <c r="A39" s="15" t="s">
        <v>33</v>
      </c>
      <c r="B39" s="2">
        <v>0</v>
      </c>
      <c r="C39" s="2">
        <v>65282</v>
      </c>
      <c r="D39" s="3">
        <f t="shared" si="0"/>
        <v>0</v>
      </c>
      <c r="E39" s="7">
        <f t="shared" si="5"/>
        <v>100</v>
      </c>
      <c r="F39" s="2">
        <f t="shared" si="4"/>
        <v>0</v>
      </c>
      <c r="G39" s="10">
        <f t="shared" si="2"/>
        <v>2.3757086934691056</v>
      </c>
      <c r="H39" s="3">
        <f t="shared" si="3"/>
        <v>0.001413223412974158</v>
      </c>
      <c r="L39" s="15" t="s">
        <v>33</v>
      </c>
      <c r="M39" s="16">
        <v>2.3757086934691056</v>
      </c>
    </row>
    <row r="40" spans="1:13" ht="12.75">
      <c r="A40" s="13" t="s">
        <v>34</v>
      </c>
      <c r="B40" s="17">
        <f>SUM(B3:B39)</f>
        <v>1066904</v>
      </c>
      <c r="C40" s="17">
        <f>SUM(C3:C39)</f>
        <v>46193687</v>
      </c>
      <c r="D40" s="18">
        <f t="shared" si="0"/>
        <v>0.023096316169783113</v>
      </c>
      <c r="E40" s="17"/>
      <c r="F40" s="17">
        <f>SUM(F3:F39)</f>
        <v>44908873</v>
      </c>
      <c r="G40" s="17"/>
      <c r="H40" s="18"/>
      <c r="L40" s="13" t="s">
        <v>34</v>
      </c>
      <c r="M40" s="16">
        <f>+G40</f>
        <v>0</v>
      </c>
    </row>
    <row r="41" ht="12.75">
      <c r="F41" s="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Lopez Calderon</dc:creator>
  <cp:keywords/>
  <dc:description/>
  <cp:lastModifiedBy>yiseth.becerra</cp:lastModifiedBy>
  <dcterms:created xsi:type="dcterms:W3CDTF">2012-01-18T01:45:36Z</dcterms:created>
  <dcterms:modified xsi:type="dcterms:W3CDTF">2012-03-01T17:57:02Z</dcterms:modified>
  <cp:category/>
  <cp:version/>
  <cp:contentType/>
  <cp:contentStatus/>
</cp:coreProperties>
</file>