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216" windowWidth="12168" windowHeight="6288" tabRatio="958"/>
  </bookViews>
  <sheets>
    <sheet name="TOTAL" sheetId="38" r:id="rId1"/>
  </sheets>
  <calcPr calcId="145621"/>
</workbook>
</file>

<file path=xl/calcChain.xml><?xml version="1.0" encoding="utf-8"?>
<calcChain xmlns="http://schemas.openxmlformats.org/spreadsheetml/2006/main">
  <c r="I78" i="38" l="1"/>
  <c r="P13" i="38"/>
  <c r="P77" i="38"/>
  <c r="M78" i="38" l="1"/>
  <c r="N72" i="38" l="1"/>
  <c r="P72" i="38"/>
  <c r="Q72" i="38"/>
  <c r="N73" i="38"/>
  <c r="P73" i="38"/>
  <c r="Q73" i="38"/>
  <c r="N74" i="38"/>
  <c r="P74" i="38"/>
  <c r="Q74" i="38"/>
  <c r="N75" i="38"/>
  <c r="P75" i="38"/>
  <c r="Q75" i="38"/>
  <c r="N76" i="38"/>
  <c r="P76" i="38"/>
  <c r="Q76" i="38"/>
  <c r="N77" i="38"/>
  <c r="Q77" i="38"/>
  <c r="N14" i="38"/>
  <c r="P14" i="38"/>
  <c r="Q14" i="38"/>
  <c r="N15" i="38"/>
  <c r="P15" i="38"/>
  <c r="Q15" i="38"/>
  <c r="N16" i="38"/>
  <c r="P16" i="38"/>
  <c r="Q16" i="38"/>
  <c r="N17" i="38"/>
  <c r="P17" i="38"/>
  <c r="Q17" i="38"/>
  <c r="N18" i="38"/>
  <c r="P18" i="38"/>
  <c r="Q18" i="38"/>
  <c r="N19" i="38"/>
  <c r="P19" i="38"/>
  <c r="Q19" i="38"/>
  <c r="N20" i="38"/>
  <c r="P20" i="38"/>
  <c r="Q20" i="38"/>
  <c r="N21" i="38"/>
  <c r="P21" i="38"/>
  <c r="Q21" i="38"/>
  <c r="N22" i="38"/>
  <c r="P22" i="38"/>
  <c r="Q22" i="38"/>
  <c r="N23" i="38"/>
  <c r="P23" i="38"/>
  <c r="Q23" i="38"/>
  <c r="N24" i="38"/>
  <c r="P24" i="38"/>
  <c r="Q24" i="38"/>
  <c r="N25" i="38"/>
  <c r="P25" i="38"/>
  <c r="Q25" i="38"/>
  <c r="N26" i="38"/>
  <c r="P26" i="38"/>
  <c r="Q26" i="38"/>
  <c r="N27" i="38"/>
  <c r="P27" i="38"/>
  <c r="Q27" i="38"/>
  <c r="N28" i="38"/>
  <c r="P28" i="38"/>
  <c r="Q28" i="38"/>
  <c r="N29" i="38"/>
  <c r="P29" i="38"/>
  <c r="Q29" i="38"/>
  <c r="N30" i="38"/>
  <c r="P30" i="38"/>
  <c r="Q30" i="38"/>
  <c r="N31" i="38"/>
  <c r="P31" i="38"/>
  <c r="Q31" i="38"/>
  <c r="N32" i="38"/>
  <c r="P32" i="38"/>
  <c r="Q32" i="38"/>
  <c r="N33" i="38"/>
  <c r="P33" i="38"/>
  <c r="Q33" i="38"/>
  <c r="N34" i="38"/>
  <c r="P34" i="38"/>
  <c r="Q34" i="38"/>
  <c r="N35" i="38"/>
  <c r="P35" i="38"/>
  <c r="Q35" i="38"/>
  <c r="N36" i="38"/>
  <c r="P36" i="38"/>
  <c r="Q36" i="38"/>
  <c r="N37" i="38"/>
  <c r="P37" i="38"/>
  <c r="Q37" i="38"/>
  <c r="N38" i="38"/>
  <c r="P38" i="38"/>
  <c r="Q38" i="38"/>
  <c r="N39" i="38"/>
  <c r="P39" i="38"/>
  <c r="Q39" i="38"/>
  <c r="N40" i="38"/>
  <c r="P40" i="38"/>
  <c r="Q40" i="38"/>
  <c r="N41" i="38"/>
  <c r="P41" i="38"/>
  <c r="Q41" i="38"/>
  <c r="N42" i="38"/>
  <c r="P42" i="38"/>
  <c r="Q42" i="38"/>
  <c r="N43" i="38"/>
  <c r="O43" i="38" s="1"/>
  <c r="P43" i="38"/>
  <c r="Q43" i="38"/>
  <c r="N44" i="38"/>
  <c r="O44" i="38" s="1"/>
  <c r="P44" i="38"/>
  <c r="Q44" i="38"/>
  <c r="N45" i="38"/>
  <c r="O45" i="38" s="1"/>
  <c r="P45" i="38"/>
  <c r="Q45" i="38"/>
  <c r="N46" i="38"/>
  <c r="O46" i="38" s="1"/>
  <c r="P46" i="38"/>
  <c r="Q46" i="38"/>
  <c r="N47" i="38"/>
  <c r="P47" i="38"/>
  <c r="Q47" i="38"/>
  <c r="N48" i="38"/>
  <c r="P48" i="38"/>
  <c r="Q48" i="38"/>
  <c r="N49" i="38"/>
  <c r="P49" i="38"/>
  <c r="Q49" i="38"/>
  <c r="N50" i="38"/>
  <c r="P50" i="38"/>
  <c r="Q50" i="38"/>
  <c r="N51" i="38"/>
  <c r="P51" i="38"/>
  <c r="Q51" i="38"/>
  <c r="N52" i="38"/>
  <c r="P52" i="38"/>
  <c r="Q52" i="38"/>
  <c r="N53" i="38"/>
  <c r="P53" i="38"/>
  <c r="Q53" i="38"/>
  <c r="N54" i="38"/>
  <c r="P54" i="38"/>
  <c r="Q54" i="38"/>
  <c r="N55" i="38"/>
  <c r="P55" i="38"/>
  <c r="Q55" i="38"/>
  <c r="N56" i="38"/>
  <c r="P56" i="38"/>
  <c r="Q56" i="38"/>
  <c r="N57" i="38"/>
  <c r="P57" i="38"/>
  <c r="Q57" i="38"/>
  <c r="N58" i="38"/>
  <c r="O58" i="38" s="1"/>
  <c r="P58" i="38"/>
  <c r="Q58" i="38"/>
  <c r="N59" i="38"/>
  <c r="O59" i="38" s="1"/>
  <c r="P59" i="38"/>
  <c r="Q59" i="38"/>
  <c r="N60" i="38"/>
  <c r="O60" i="38" s="1"/>
  <c r="P60" i="38"/>
  <c r="Q60" i="38"/>
  <c r="N61" i="38"/>
  <c r="P61" i="38"/>
  <c r="Q61" i="38"/>
  <c r="N62" i="38"/>
  <c r="P62" i="38"/>
  <c r="Q62" i="38"/>
  <c r="N63" i="38"/>
  <c r="P63" i="38"/>
  <c r="Q63" i="38"/>
  <c r="N64" i="38"/>
  <c r="P64" i="38"/>
  <c r="Q64" i="38"/>
  <c r="N65" i="38"/>
  <c r="P65" i="38"/>
  <c r="Q65" i="38"/>
  <c r="N66" i="38"/>
  <c r="P66" i="38"/>
  <c r="Q66" i="38"/>
  <c r="N67" i="38"/>
  <c r="P67" i="38"/>
  <c r="Q67" i="38"/>
  <c r="N68" i="38"/>
  <c r="P68" i="38"/>
  <c r="Q68" i="38"/>
  <c r="N69" i="38"/>
  <c r="P69" i="38"/>
  <c r="Q69" i="38"/>
  <c r="N70" i="38"/>
  <c r="P70" i="38"/>
  <c r="Q70" i="38"/>
  <c r="N71" i="38"/>
  <c r="P71" i="38"/>
  <c r="Q71" i="38"/>
  <c r="Q13" i="38"/>
  <c r="N13" i="38"/>
  <c r="N78" i="38" l="1"/>
  <c r="Q78" i="38"/>
  <c r="L64" i="38"/>
  <c r="O64" i="38" s="1"/>
  <c r="L34" i="38" l="1"/>
  <c r="O34" i="38" s="1"/>
  <c r="L33" i="38"/>
  <c r="O33" i="38" s="1"/>
  <c r="L32" i="38"/>
  <c r="O32" i="38" s="1"/>
  <c r="L31" i="38"/>
  <c r="O31" i="38" s="1"/>
  <c r="L38" i="38"/>
  <c r="O38" i="38" s="1"/>
  <c r="L72" i="38"/>
  <c r="O72" i="38" s="1"/>
  <c r="L73" i="38"/>
  <c r="O73" i="38" s="1"/>
  <c r="L74" i="38"/>
  <c r="O74" i="38" s="1"/>
  <c r="L77" i="38"/>
  <c r="O77" i="38" s="1"/>
  <c r="L27" i="38"/>
  <c r="O27" i="38" s="1"/>
  <c r="L26" i="38"/>
  <c r="O26" i="38" s="1"/>
  <c r="L25" i="38"/>
  <c r="O25" i="38" s="1"/>
  <c r="L24" i="38"/>
  <c r="O24" i="38" s="1"/>
  <c r="L23" i="38"/>
  <c r="O23" i="38" s="1"/>
  <c r="L76" i="38" l="1"/>
  <c r="O76" i="38" s="1"/>
  <c r="L75" i="38"/>
  <c r="O75" i="38" s="1"/>
  <c r="L71" i="38"/>
  <c r="O71" i="38" s="1"/>
  <c r="L70" i="38"/>
  <c r="O70" i="38" s="1"/>
  <c r="L69" i="38"/>
  <c r="O69" i="38" s="1"/>
  <c r="L68" i="38"/>
  <c r="O68" i="38" s="1"/>
  <c r="L67" i="38"/>
  <c r="O67" i="38" s="1"/>
  <c r="L66" i="38"/>
  <c r="O66" i="38" s="1"/>
  <c r="L65" i="38"/>
  <c r="O65" i="38" s="1"/>
  <c r="L63" i="38"/>
  <c r="O63" i="38" s="1"/>
  <c r="L62" i="38"/>
  <c r="O62" i="38" s="1"/>
  <c r="L61" i="38"/>
  <c r="O61" i="38" s="1"/>
  <c r="L57" i="38"/>
  <c r="O57" i="38" s="1"/>
  <c r="L56" i="38"/>
  <c r="O56" i="38" s="1"/>
  <c r="L55" i="38"/>
  <c r="O55" i="38" s="1"/>
  <c r="L54" i="38"/>
  <c r="O54" i="38" s="1"/>
  <c r="L53" i="38"/>
  <c r="O53" i="38" s="1"/>
  <c r="L52" i="38"/>
  <c r="O52" i="38" s="1"/>
  <c r="L51" i="38"/>
  <c r="O51" i="38" s="1"/>
  <c r="L50" i="38"/>
  <c r="O50" i="38" s="1"/>
  <c r="L49" i="38"/>
  <c r="O49" i="38" s="1"/>
  <c r="L48" i="38"/>
  <c r="O48" i="38" s="1"/>
  <c r="L47" i="38"/>
  <c r="O47" i="38" s="1"/>
  <c r="L42" i="38"/>
  <c r="O42" i="38" s="1"/>
  <c r="L41" i="38"/>
  <c r="O41" i="38" s="1"/>
  <c r="L40" i="38"/>
  <c r="O40" i="38" s="1"/>
  <c r="L39" i="38"/>
  <c r="O39" i="38" s="1"/>
  <c r="L37" i="38"/>
  <c r="O37" i="38" s="1"/>
  <c r="L36" i="38"/>
  <c r="O36" i="38" s="1"/>
  <c r="L35" i="38"/>
  <c r="O35" i="38" s="1"/>
  <c r="L30" i="38"/>
  <c r="O30" i="38" s="1"/>
  <c r="L29" i="38"/>
  <c r="O29" i="38" s="1"/>
  <c r="L28" i="38"/>
  <c r="O28" i="38" s="1"/>
  <c r="L22" i="38"/>
  <c r="O22" i="38" s="1"/>
  <c r="L21" i="38"/>
  <c r="O21" i="38" s="1"/>
  <c r="L20" i="38"/>
  <c r="O20" i="38" s="1"/>
  <c r="L19" i="38"/>
  <c r="O19" i="38" s="1"/>
  <c r="L18" i="38"/>
  <c r="O18" i="38" s="1"/>
  <c r="L17" i="38"/>
  <c r="O17" i="38" s="1"/>
  <c r="L16" i="38"/>
  <c r="O16" i="38" s="1"/>
  <c r="L15" i="38"/>
  <c r="O15" i="38" s="1"/>
  <c r="L14" i="38"/>
  <c r="O14" i="38" s="1"/>
  <c r="L13" i="38"/>
  <c r="L78" i="38" l="1"/>
  <c r="O13" i="38"/>
  <c r="O78" i="38" s="1"/>
  <c r="P78" i="38" l="1"/>
</calcChain>
</file>

<file path=xl/comments1.xml><?xml version="1.0" encoding="utf-8"?>
<comments xmlns="http://schemas.openxmlformats.org/spreadsheetml/2006/main">
  <authors>
    <author>laquijano</author>
    <author>Faber Alberto Parra Gil</author>
  </authors>
  <commentList>
    <comment ref="A11" authorId="0">
      <text>
        <r>
          <rPr>
            <b/>
            <sz val="8"/>
            <color indexed="81"/>
            <rFont val="Tahoma"/>
            <family val="2"/>
          </rPr>
          <t>Numero de orden del hallazgo en el informe ( cuando una acción correctiva agrupa varios hallazgos pueden relacionarse en las celdas los números correspondientes )  relacionarse)</t>
        </r>
        <r>
          <rPr>
            <sz val="8"/>
            <color indexed="81"/>
            <rFont val="Tahoma"/>
            <family val="2"/>
          </rPr>
          <t xml:space="preserve">
</t>
        </r>
      </text>
    </comment>
    <comment ref="B11" authorId="0">
      <text>
        <r>
          <rPr>
            <b/>
            <sz val="8"/>
            <color indexed="81"/>
            <rFont val="Tahoma"/>
            <family val="2"/>
          </rPr>
          <t xml:space="preserve">Corresponde a la clasificación establecida por la CGR según la naturaleza del hallazgo y su origen en las diferentes áreas de la administración </t>
        </r>
        <r>
          <rPr>
            <sz val="8"/>
            <color indexed="81"/>
            <rFont val="Tahoma"/>
            <family val="2"/>
          </rPr>
          <t xml:space="preserve">
</t>
        </r>
      </text>
    </comment>
    <comment ref="C11" authorId="1">
      <text>
        <r>
          <rPr>
            <b/>
            <sz val="9"/>
            <color indexed="81"/>
            <rFont val="Tahoma"/>
            <family val="2"/>
          </rPr>
          <t>Faber Alberto Parra Gil:</t>
        </r>
        <r>
          <rPr>
            <sz val="9"/>
            <color indexed="81"/>
            <rFont val="Tahoma"/>
            <family val="2"/>
          </rPr>
          <t xml:space="preserve">
Hallazgo identificado por la CGR</t>
        </r>
      </text>
    </comment>
    <comment ref="D11" authorId="1">
      <text>
        <r>
          <rPr>
            <b/>
            <sz val="9"/>
            <color indexed="81"/>
            <rFont val="Tahoma"/>
            <family val="2"/>
          </rPr>
          <t>Faber Alberto Parra Gil:</t>
        </r>
        <r>
          <rPr>
            <sz val="9"/>
            <color indexed="81"/>
            <rFont val="Tahoma"/>
            <family val="2"/>
          </rPr>
          <t xml:space="preserve">
Situación raíz que promueve la materialización del hallazgo y del efecto.</t>
        </r>
      </text>
    </comment>
    <comment ref="E11" authorId="0">
      <text>
        <r>
          <rPr>
            <b/>
            <sz val="8"/>
            <color indexed="81"/>
            <rFont val="Tahoma"/>
            <family val="2"/>
          </rPr>
          <t>Es la acción (correctiva y/o preventiva) que adopta la entidad para subsanar o corregir la causa que genera el  hallazgo</t>
        </r>
        <r>
          <rPr>
            <sz val="8"/>
            <color indexed="81"/>
            <rFont val="Tahoma"/>
            <family val="2"/>
          </rPr>
          <t xml:space="preserve">
</t>
        </r>
      </text>
    </comment>
    <comment ref="F11" authorId="0">
      <text>
        <r>
          <rPr>
            <b/>
            <sz val="8"/>
            <color indexed="81"/>
            <rFont val="Tahoma"/>
            <family val="2"/>
          </rPr>
          <t xml:space="preserve">Propósito que tiene el cumplir con la acción de mejoramiento emprendida para corregir o prevenir las situaciones que se derivan de los hallazgos </t>
        </r>
        <r>
          <rPr>
            <sz val="8"/>
            <color indexed="81"/>
            <rFont val="Tahoma"/>
            <family val="2"/>
          </rPr>
          <t xml:space="preserve">
</t>
        </r>
      </text>
    </comment>
    <comment ref="G11" authorId="0">
      <text>
        <r>
          <rPr>
            <b/>
            <sz val="8"/>
            <color indexed="81"/>
            <rFont val="Tahoma"/>
            <family val="2"/>
          </rPr>
          <t>Pasos cuantificables que permitan medir el avance y cumplimiento de la acción de mejoramiento.
Se pueden incluir tantas filas como metas sean necesarios.</t>
        </r>
      </text>
    </comment>
    <comment ref="H11" authorId="0">
      <text>
        <r>
          <rPr>
            <b/>
            <sz val="8"/>
            <color indexed="81"/>
            <rFont val="Tahoma"/>
            <family val="2"/>
          </rPr>
          <t xml:space="preserve">Nombre de la unidad de medida que se  utiliza para medir el grado de avance de la meta (unidades o porcentaje) y definición
 de la actividad a realizar   
</t>
        </r>
      </text>
    </comment>
    <comment ref="I11" authorId="0">
      <text>
        <r>
          <rPr>
            <b/>
            <sz val="8"/>
            <color indexed="81"/>
            <rFont val="Tahoma"/>
            <family val="2"/>
          </rPr>
          <t xml:space="preserve">Volumen o tamaño de la meta, establecido en unidades o porcentajes. 
</t>
        </r>
      </text>
    </comment>
    <comment ref="J11" authorId="0">
      <text>
        <r>
          <rPr>
            <b/>
            <sz val="8"/>
            <color indexed="81"/>
            <rFont val="Tahoma"/>
            <family val="2"/>
          </rPr>
          <t xml:space="preserve">Fecha programada para la iniciación de cada meta </t>
        </r>
        <r>
          <rPr>
            <sz val="8"/>
            <color indexed="81"/>
            <rFont val="Tahoma"/>
            <family val="2"/>
          </rPr>
          <t xml:space="preserve">
</t>
        </r>
      </text>
    </comment>
    <comment ref="K11" authorId="0">
      <text>
        <r>
          <rPr>
            <b/>
            <sz val="8"/>
            <color indexed="81"/>
            <rFont val="Tahoma"/>
            <family val="2"/>
          </rPr>
          <t xml:space="preserve">Fecha programada para la terminación de cada meta </t>
        </r>
      </text>
    </comment>
    <comment ref="L11" authorId="0">
      <text>
        <r>
          <rPr>
            <b/>
            <sz val="8"/>
            <color indexed="81"/>
            <rFont val="Tahoma"/>
            <family val="2"/>
          </rPr>
          <t xml:space="preserve">La hoja calcula automáticamente el plazo de duración de la acción de mejoramiento teniendo en cuenta las fechas de incido y terminación de la meta.
</t>
        </r>
      </text>
    </comment>
    <comment ref="M11" authorId="0">
      <text>
        <r>
          <rPr>
            <b/>
            <sz val="8"/>
            <color indexed="81"/>
            <rFont val="Tahoma"/>
            <family val="2"/>
          </rPr>
          <t xml:space="preserve">Se consigna el numero de unidades ejecutadas por cada una de las metas 
</t>
        </r>
      </text>
    </comment>
    <comment ref="N11" authorId="0">
      <text>
        <r>
          <rPr>
            <sz val="8"/>
            <color indexed="81"/>
            <rFont val="Tahoma"/>
            <family val="2"/>
          </rPr>
          <t>Calcula el avance porcentual de la meta  dividiendo la ejecución informada en la columna N sobre la columna J</t>
        </r>
        <r>
          <rPr>
            <sz val="8"/>
            <color indexed="81"/>
            <rFont val="Tahoma"/>
            <family val="2"/>
          </rPr>
          <t xml:space="preserve">
</t>
        </r>
      </text>
    </comment>
  </commentList>
</comments>
</file>

<file path=xl/sharedStrings.xml><?xml version="1.0" encoding="utf-8"?>
<sst xmlns="http://schemas.openxmlformats.org/spreadsheetml/2006/main" count="482" uniqueCount="223">
  <si>
    <t>FORMATO No 2</t>
  </si>
  <si>
    <t xml:space="preserve"> INFORMACIÓN SOBRE LOS PLANES DE MEJORAMIENTO </t>
  </si>
  <si>
    <t xml:space="preserve">Informe presentado a la Contraloría General de la República </t>
  </si>
  <si>
    <t xml:space="preserve">Entidad: </t>
  </si>
  <si>
    <t xml:space="preserve">Representante Legal:  </t>
  </si>
  <si>
    <t>NIT:</t>
  </si>
  <si>
    <t>899.999.053-1</t>
  </si>
  <si>
    <t>Vigencia 2011</t>
  </si>
  <si>
    <t>Modalidad de Auditoría:</t>
  </si>
  <si>
    <t>AUDITORIA GUBERNAMENTAL CON ENFOQUE INTEGRAL MODALIDAD REGULAR</t>
  </si>
  <si>
    <t>Fecha de Suscripción:</t>
  </si>
  <si>
    <t xml:space="preserve">La CGR no emitirá Conformidad de acuerdo al numeral 3.3.9 de la Guía de Auditoría CGR, oficio 2011EE80851 del 25-10-11. </t>
  </si>
  <si>
    <t>Fecha de Evaluación:</t>
  </si>
  <si>
    <t xml:space="preserve">Numero consecutivo del hallazgo </t>
  </si>
  <si>
    <t>Código hallazgo</t>
  </si>
  <si>
    <t>Causa del hallazgo</t>
  </si>
  <si>
    <t>Acción de mejoramiento</t>
  </si>
  <si>
    <t>Objetivo</t>
  </si>
  <si>
    <t>Descripción de las Metas</t>
  </si>
  <si>
    <t>Denominación de la Unidad de medida de la Meta</t>
  </si>
  <si>
    <t>Unidad de Medida de la Meta</t>
  </si>
  <si>
    <t>Fecha iniciación Metas</t>
  </si>
  <si>
    <t>Fecha terminación Metas</t>
  </si>
  <si>
    <t xml:space="preserve">Plazo en semanas de las Meta </t>
  </si>
  <si>
    <t>TOTALES</t>
  </si>
  <si>
    <t>H.2</t>
  </si>
  <si>
    <t>H.7</t>
  </si>
  <si>
    <t>H.11</t>
  </si>
  <si>
    <t>H.12</t>
  </si>
  <si>
    <t>H.13</t>
  </si>
  <si>
    <t>H.15</t>
  </si>
  <si>
    <t>H.16</t>
  </si>
  <si>
    <t>H.17</t>
  </si>
  <si>
    <t>H.18</t>
  </si>
  <si>
    <t>H.20</t>
  </si>
  <si>
    <t>H.24</t>
  </si>
  <si>
    <t>H.25</t>
  </si>
  <si>
    <t xml:space="preserve">Las modificaciones a los contratos 000004, 000005, y 000006 del 30 de diciembre de 2004 establecieron las siguientes obligaciones adicionales:
1. Disponer a su costa de la facilidad de hardware y software que permita a la Fiscalía General de la Nación o a la entidad que la ley determine, adelantar labor de interceptación de llamadas telefónica móviles en forma remota y disponer de puertos de conexión para este fin en cada equipo de conmutación. 
2. Mantener debidamente actualizado un registro con todos los abonados el cual deberá estar en todo momento disponible para su consulta por parte de la DIJIN
3. Dar cumplimiento a la medición del Nivel de Satisfacción del Usuario NSU consagrado en el anexo 2 
De la primera obligación solo se evidenció un correo del 10 de octubre de 2012 en donde informa que se encuentra implementada la solución de hardware y software, en cuanto a las 2 y 3 no existe registro alguno que evidencie el cumplimiento, situación que muestra una gestión ineficaz de parte de la administración.
Igual situación se evidenció en los modificatorio del 28 de marzo de 2008 a los contratos 001, 002, y 003 Concesionario Colombia Telecomunicaciones S.A, por cuanto no se tienen registros del cumplimiento de dichas obligaciones de hacer, situación que muestra una gestión ineficaz y negligencia de la administración. 
</t>
  </si>
  <si>
    <t>Se evidenció que las obligaciones de hacer como desarrollar el plan de expansión, cobertura de municipios según área de concesión, cobertura de carretera, plan minino de expansión en condiciones especiales NBI , inversión en programas anuales para transferencia de tecnología, la investigación y el desarrollo de tecnología del país, entre otras, adquiridas por Colombia Móvil en los contrato No.07, 08 y 09 de 2003 y sus modificatorios, no cuentan con un pronunciamiento del Min TIC respecto de la ejecución de las mismas, lo cual impide establecer el cumplimiento, situación que podría tener incidencia disciplinaria</t>
  </si>
  <si>
    <t>El Ministerio de las Tic ha otorgado permiso para el uso de bandas de frecuencias del espectro radioeléctrico a los operadores de telefonía móvil celular a través de subastas y adiciones de contratos, sin estudiar adecuadamente las consecuencias de permitir el pago de la contraprestación con obligaciones de hacer, toda vez que en la eventualidad de que los operadores no estén obligados a revertir los bienes afectos a las concesiones al término de las vigencias de los contratos o permisos, los propietarios de la expansión de la red móvil serian los concesionarios, por cuanto una suma importante de estos recursos están dirigidos a infraestructura, es decir, en el evento de no dársele cumplimiento a esta cláusula, se podría configurar en un posible detrimento patrimonial.</t>
  </si>
  <si>
    <t>En las asignaciones de espectro por actos administrativos para los casos de Colombia Móvil -Tigo  y Comcel  la administración no estableció los mecanismos jurídicos para establecer sanciones al operador en eventuales incumplimientos, así mismo no estableció garantías , lo cual dificulta conminar al contratista y quedar sin un garante para exigir el cumplimiento</t>
  </si>
  <si>
    <t>H.21</t>
  </si>
  <si>
    <t>H.22</t>
  </si>
  <si>
    <t>H.23</t>
  </si>
  <si>
    <t>H.3</t>
  </si>
  <si>
    <t>Documento</t>
  </si>
  <si>
    <t xml:space="preserve">Se evidenció falta de seguimiento y control a las obligaciones de hacer establecidas en los contratos de concesión celebrados con operadores de telefonía Móvil, Colombia Móvil -Tigo (anexo 3 de los contratos) y Colombia Telecomunicaciones S.A.-Movistar, fundamentalmente en lo que tiene que ver con los planes de expansión  y mínimos de expansión , en la medida en que no existen los registros y soportes  que muestren el cumplimiento de estas obligaciones , por lo que no fue posible verificarlas, situación que podría tener incidencia disciplinaria.
Para el caso de Comcel existe una certificación de la Dirección de Recursos de Comunicaciones del 25 de enero de 2006 y 26 de agosto de 2008, es decir entre doce y catorce (12 y 14) años después de la firma de estos contratos, la cual es abstracta y no específica en qué términos se cumplieron estas obligaciones. </t>
  </si>
  <si>
    <t>De los registros en cuentas de orden  se observa diferencia de $3.463.5 millones entre el 50% recibido en efectivo por $72.376.6 millones y las cuentas de orden de $75.840.1 millones, debido a que tratándose de la misma operación no se aplico el mismo criterio de conversión estipulado en la resolución 1157 del 15 de junio de 2011, bajo un argumento de prudencia no aplicable a estas transacciones, como consecuencia de la omisión en el reconocimiento y causación oportuna de los ingresos y las deudas a cargo de los concesionarios en los estados contables.
La omisión en el reconocimiento y causación oportuna de los ingresos y las deudas a cargo de los concesionarios afectó el proceso de medición de la magnitud de los recursos de que tratan los actos administrativos e indujo a la utilización de un criterio de conversión no estipulado en la resolución 1157 del 15 de junio de 2011, bajo un argumento de prudencia no aplicable a estas transacciones.</t>
  </si>
  <si>
    <t xml:space="preserve">Informe </t>
  </si>
  <si>
    <t>Períodos fiscales que cubre:</t>
  </si>
  <si>
    <t>Área Responsable</t>
  </si>
  <si>
    <t>Se evidenciaron debilidades en el seguimiento y control por parte de la entidad a las obligaciones contractuales de hacer y las establecidas en actos administrativos, por lo siguiente:
• Falta de diligencia y celeridad por parte del el Ministerio de las Tecnologías de la Información en la practica de estudios para la verificación del cumplimiento de estas obligaciones , que en algunos casos sobrepasan los dos años y por ende las decisiones respecto de la revisiones, a la fecha, no se han tomado, situación que afecta a los usuarios de los servicios y el cumplimiento de las metas del Min TIC.
• Ausencia de un procedimiento adecuado para la conservación de la memoria institucional y la supervisión de los contratos con vigencias plurianuales que involucran varias administraciones, situación que impide compilar la historia de la ejecución de las obligaciones contractuales, no contractuales, modificaciones y actos administrativos posteriores, toda vez que la matriz de que dispone la entidad, solamente contiene obligaciones en ejecución desde el 2010, lo que podría generar pérdida de información, dificultad para el control y seguimiento y decisiones inoportunas.
• Se estableció que el mayor número de preliminares e investigaciones que adelanta la administración son producto de quejas y traslados efectuados por otras entidades , situación que muestra que la gestión de vigilancia no genera situaciones o hallazgos para indagar e investigar.
• Se constató que no se ha impuesto sanción alguna a los concesionarios de Telefonía Móvil, no obstante las observaciones presentadas en los informes de interventoría.</t>
  </si>
  <si>
    <r>
      <t>Descripción hallazgo (</t>
    </r>
    <r>
      <rPr>
        <sz val="9"/>
        <rFont val="Arial Narrow"/>
        <family val="2"/>
      </rPr>
      <t>No mas de 50 palabras</t>
    </r>
    <r>
      <rPr>
        <b/>
        <sz val="9"/>
        <rFont val="Arial Narrow"/>
        <family val="2"/>
      </rPr>
      <t xml:space="preserve">) </t>
    </r>
  </si>
  <si>
    <t>Desde 2003 hasta la fecha, Colombia Móvil ha aportado recursos por $6.889.9 millones, los cuales son administrados por la Fiduciaria Corficolombiana S.A., en cumplimiento de las obligaciones adquiridas en los contratos de concesión PCS.  
Al Ministerio de Tecnologías de la Información y las Comunicaciones le correspondía verificar el cumplimiento de dichas obligaciones periódicas de inversión del concesionario mediante la revisión y aprobación anual del Plan y adelantar el seguimiento a la ejecución de estos recursos.
Del análisis realizado se observó omisión en el control y seguimiento de los programas de inversión de estos recursos, en la medida en que se desconocen los resultados y los impactos que ésta haya ocasionado en el desarrollo de la industria nacional de las tecnologías de la información y las comunicaciones, situación que muestra una gestión ineficaz, debido al descuido y negligencia de la administración en esta materia, toda vez que no se realizó la aprobación oportuna de los planes propuestos por el concesionario y a la ausencia de registros del seguimiento y control.</t>
  </si>
  <si>
    <t>Concentrar la inversión de recursos en programas que produzcan un real beneficio al país.</t>
  </si>
  <si>
    <t xml:space="preserve">Informes </t>
  </si>
  <si>
    <t>Procedimiento</t>
  </si>
  <si>
    <t>2. Obtener la cifra definitiva a ser registrada en los estados financieros.</t>
  </si>
  <si>
    <t>1. Consolidar la información de los expedientes de los concesionarios.</t>
  </si>
  <si>
    <t xml:space="preserve">Ubicar los registros correspondientes que muestren el cumplimiento de las obligaciones de  Movistar y COMCEL. </t>
  </si>
  <si>
    <t>Ubicar los registros correspondientes que muestren el cumplimiento de las obligaciones de Colombia Móvil, Movistar y COMCEL. NOTA: Se ubicaron los registros y soportes de las obligaciones de Colombia Móvil. Los registros correspondientes a Movistar y a Comcel se ubicarán en el presente plan de mejoramiento.</t>
  </si>
  <si>
    <t xml:space="preserve">Ubicar los registros correspondientes que muestren el cumplimiento de las obligaciones de Colombia Móvil S.A. </t>
  </si>
  <si>
    <t xml:space="preserve">
Efectuar la revisión detallada al plan de inversión enviado por el operador y enviarlo oportunamente para su modificación si es el caso.
</t>
  </si>
  <si>
    <t>Contar con un aplicativo que permita hacer seguimiento oportuno  al cumplimiento de las obligaciones  de los concesionarios</t>
  </si>
  <si>
    <t>El Ministerio en la actualidad no dispone de un aplicativo eficiente y confiable para el registro y control de las obligaciones contractuales, dicha información se ingresa en forma manual en archivos planos en Excel, labor que puede resultar  dispendiosa y de difícil acceso cuando los archivos son pesados; además se podría llegar a perder la información o a modificar su contenido , creando  incertidumbre sobre la veracidad de la misma.</t>
  </si>
  <si>
    <t>H.28</t>
  </si>
  <si>
    <t>Actas de avance</t>
  </si>
  <si>
    <t>Desarrollar un aplicativo que permita hacer seguimiento al cumplimiento de las obligaciones de los concesionarios.</t>
  </si>
  <si>
    <t xml:space="preserve">
Hacer seguimiento al cumplimiento de las obligaciones de los PRST móviles  relacionadas con el hardware y el software, con el objetivo  de adelantar labores de interceptación.</t>
  </si>
  <si>
    <t>H-1</t>
  </si>
  <si>
    <t>Las modificaciones a los contratos 000004, 000005, y 000006 del 30 de diciembre de 2004 establecieron las siguientes obligaciones adicionales:
1. Disponer a su costa de la facilidad de hardware y software que permita a la Fiscalía General de la Nación o a la entidad que la ley determine, adelantar labor de interceptación de llamadas telefónica móviles en forma remota y disponer de puertos de conexión para este fin en cada equipo de conmutación. 
2. Mantener debidamente actualizado un registro con todos los abonados el cual deberá estar en todo momento disponible para su consulta por parte de la DIJIN
3. Dar cumplimiento a la medición del Nivel de Satisfacción del Usuario NSU consagrado en el anexo 2 
De la primera obligación solo se evidenció un correo del 10 de octubre de 2012 en donde informa que se encuentra implementada la solución de hardware y software, en cuanto a las 2 y 3 no existe registro alguno que evidencie el cumplimiento, situación que muestra una gestión ineficaz de parte de la administración.
Igual situación se evidenció en los modificatorio del 28 de marzo de 2008 a los contratos 001, 002, y 003 Concesionario Colombia Telecomunicaciones S.A, por cuanto no se tienen registros del cumplimiento de dichas obligaciones de hacer, situación que muestra una gestión ineficaz y negligencia de la administración.</t>
  </si>
  <si>
    <t>Permitir que el cumplimiento de las obligaciones de los concesionarios de TMC. pueda ser verificado.</t>
  </si>
  <si>
    <t>Preservar la memoria institucional relacionada con las concesiones.</t>
  </si>
  <si>
    <t>5. Obtener la cifra definitiva a ser registrada en los estados financieros.</t>
  </si>
  <si>
    <t>Actas de avance y entrega del aplicativo</t>
  </si>
  <si>
    <t>Diferencia normativa en tablas de retención documental.</t>
  </si>
  <si>
    <t xml:space="preserve">Actualización de las tablas de retención documental y elaboración de un procedimiento del manejo unificado de la información </t>
  </si>
  <si>
    <t>2. Procedimiento del manejo de información</t>
  </si>
  <si>
    <t>3. Actualización de las tablas de retención documental</t>
  </si>
  <si>
    <t>Según el informe de contraloría presunta deficiencia en seguimiento y control</t>
  </si>
  <si>
    <t xml:space="preserve">Establecer  un procedimiento para fortalecer y mejorar  la planeación financiera, técnica y el  seguimiento  de las obligaciones de hacer. </t>
  </si>
  <si>
    <t xml:space="preserve">Contar con un procedimiento que permita fortalecer y mejorar la planeación financiera, técnica, el registro contable y el seguimiento oportuno al cumplimiento de las obligaciones de hacer. </t>
  </si>
  <si>
    <t>1. Elaboración de un documento que permita fortalecer y mejorar la planeación financiera, técnica, el registro contable y el seguimiento al cumplimiento oportuno de las obligaciones de hacer.</t>
  </si>
  <si>
    <t>Análisis de la información de las inversiones efectuadas por el operador por parte del contratista ITECO.</t>
  </si>
  <si>
    <t>Determinar el valor de las inversiones efectuadas por Comcel y Colombia Móvil.</t>
  </si>
  <si>
    <t>Dirección de Industria de Comunicaciones
Subdirección de Industria de Comunicaciones.</t>
  </si>
  <si>
    <t>1. Documento analizado, aprobado y remitido a DVC</t>
  </si>
  <si>
    <t>Según el informe de contraloría presunta falta de planeación.</t>
  </si>
  <si>
    <t>4. Elaboración de un documento que permita fortalecer y mejorar la planeación financiera, técnica, el registro contable y el seguimiento al cumplimiento oportuno de las obligaciones de hacer.</t>
  </si>
  <si>
    <t>Tener documentado y actualizado  el cumplimiento de las obligaciones por parte de los PRST móviles.</t>
  </si>
  <si>
    <t>1. Generar documentos trimestrales de seguimiento a la Dijin y a la fiscalía</t>
  </si>
  <si>
    <t xml:space="preserve">Las modificaciones a los contratos 000004, 000005, y 000006 del 30 de diciembre de 2004 establecieron las siguientes obligaciones adicionales:
1. Disponer a su costa de la facilidad de hardware y software que permita a la Fiscalía General de la Nación o a la entidad que la ley determine, adelantar labor de interceptación de llamadas telefónica móviles en forma remota y disponer de puertos de conexión para este fin en cada equipo de conmutación. 
2. Mantener debidamente actualizado un registro con todos los abonados el cual deberá estar en todo momento disponible para su consulta por parte de la DIJIN
3. Dar cumplimiento a la medición del Nivel de Satisfacción del Usuario SU consagrado en el anexo 2 
De la primera obligación solo se evidenció un correo del 10 de octubre de 2012 en donde informa que se encuentra implementada la solución de hardware y software, en cuanto a las 2 y 3 no existe registro alguno que evidencie el cumplimiento, situación que muestra una gestión ineficaz de parte de la administración.
Igual situación se evidenció en los modificatorio del 28 de marzo de 2008 a los contratos 001, 002, y 003 Concesionario Colombia Telecomunicaciones S., por cuanto no se tienen registros del cumplimiento de dichas obligaciones de hacer, situación que muestra una gestión ineficaz y negligencia de la administración. 
</t>
  </si>
  <si>
    <t>Solicitar a la DIJIN el cumplimiento de la obligación de mantener actualizada el registro de los abonados.</t>
  </si>
  <si>
    <t>2. Generar documentos trimestrales de seguimiento a la dijin y a la fiscalía</t>
  </si>
  <si>
    <t>Se solicito a la fiscalía y a la policía la certificación de  cumplimiento de las obligaciones por parte de los operadores  de los numerales 1 y 2 del hallazgo.</t>
  </si>
  <si>
    <t>3. Entrega de certificación en el año 2012.</t>
  </si>
  <si>
    <t>certificación</t>
  </si>
  <si>
    <t>Efectuar la revisión detallada al plan de inversión enviado por el operador y aprobarlo dentro del plazo del contrato. Una vez aprobado remitirla a la dirección de vigilancia y control.</t>
  </si>
  <si>
    <t>Elaborar un procedimiento análisis, aprobación y seguimiento al plan de inversión del operador.</t>
  </si>
  <si>
    <t>2. Procedimiento de análisis, aprobación y seguimiento al plan de inversión del operador.</t>
  </si>
  <si>
    <t xml:space="preserve">4. Revisar el plan de Inversión remitidos por el operador movile, emitir documento con aprobación y observaciones y enviar copia a vigilancia y control. </t>
  </si>
  <si>
    <t>5. Procedimiento de análisis, aprobación y seguimiento al plan de inversión del operador.</t>
  </si>
  <si>
    <t>Elaborar un procedimiento de certificación de cumplimiento de las obligaciones de los PRST.</t>
  </si>
  <si>
    <t>6. Procedimiento de certificación de cumplimiento de las obligaciones de los PRST.</t>
  </si>
  <si>
    <t>Según el informe de contraloría presuntas debilidades en las actividades  de planeación.</t>
  </si>
  <si>
    <t>Establecer garantías para poder exigir presuntos incumplimientos. Nota: para el tema de garantías, el Ministerio desde el año 2011 ha tomado las medidas ha lugar, definiendo las garantías aplicables en cada proceso de asignación de espectro, para lo cual se cuenta con un experto asesor en seguros.</t>
  </si>
  <si>
    <t>Garantizar el cumplimiento e las obligaciones.</t>
  </si>
  <si>
    <t>1. Definición de garantías aplicables a cada proceso.</t>
  </si>
  <si>
    <t>2. Aprobación del procedimiento y manual de garantías</t>
  </si>
  <si>
    <t>1. Elaboración de las necesidades técnicas   que permita hacer seguimiento oportuno al cumplimiento de las obligaciones de los concesionarios.</t>
  </si>
  <si>
    <t>desarrollo e implementación del aplicativo.</t>
  </si>
  <si>
    <t>H6</t>
  </si>
  <si>
    <t>H9</t>
  </si>
  <si>
    <t>H10</t>
  </si>
  <si>
    <t>H19</t>
  </si>
  <si>
    <t>H29</t>
  </si>
  <si>
    <t>Conforme al informe de la CGR, supuestas "debilidades en el seguimiento y control por parte de la entidad a las obligaciones contractuales de hacer y las establecidas en actos administrativos"</t>
  </si>
  <si>
    <t>Con base en el consultor con que cuenta la DVC, fortalecer la gestión de vigilancia directamente en los PRSTM y que su resultado se traduzca en actuaciones administrativas cuando a ello haya lugar.
NOTA: se viene ejecutando el contrato xxxxx desde finales de 2011, con el consultor que se encarga de apoyar la gestión de vigilancia preventiva.</t>
  </si>
  <si>
    <t>Fortalecer el proceso de vigilancia y su impacto en las actuaciones de control</t>
  </si>
  <si>
    <t>Informes de vigilancia preventiva en los que se evidencien presuntos incumplimientos que sean puestos en conocimiento del equipo de control.</t>
  </si>
  <si>
    <t>Informes de vigilancia preventiva</t>
  </si>
  <si>
    <t>La DVC se encuentra revisando todos los informes de interventoría disponibles del 2008 al tercer trimestre de 2010 con el fin de identificar los hallazgos que puedan llegar a configurar un incumplimiento contractual para dar traslado a la Oficina Asesora Jurídica</t>
  </si>
  <si>
    <t>Informe</t>
  </si>
  <si>
    <t>Tralsado del informe a la OAJ</t>
  </si>
  <si>
    <t>H.4</t>
  </si>
  <si>
    <t>Conforme al informe de la CGR, un supuesto "incumplimiento de los Indicadores de Calidad de Servicio de Telefonía  Móvil establecidos en la Resolución 3067 de 2011"</t>
  </si>
  <si>
    <t>Se dará traslado del informe final de la CGR a la Comisión de Regulación de Comunicaciones para lo de su competencia</t>
  </si>
  <si>
    <t>Poner en conocimiento de la autoridad competente la presente observación</t>
  </si>
  <si>
    <t>Oficio de traslado</t>
  </si>
  <si>
    <t>Un (1) oficio de traslado</t>
  </si>
  <si>
    <t>H.5</t>
  </si>
  <si>
    <t>Conforme al informe de la CGR, una supuesta "inaplicación del marco regulatorio por parte de la Comisión de Regulación de Comunicaciones cuando hay deterioro en la calidad del servicio"</t>
  </si>
  <si>
    <t>H.8</t>
  </si>
  <si>
    <t>H.8A Las gestiones del Ministerio de las Tecnologías de la Información y Comunicaciones, la Superintendencia de Industria y Comercio y la Comisión de Regulación de Telecomunicaciones no han sido oportunas ni eficaces, por cuanto se evidenció lo siguiente:
• Deficiencias reiteradas en la prestación del servicio de telefonía móvil celular especialmente por parte del operador Comunicación Celular Comcel , consistentes en llamadas caídas cobradas al usuario  e intentos de llamadas no exitosos entre otros, lo cual ha dado lugar a que los operadores, en algunos casos, obtengan beneficios económicos en perjuicio de los usuarios. 
• En cuanto a las quejas y reclamos que los operadores reportan a la Superintendencia de Industria y Comercio, en las vigencias 2010 y 2011, el 27% correspondió a inconformidades de los usuarios referentes a la facturación indebida y la calidad del servicio, siendo Comcel el más significativo en este aspecto, con el 13%.
• Llama la atención la participación significativa de la causal “otros”, que representa el 51% aproximadamente del universo de las quejas en las dos vigencias señaladas y el primer semestre de 2012, sin que se hayan adelantado las acciones tendientes a establecer a que corresponden estas quejas y solucionar su origen. Como se muestra en los siguientes gráficos.</t>
  </si>
  <si>
    <t>Conforme a informe definitivo de la CGR, se presentó una supuesta falta de oportunidad y eficacia en la gestión del MinTIC, SIC y la CRC</t>
  </si>
  <si>
    <t>Se dará traslado del informe final de la CGR a la Comisión de Regulación de Comunicaciones y a la Superintendencia de Industria y Comercio para lo de su competencia</t>
  </si>
  <si>
    <t>Colaborar con el Regulador brindando elementos que le permitan mejorar el régimen de protección al usuario</t>
  </si>
  <si>
    <t>Oficio de traslado de los resultados del estudio</t>
  </si>
  <si>
    <t>Dos (2) oficios de traslado</t>
  </si>
  <si>
    <t>Aún cuando las compensaciones económicas a los usuarios derivadas de las llamadas caídas es un tema que compete exclusivamente a la Comisión de Regulación de Comunicaciones, la Dirección de Vigilancia y Control del Ministerio está analizando los resultados del estudio piloto de pruebas de calidad desde la perspectiva del usuario, de cuyos resultados se dará traslado al Regulador, y se formularán las recomendaciones pertinentes para la adopción de las medidas a que haya lugar.</t>
  </si>
  <si>
    <t>De conformidad al informe definitivo de la CGR, se presentó una gestión ineficaz frente a la verificación del cumplimiento de obligaciones previstas en modificaciones a los contratos de concesión.</t>
  </si>
  <si>
    <t>Se iniciará el proceso de verificación de la medición del NSU  teniendo presente que dicha obligación se encuentra incorporada en los contratos de concesión, no obstante que la evolución regulatoria del sector de las telecomunicaciones en Colombia ha llevado a cuestionar la importancia de su medición,</t>
  </si>
  <si>
    <t>Verificar cumplimiento de los operadores de telefonía móvil de la obligación contractual.</t>
  </si>
  <si>
    <t>Verificación de la existencia de la medición del NSU a cargo de los proveedores</t>
  </si>
  <si>
    <t>Informes de verificación</t>
  </si>
  <si>
    <t xml:space="preserve">Conforme a lo afirmado por la CGR en su informe definitivo, </t>
  </si>
  <si>
    <t>H 26</t>
  </si>
  <si>
    <t>H26A. El control administrativo que debe realizar el Ministerio, no es eficiente en el caso de los contratos de interventoría, dado que si bien estaba previsto, en los mismos, la realización de reuniones de seguimiento con el propósito  de comunicar los hallazgos encontrados y sus respectivas recomendaciones por parte del interventor no fue posible establecer los correctivos tomados por la antigua Dirección de Administración de Recursos de Comunicaciones, hoy Dirección de Vigilancia y Control, tendientes a que los operadores mejoraran los niveles de servicio</t>
  </si>
  <si>
    <t>La Dirección de Vigilancia y Control se encuentra revisando todos los informes de interventoría disponibles, del 2008 al tercer trimestre de 2010 con el fin de identificar los hallazgos que puedan llegar a configurar un incumplimiento para tomar las acciones pertinentes.</t>
  </si>
  <si>
    <t>Fortalecer el proceso de vigilancia</t>
  </si>
  <si>
    <t>Informe de hallazgos identificados</t>
  </si>
  <si>
    <t>Oficio de traslado de informe de hallazgos identificados</t>
  </si>
  <si>
    <t>H.27</t>
  </si>
  <si>
    <t>El Ministerio a partir del año 2010 creó una metodología de Anillos de Control para mejorar el servicio prestado por los operadores, no obstante este mecanismo no ha sido eficaz en su aplicación, ya que se observó que las recomendaciones hechas por el interventor en los informes trimestrales son reiterativas, a manera de ejemplo los casos de Mitú, oct.- nov. 2011, Medellín feb. 2012, Barranquilla oct. 2011 – feb. 2012, entre otros. Esta situación demuestra que  no se toman los correctivos pertinentes y posiblemente no se aplican las correspondientes sanciones para garantizar una buena calidad del servicio.</t>
  </si>
  <si>
    <t>El equipo de control de la Dirección de Vigilancia y Control, dentro de los 6 meses siguientes, contados a partir de la entrega de la información por parte del equipo de vigilancia dando cuenta de presuntos incumplimientos a las obligaciones por parte de los PRSTM, iniciará las actuaciones preliminares o investigaciones a que haya lugar.</t>
  </si>
  <si>
    <t>Actuaciones administrativas iniciadas como resultado de los informes de vigilancia</t>
  </si>
  <si>
    <t>Actuaciones administrativas</t>
  </si>
  <si>
    <t>Revisar, modificar o suscribir el procedimiento del equipo de control para que contemple: dentro de los 6 meses siguientes, contados a partir de la entrega de la información por parte del equipo de vigilancia dando cuenta de presuntos incumplimientos a las obligaciones por parte de los PRSTM, el equipo de control iniciará las actuaciones preliminares o investigaciones a que haya lugar.</t>
  </si>
  <si>
    <t>Revisar, modificar / suscribir el procedimiento</t>
  </si>
  <si>
    <t>H14A</t>
  </si>
  <si>
    <t>Teniendo en cuenta el documento de prórroga de los contratos de concesión 007, 008 y 009 de 2003, firmado el pasado 3 de diciembre de 2012, se ha definido de manera bilateral darle un redireccionamiento a los recursos que faltan por ejecutar para el componte del i+d+i. Dicha ejecución se dará entre el mes de enero y el mes de junio de 2013. Adicionalmente se haran las gestiones necesarias por parte de esta oficina pra lograr la liquidación del convenio suscrito con la Alcaldía de Sincelejo y la Cámara de Comercio.</t>
  </si>
  <si>
    <t>Aprovechamiento eficiente de los recursos</t>
  </si>
  <si>
    <t>Liquidación Convenio "Sincelejo Digital" celebrado entre el FONTIC, TIGO y la Cámara de Comercio de Sincelejo</t>
  </si>
  <si>
    <t>Convenio liquidado</t>
  </si>
  <si>
    <t>Redireccionamiento de recursos conforme el Plan Vive Digital</t>
  </si>
  <si>
    <t xml:space="preserve"> Documento donde se plasma el redireccionamiento de la inversión</t>
  </si>
  <si>
    <t>Actas de seguimiento</t>
  </si>
  <si>
    <t>Diseño del procedimiento para el seguimiento de los diferentes contratos y convenios del Fondo TIC</t>
  </si>
  <si>
    <t>Modificatorio No. 6</t>
  </si>
  <si>
    <t>Se suministrarán los documentos que hacen parte del soporte documental del proyecto y que permitirán finalizar con el Estudio</t>
  </si>
  <si>
    <t>Entregar los soportes requeridos para contar con el 100% de la documentacion relacionada con el proyecto de las 47 instituciones.</t>
  </si>
  <si>
    <t>Informe de Evaluación de Indicadores de Calidad y Niveles de Servicio correspondiente al período consolidado entre agosto/10 y octubre/12</t>
  </si>
  <si>
    <t xml:space="preserve">Informe Consolidado de Indicadores de Calidad y Niveles de Servicio </t>
  </si>
  <si>
    <t>Entregar los soportes requeridos para contar con el 100% de la documentacion relacionada con el proyecto de las 47 instituciones .</t>
  </si>
  <si>
    <t>Informe bimensual (noviembre - diciembre/12 y enero - febrero/13) de Evaluación de Indicadores de Calidad y Niveles de Servicio</t>
  </si>
  <si>
    <t xml:space="preserve">Informes de Indicadores de Calidad y Niveles de Servicio </t>
  </si>
  <si>
    <t>lo anterior origina que COMCEL operador que posee el 63% del mercado de voz, (..) tenga, respecto a los demás operadores , una tasa de incumplimiento…</t>
  </si>
  <si>
    <t xml:space="preserve">La administración en la asignación de espectro radioeléctrico para telefonía móvil a través de contratos y actos administrativos estableció como contraprestación obligaciones de hacer, sin una adecuada planeación en la medida en que la carencia de estudios que establecieran precios unitarios de referencia, dio lugar a que dichas obligaciones fueran generales,  sin la especificidad necesaria para evitar la dificultad que hoy se presenta en su valoración, como por ejemplo, modelo de trafico, área especifica a cubrir, niveles de señal, niveles de servicio, limites de capacidad, servicios básicos entre otros, lo cual ha traído como consecuencias:
</t>
  </si>
  <si>
    <t xml:space="preserve">Incumplimiento de los Indicadores de Calidad de Servicio de Telefonía  Móvil establecidos en la Resolución 3067 de 2011.
Periodo Comprendido Entre Octubre de 2011 y Febrero de 2012.
Mediante oficio 2012ER0106951 de noviembre 8 de 2012 la Comisión de Regulación de Comunicaciones informa a la Contraloría General de la República el listado de los indicadores de calidad del servicio de telefonía móvil de la Resolución 3067 de 2011 para el periodo comprendido entre octubre de 2011 y febrero de 2012. 
</t>
  </si>
  <si>
    <t xml:space="preserve">H5A Debilidades de la CRC 
Posible inaplicación del marco regulatorio por parte de la Comisión de Regulación de Comunicaciones cuando hay deterioro en la calidad del servicio.
Se evidencia un posible incumplimiento en la aplicación del artículo 23 de la Ley 1341 de 2009. En efecto, el mencionado artículo consagra como causal de intervención regulatoria de precios por parte de la CRC el deterioro de la calidad de los servicios de telecomunicaciones.
</t>
  </si>
  <si>
    <t xml:space="preserve">
Revisados los soportes del seguimiento a las obligaciones de hacer, se observó lo siguiente : 
• El operador no ha sustentado obligaciones de hacer por $12.102  millones que equivalen al 19% del total de obligaciones de hacer adquiridas, es decir que los soportes presentados no reúnen los requisitos necesarios para ser validados por la consultaría .
• Las Estaciones Bases (EB) correspondientes al área Meta-Villa la Paz (Toledo) y Casanare- (el convento), presentaron mora en su instalación. No se evidenció el acto administrativo que soporte la ampliación del término . 
Lo anterior muestra que la gestión del Min TIC de seguimiento y control respecto del cumplimiento de las obligaciones de hacer asumidas por el concesionario Comunicación Celular-COMCEL S.A mediante Resolución No.03081/2009 y sus modificatorias, ha sido deficiente por cuanto a la fecha no ha tomado las decisiones correspondientes para que invierta o reintegre el valor no invertido.</t>
  </si>
  <si>
    <t>Con fundamento en la cláusula 4.24 de los contratos de concesión PCS 007, 008 y 009 de 2003, el Fondo de Comunicaciones celebró con Colombia Móvil un convenio cuyo objeto consiste en “desarrollar el proyecto de Fontic “Sincelejo Digital II”, adelantado conjuntamente con el Ministerio de Comunicaciones y Fondo de Comunicaciones, Alcaldía de Sincelejo y la Cámara de Comercio de Sincelejo por valor de US$500.000 con cargo al encargo fiduciario de Colombia Móvil en cumplimiento de su obligación del Plan de Investigación y Desarrollo (I+D) descrita en los mencionados contratos de concesión por un término de cinco años a partir de la suscripción del convenio.</t>
  </si>
  <si>
    <t xml:space="preserve">Colombia Móvil – TIGO, celebró el modificatorio No. 6 del 9 de marzo de 2009 a los contratos de concesión No. 07, 08 y 09 de febrero 3 de 2003, con el fin de otorgar 10 MHz adicionales al espectro ya otorgado mediante los contratos de concesión de los servicios PCS  por una contraprestación de US$8.678.852 equivalente a $22.118.6 millones, consistente en obligaciones de hacer y de dar en los términos y condiciones establecidas en el anexo técnico, es decir:
1. Plan de expansión: Ofrecer dentro de los plazos previstos en el anexo 3 en 225 poblaciones cobertura 3G, en un periodo de cuatro (4) años así: año 1 – 11 Municipios, año 2- 26, año 3 - 108 y año 4- 80.
2. Construcción y dotación de salas de cómputo de las instituciones educativas.
3. Conectividad a Internet banda ancha móvil a cada aula durante dos (2) años a partir de la entrega a satisfacción de cada una.
4. Cumplimiento a satisfacción de las demás obligaciones conexas, tales como capacitación y mantenimiento(...)
</t>
  </si>
  <si>
    <t xml:space="preserve">Mediante la Resolución 443 del 16 de abril de 2010, el Ministerio TIC otorgó a Colombia Móvil permiso hasta por tres (3) años para el acceso, uso y explotación del espectro radioeléctrico en la bandas 1855 MHz al 1860 MHz y 1935 al 1940 MHz, así mismo asignó tales bandas para el servicio móvil terrestre por un valor como contraprestación de US$9.180.000 equivalente a $17.844.3 millones, el cual sería pagado mediante el cumplimento de obligaciones de hacer consistentes en brindar cobertura con el servicio móvil terrestre a las áreas del país relacionadas en el anexo 1, es decir, 80 poblaciones y tres (3) carreteras. 
</t>
  </si>
  <si>
    <t xml:space="preserve">En la vigencia 2011, se omitió el reconocimiento y causación  de los derechos de cobro a favor del Fondo de las Tecnologías de la Información y las Comunicaciones, así como los ingresos correspondientes por $144.753.2 millones originados en las Resoluciones 2105, 2106 y 2107 del 15 de septiembre de 2011, actos administrativos que otorgaron permiso de acceso, uso y explotación del espectro radioeléctrico  y que en su oportunidad debieron afectar la situación financiera, económica y social del Fondo de Tecnologías de la Información y las Comunicaciones, debido a que se incumplió el Principio de Contabilidad Pública  de  Devengo o Causación, situación que afectó la razonabilidad y confiabilidad de la información contable presentada en los estados contables correspondientes.
</t>
  </si>
  <si>
    <t xml:space="preserve">Igualmente en las vigencias 2009 y 2010, se omitió el reconocimiento y causación de los ingresos y derechos de cobro a favor del Fondo de las Tecnologías de la Información y las Comunicaciones por $22,118,6 millones y $17.844.3 millones originados en la modificación 6 a los contratos de concesión 07, 08 y 09 de febrero 3 de 2003 y la Resolución 443 del 16 de abril de 2010 respectivamente, por las operaciones que otorgaron permiso para uso del espectro radioeléctrico al concesionario Colombia Móvil –Tigo, y que en su oportunidad debieron impactar la situación financiera, económica y social del Fondo de Tecnologías de la Información y las Comunicaciones.
</t>
  </si>
  <si>
    <t xml:space="preserve">En la vigencia 2009, se omitió el reconocimiento y causación de los ingresos y derechos de cobro a favor del Fondo de las Tecnologías de la Información y las Comunicaciones por $62.579.1 millones originados en la Resolución 3081 del 24 de diciembre de 2009, acto administrativo que asignó espectro adicional al concesionario Comunicación Celular S.A.-Comcel S.A y que en su oportunidad debió impactar la situación financiera, económica y social del Fondo de Tecnologías de la Información y las Comunicaciones, lo anterior afecta la razonabilidad de los estados contables de las vigencias correspondientes.
</t>
  </si>
  <si>
    <t>(Saldos no consumidos o cargas expiradas)…</t>
  </si>
  <si>
    <t>Atención de quejas….</t>
  </si>
  <si>
    <t>Se dará traslado del informe final de la CGR a la Superintendencia de Industria y Comercio para lo de su competencia</t>
  </si>
  <si>
    <t>Aplicativo para PQR</t>
  </si>
  <si>
    <t>Según el informe de Contraloria presunta deficiencia en seguimiento y control</t>
  </si>
  <si>
    <t xml:space="preserve">Implemetar aplicativo seguimiento PQR remitidas a Entidades Competentes </t>
  </si>
  <si>
    <t>Contar con un aplicativo que permita hacer seguimiento oportuno  al estado de las PQR remitidas e entidades competentes.</t>
  </si>
  <si>
    <t>Prórroga contratos de concesión</t>
  </si>
  <si>
    <t>Determinar jurídicamente el alcance de la observación de la CGR</t>
  </si>
  <si>
    <t>Revisar el interior de la entidad el alcance y contenido de la observación de la CGR</t>
  </si>
  <si>
    <t>Elaboración de un documento</t>
  </si>
  <si>
    <t>Dirección de Vigilancia y Control</t>
  </si>
  <si>
    <t>Secretaría General - Dirección de Vigilancia y Control</t>
  </si>
  <si>
    <t>Oficina para la Gestión de Ingresos del Fondo TIC</t>
  </si>
  <si>
    <t>Auditoría Contraloría General de la República</t>
  </si>
  <si>
    <t>Programa Compartel</t>
  </si>
  <si>
    <t>Secretaría General - Dirección de Industria de Comunicaciones</t>
  </si>
  <si>
    <t>Secretaría General - Dirección de Comunicaciones - Dirección de Vigilancia y Control</t>
  </si>
  <si>
    <r>
      <t>Se determinó que el servicio prestado por los operadores de telefonía móvil celular no ha sido óptimo, situación que posiblemente obedeció a que el Ministerio estableció tanto en los contratos como en el pliego de condiciones de los mismos</t>
    </r>
    <r>
      <rPr>
        <sz val="11"/>
        <color theme="1"/>
        <rFont val="Arial Narrow"/>
        <family val="2"/>
      </rPr>
      <t>, el cumplimiento de los requisitos mínimos para la construcción inicial de la red, sin embargo estos no se definieron en ninguno de estos documentos, además no fue posible evidenciar el control y seguimiento que periódicamente debía realizar la entidad, a efectos de garantizar un servicio de calidad, situación que incide en la percepción  y satisfacción de usuario</t>
    </r>
  </si>
  <si>
    <t>En la vigencia 2007 y siguientes se omitió el reconocimiento y causación de ingresos por $133.604.1 millones establecidos en las Resoluciones 853 y 854 del 8 de marzo del 2007, actos administrativos mediante los cuales se determinó el valor del espectro adicional asignado con Resoluciones 2720 del 30 de diciembre de 2004 y 508 del 28 de marzo de 2005, al igual que el pago con obligaciones de hacer cumplidas por los concesionarios Telefónica Móviles -Movistar y Comunicación Celular S.A.-Comcel representadas en la instalación de infraestructura en algunas carreteras de Colombia por $156.441.9 millones, debido a que se incumplieron los Principios de Contabilidad Pública  de Registro, Devengo o Causación, Asociación, Revelación y principalmente el de No Compensación , situación que afectó la razonabilidad y confiabilidad de la información contable presentada en los estados contables correspondientes.
El desconocimiento de estas operaciones en los estados contables, dada su naturaleza misional y su cuantía, afectaron la razonabilidad de los estados contables correspondientes, hechos económicos que superaron el 10% de los ingresos fiscales, de las vigencias 2007 a 2011.</t>
  </si>
  <si>
    <t xml:space="preserve">Avance físico de ejecución de las metas  </t>
  </si>
  <si>
    <t xml:space="preserve">Porcentaje de Avance fisico de ejecución de las metas  </t>
  </si>
  <si>
    <t>Puntaje  Logrado  por las metas metas  (Poi)</t>
  </si>
  <si>
    <t xml:space="preserve">Puntaje Logrado por las metas  Vencidas (POMVi)  </t>
  </si>
  <si>
    <t>Puntaje atribuido metas vencidas</t>
  </si>
  <si>
    <t>Puntajes base de Evaluación:</t>
  </si>
  <si>
    <t>Puntaje base de evalaluación de cumplimiento</t>
  </si>
  <si>
    <t>PBEC</t>
  </si>
  <si>
    <t>Puntaje base de evaluación de avance</t>
  </si>
  <si>
    <t>PBEA</t>
  </si>
  <si>
    <t>Cumplimiento del Plan de Mejoramiento</t>
  </si>
  <si>
    <t>Avance del plan de Mejoramiento</t>
  </si>
  <si>
    <t>Evaluación del Plan de Mejoramiento del Ministerio de TIC con corte al 31 de  Marzo de 2013.</t>
  </si>
  <si>
    <t>CPM = POMVi / PBEC</t>
  </si>
  <si>
    <t>AP =  POMi / PBEA</t>
  </si>
  <si>
    <t>Junio 30 de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</si>
</sst>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C0A]d\-mmm\-yy;@"/>
    <numFmt numFmtId="165" formatCode="d/mm/yyyy;@"/>
    <numFmt numFmtId="166" formatCode="0;[Red]0"/>
    <numFmt numFmtId="167" formatCode="[$-C0A]dd\-mmm\-yy;@"/>
    <numFmt numFmtId="168" formatCode="dd/mm/yyyy;@"/>
    <numFmt numFmtId="169" formatCode="#,##0.0;[Red]#,##0.0"/>
    <numFmt numFmtId="170" formatCode="#,##0.00;[Red]#,##0.00"/>
  </numFmts>
  <fonts count="23" x14ac:knownFonts="1">
    <font>
      <sz val="11"/>
      <color theme="1"/>
      <name val="Calibri"/>
      <family val="2"/>
      <scheme val="minor"/>
    </font>
    <font>
      <b/>
      <sz val="8"/>
      <color indexed="81"/>
      <name val="Tahoma"/>
      <family val="2"/>
    </font>
    <font>
      <sz val="8"/>
      <color indexed="81"/>
      <name val="Tahoma"/>
      <family val="2"/>
    </font>
    <font>
      <b/>
      <sz val="9"/>
      <color indexed="81"/>
      <name val="Tahoma"/>
      <family val="2"/>
    </font>
    <font>
      <sz val="9"/>
      <color indexed="81"/>
      <name val="Tahoma"/>
      <family val="2"/>
    </font>
    <font>
      <b/>
      <sz val="9"/>
      <name val="Arial Narrow"/>
      <family val="2"/>
    </font>
    <font>
      <sz val="9"/>
      <name val="Arial Narrow"/>
      <family val="2"/>
    </font>
    <font>
      <sz val="9"/>
      <color theme="1"/>
      <name val="Arial Narrow"/>
      <family val="2"/>
    </font>
    <font>
      <b/>
      <sz val="9"/>
      <color theme="1"/>
      <name val="Arial Narrow"/>
      <family val="2"/>
    </font>
    <font>
      <b/>
      <sz val="10"/>
      <name val="Arial Narrow"/>
      <family val="2"/>
    </font>
    <font>
      <sz val="10"/>
      <name val="Arial Narrow"/>
      <family val="2"/>
    </font>
    <font>
      <sz val="11"/>
      <color theme="1"/>
      <name val="Arial Narrow"/>
      <family val="2"/>
    </font>
    <font>
      <b/>
      <sz val="12"/>
      <name val="Arial Narrow"/>
      <family val="2"/>
    </font>
    <font>
      <sz val="12"/>
      <name val="Arial Narrow"/>
      <family val="2"/>
    </font>
    <font>
      <b/>
      <i/>
      <sz val="12"/>
      <name val="Arial Narrow"/>
      <family val="2"/>
    </font>
    <font>
      <b/>
      <sz val="9"/>
      <name val="Calibri"/>
      <family val="2"/>
      <scheme val="minor"/>
    </font>
    <font>
      <sz val="9"/>
      <name val="Calibri"/>
      <family val="2"/>
      <scheme val="minor"/>
    </font>
    <font>
      <sz val="9"/>
      <color theme="1"/>
      <name val="Calibri"/>
      <family val="2"/>
      <scheme val="minor"/>
    </font>
    <font>
      <b/>
      <sz val="12"/>
      <name val="Arial"/>
      <family val="2"/>
    </font>
    <font>
      <sz val="12"/>
      <name val="Arial"/>
      <family val="2"/>
    </font>
    <font>
      <sz val="11"/>
      <name val="Arial Narrow"/>
      <family val="2"/>
    </font>
    <font>
      <b/>
      <sz val="9"/>
      <name val="Arial"/>
      <family val="2"/>
    </font>
    <font>
      <sz val="8"/>
      <name val="Arial"/>
      <family val="2"/>
    </font>
  </fonts>
  <fills count="8">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50"/>
        <bgColor indexed="64"/>
      </patternFill>
    </fill>
    <fill>
      <patternFill patternType="solid">
        <fgColor theme="0"/>
        <bgColor indexed="64"/>
      </patternFill>
    </fill>
    <fill>
      <patternFill patternType="solid">
        <fgColor indexed="51"/>
        <bgColor indexed="64"/>
      </patternFill>
    </fill>
    <fill>
      <patternFill patternType="solid">
        <fgColor rgb="FFFFFF00"/>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228">
    <xf numFmtId="0" fontId="0" fillId="0" borderId="0" xfId="0"/>
    <xf numFmtId="0" fontId="7" fillId="0" borderId="0" xfId="0" applyFont="1" applyAlignment="1">
      <alignment horizontal="center" vertical="center"/>
    </xf>
    <xf numFmtId="0" fontId="7" fillId="0" borderId="0" xfId="0" applyFont="1" applyAlignment="1">
      <alignment horizontal="left" vertical="center"/>
    </xf>
    <xf numFmtId="0" fontId="5" fillId="2" borderId="3" xfId="0" applyFont="1" applyFill="1" applyBorder="1" applyAlignment="1">
      <alignment horizontal="left" vertical="center"/>
    </xf>
    <xf numFmtId="0" fontId="5" fillId="2" borderId="0" xfId="0" applyFont="1" applyFill="1" applyBorder="1" applyAlignment="1">
      <alignment horizontal="left" vertical="center"/>
    </xf>
    <xf numFmtId="0" fontId="5" fillId="2" borderId="0" xfId="0" applyFont="1" applyFill="1" applyBorder="1" applyAlignment="1">
      <alignment horizontal="center" vertical="center"/>
    </xf>
    <xf numFmtId="0" fontId="7" fillId="2" borderId="0" xfId="0" applyFont="1" applyFill="1" applyBorder="1" applyAlignment="1">
      <alignment horizontal="center" vertical="center"/>
    </xf>
    <xf numFmtId="14" fontId="5" fillId="2" borderId="0" xfId="0" applyNumberFormat="1" applyFont="1" applyFill="1" applyBorder="1" applyAlignment="1">
      <alignment horizontal="left" vertical="center"/>
    </xf>
    <xf numFmtId="0" fontId="5" fillId="5" borderId="9" xfId="0" applyFont="1" applyFill="1" applyBorder="1" applyAlignment="1">
      <alignment horizontal="center" vertical="center" wrapText="1"/>
    </xf>
    <xf numFmtId="0" fontId="5" fillId="5" borderId="10" xfId="0" applyFont="1" applyFill="1" applyBorder="1" applyAlignment="1">
      <alignment horizontal="justify" vertical="center"/>
    </xf>
    <xf numFmtId="0" fontId="5" fillId="5"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7" fillId="0" borderId="0" xfId="0" applyFont="1" applyAlignment="1">
      <alignment horizontal="justify"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justify" vertical="center"/>
    </xf>
    <xf numFmtId="0" fontId="5" fillId="5" borderId="12" xfId="0" applyFont="1" applyFill="1" applyBorder="1" applyAlignment="1">
      <alignment horizontal="center" vertical="center" wrapText="1"/>
    </xf>
    <xf numFmtId="0" fontId="6" fillId="5" borderId="10" xfId="0" applyFont="1" applyFill="1" applyBorder="1" applyAlignment="1">
      <alignment horizontal="center" vertical="center" wrapText="1"/>
    </xf>
    <xf numFmtId="164" fontId="6" fillId="5" borderId="10" xfId="0" applyNumberFormat="1" applyFont="1" applyFill="1" applyBorder="1" applyAlignment="1">
      <alignment horizontal="center" vertical="center" wrapText="1"/>
    </xf>
    <xf numFmtId="0" fontId="5" fillId="5"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7" fillId="0" borderId="10" xfId="0" applyFont="1" applyBorder="1" applyAlignment="1">
      <alignment horizontal="justify" vertical="center"/>
    </xf>
    <xf numFmtId="0" fontId="5" fillId="5" borderId="12" xfId="0" applyFont="1" applyFill="1" applyBorder="1" applyAlignment="1">
      <alignment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justify" vertical="center"/>
    </xf>
    <xf numFmtId="2" fontId="8" fillId="6" borderId="9" xfId="0" applyNumberFormat="1" applyFont="1" applyFill="1" applyBorder="1" applyAlignment="1">
      <alignment horizontal="center" vertical="center"/>
    </xf>
    <xf numFmtId="2" fontId="8" fillId="6" borderId="10" xfId="0" applyNumberFormat="1" applyFont="1" applyFill="1" applyBorder="1" applyAlignment="1">
      <alignment horizontal="justify" vertical="center"/>
    </xf>
    <xf numFmtId="2" fontId="8" fillId="6" borderId="10" xfId="0" applyNumberFormat="1" applyFont="1" applyFill="1" applyBorder="1" applyAlignment="1">
      <alignment horizontal="center" vertical="center"/>
    </xf>
    <xf numFmtId="1" fontId="8" fillId="6" borderId="10" xfId="0" applyNumberFormat="1" applyFont="1" applyFill="1" applyBorder="1" applyAlignment="1">
      <alignment horizontal="center" vertical="center"/>
    </xf>
    <xf numFmtId="0" fontId="8" fillId="0" borderId="0" xfId="0" applyFont="1" applyAlignment="1">
      <alignment horizontal="justify" vertical="center"/>
    </xf>
    <xf numFmtId="0" fontId="7" fillId="5" borderId="10" xfId="0" applyFont="1" applyFill="1" applyBorder="1" applyAlignment="1">
      <alignment horizontal="justify" vertical="center" wrapText="1"/>
    </xf>
    <xf numFmtId="0" fontId="7" fillId="5" borderId="10" xfId="0" applyFont="1" applyFill="1" applyBorder="1" applyAlignment="1">
      <alignment horizontal="center" vertical="center" wrapText="1"/>
    </xf>
    <xf numFmtId="0" fontId="8" fillId="5" borderId="10" xfId="0" applyFont="1" applyFill="1" applyBorder="1" applyAlignment="1">
      <alignment horizontal="center" vertical="center" wrapText="1"/>
    </xf>
    <xf numFmtId="164" fontId="7" fillId="5"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Fill="1" applyBorder="1" applyAlignment="1">
      <alignment horizontal="justify" vertical="center" wrapText="1"/>
    </xf>
    <xf numFmtId="0" fontId="7" fillId="5" borderId="10" xfId="0" applyFont="1" applyFill="1" applyBorder="1" applyAlignment="1">
      <alignment vertical="center" wrapText="1"/>
    </xf>
    <xf numFmtId="0" fontId="7" fillId="5" borderId="13" xfId="0" applyFont="1" applyFill="1" applyBorder="1" applyAlignment="1">
      <alignment horizontal="justify" vertical="center" wrapText="1"/>
    </xf>
    <xf numFmtId="1" fontId="8" fillId="5" borderId="10" xfId="0" applyNumberFormat="1" applyFont="1" applyFill="1" applyBorder="1" applyAlignment="1">
      <alignment horizontal="center" vertical="center" wrapText="1"/>
    </xf>
    <xf numFmtId="1" fontId="5" fillId="5" borderId="10" xfId="0" applyNumberFormat="1" applyFont="1" applyFill="1" applyBorder="1" applyAlignment="1">
      <alignment horizontal="center" vertical="center" wrapText="1"/>
    </xf>
    <xf numFmtId="1" fontId="7" fillId="0" borderId="10" xfId="0" applyNumberFormat="1" applyFont="1" applyBorder="1" applyAlignment="1">
      <alignment horizontal="center" vertical="center" wrapText="1"/>
    </xf>
    <xf numFmtId="1" fontId="6" fillId="5" borderId="10" xfId="0" applyNumberFormat="1" applyFont="1" applyFill="1" applyBorder="1" applyAlignment="1">
      <alignment horizontal="center" vertical="center" wrapText="1"/>
    </xf>
    <xf numFmtId="0" fontId="7" fillId="5" borderId="12" xfId="0" applyFont="1" applyFill="1" applyBorder="1" applyAlignment="1">
      <alignment vertical="center" wrapText="1"/>
    </xf>
    <xf numFmtId="0" fontId="7" fillId="0" borderId="10" xfId="0" applyFont="1" applyFill="1" applyBorder="1" applyAlignment="1">
      <alignment horizontal="center" vertical="center" wrapText="1"/>
    </xf>
    <xf numFmtId="164" fontId="7" fillId="0" borderId="10" xfId="0" applyNumberFormat="1" applyFont="1" applyFill="1" applyBorder="1" applyAlignment="1">
      <alignment horizontal="center" vertical="center" wrapText="1"/>
    </xf>
    <xf numFmtId="1" fontId="7" fillId="0" borderId="10" xfId="0" applyNumberFormat="1" applyFont="1" applyFill="1" applyBorder="1" applyAlignment="1">
      <alignment horizontal="center" vertical="center" wrapText="1"/>
    </xf>
    <xf numFmtId="1" fontId="7" fillId="5" borderId="10" xfId="0" applyNumberFormat="1" applyFont="1" applyFill="1" applyBorder="1" applyAlignment="1">
      <alignment horizontal="center" vertical="center" wrapText="1"/>
    </xf>
    <xf numFmtId="0" fontId="7" fillId="0" borderId="10" xfId="0" applyFont="1" applyFill="1" applyBorder="1" applyAlignment="1">
      <alignment vertical="center" wrapText="1"/>
    </xf>
    <xf numFmtId="0" fontId="7" fillId="0" borderId="0" xfId="0" applyFont="1" applyFill="1" applyAlignment="1">
      <alignment horizontal="justify" vertical="center"/>
    </xf>
    <xf numFmtId="14" fontId="7" fillId="0" borderId="10" xfId="0" applyNumberFormat="1" applyFont="1" applyFill="1" applyBorder="1" applyAlignment="1">
      <alignment horizontal="center" vertical="center" wrapText="1"/>
    </xf>
    <xf numFmtId="1" fontId="6" fillId="0" borderId="10" xfId="0" applyNumberFormat="1" applyFont="1" applyBorder="1" applyAlignment="1">
      <alignment horizontal="center" vertical="center" wrapText="1"/>
    </xf>
    <xf numFmtId="0" fontId="7" fillId="0" borderId="12" xfId="0" applyFont="1" applyFill="1" applyBorder="1" applyAlignment="1">
      <alignment vertical="center" wrapText="1"/>
    </xf>
    <xf numFmtId="14" fontId="7" fillId="5" borderId="10" xfId="0" applyNumberFormat="1" applyFont="1" applyFill="1" applyBorder="1" applyAlignment="1">
      <alignment horizontal="center" vertical="center" wrapText="1"/>
    </xf>
    <xf numFmtId="1" fontId="6" fillId="5" borderId="12" xfId="0" applyNumberFormat="1" applyFont="1" applyFill="1" applyBorder="1" applyAlignment="1">
      <alignment horizontal="center" vertical="center" wrapText="1"/>
    </xf>
    <xf numFmtId="0" fontId="5" fillId="5" borderId="17" xfId="0" applyFont="1" applyFill="1" applyBorder="1" applyAlignment="1">
      <alignment horizontal="center" vertical="center" wrapText="1"/>
    </xf>
    <xf numFmtId="14" fontId="10" fillId="0" borderId="10" xfId="0" applyNumberFormat="1"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9" fillId="5" borderId="10" xfId="0" applyFont="1" applyFill="1" applyBorder="1" applyAlignment="1">
      <alignment vertical="center" wrapText="1"/>
    </xf>
    <xf numFmtId="0" fontId="9" fillId="5" borderId="10" xfId="0" applyFont="1" applyFill="1" applyBorder="1" applyAlignment="1">
      <alignment vertical="center"/>
    </xf>
    <xf numFmtId="0" fontId="10" fillId="5" borderId="10" xfId="0" applyFont="1" applyFill="1" applyBorder="1" applyAlignment="1">
      <alignment vertical="center" wrapText="1"/>
    </xf>
    <xf numFmtId="0" fontId="10" fillId="5" borderId="10" xfId="0" applyFont="1" applyFill="1" applyBorder="1" applyAlignment="1">
      <alignment horizontal="justify" vertical="center" wrapText="1"/>
    </xf>
    <xf numFmtId="9" fontId="10" fillId="0" borderId="10" xfId="0" applyNumberFormat="1" applyFont="1" applyBorder="1" applyAlignment="1">
      <alignment horizontal="center" vertical="center" wrapText="1"/>
    </xf>
    <xf numFmtId="0" fontId="11" fillId="0" borderId="0" xfId="0" applyFont="1" applyAlignment="1">
      <alignment vertical="center"/>
    </xf>
    <xf numFmtId="0" fontId="10" fillId="5" borderId="13"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10" fillId="5" borderId="10" xfId="0" applyFont="1" applyFill="1" applyBorder="1" applyAlignment="1">
      <alignment horizontal="center" vertical="center" wrapText="1"/>
    </xf>
    <xf numFmtId="9" fontId="10" fillId="5" borderId="10" xfId="0" applyNumberFormat="1" applyFont="1" applyFill="1" applyBorder="1" applyAlignment="1">
      <alignment horizontal="center" vertical="center" wrapText="1"/>
    </xf>
    <xf numFmtId="0" fontId="10" fillId="5" borderId="13" xfId="0" applyFont="1" applyFill="1" applyBorder="1" applyAlignment="1">
      <alignment horizontal="justify" vertical="center" wrapText="1"/>
    </xf>
    <xf numFmtId="1" fontId="10" fillId="5" borderId="13" xfId="0" applyNumberFormat="1" applyFont="1" applyFill="1" applyBorder="1" applyAlignment="1">
      <alignment horizontal="center" vertical="center" wrapText="1"/>
    </xf>
    <xf numFmtId="1" fontId="10" fillId="0" borderId="10" xfId="0" applyNumberFormat="1" applyFont="1" applyBorder="1" applyAlignment="1">
      <alignment horizontal="center" vertical="center" wrapText="1"/>
    </xf>
    <xf numFmtId="0" fontId="13" fillId="0" borderId="16" xfId="0" applyNumberFormat="1"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6" xfId="0" applyFont="1" applyFill="1" applyBorder="1" applyAlignment="1">
      <alignment horizontal="left" vertical="center" wrapText="1"/>
    </xf>
    <xf numFmtId="0" fontId="14" fillId="0" borderId="16" xfId="0" applyFont="1" applyFill="1" applyBorder="1" applyAlignment="1">
      <alignment horizontal="center" vertical="center" wrapText="1"/>
    </xf>
    <xf numFmtId="165" fontId="13" fillId="0" borderId="16" xfId="0" applyNumberFormat="1" applyFont="1" applyFill="1" applyBorder="1" applyAlignment="1">
      <alignment horizontal="center" vertical="center" wrapText="1"/>
    </xf>
    <xf numFmtId="166" fontId="13" fillId="5" borderId="16" xfId="0" applyNumberFormat="1" applyFont="1" applyFill="1" applyBorder="1" applyAlignment="1">
      <alignment horizontal="center" vertical="center"/>
    </xf>
    <xf numFmtId="0" fontId="13"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165" fontId="13" fillId="0" borderId="10" xfId="0" applyNumberFormat="1"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4" fillId="0" borderId="12" xfId="0" applyFont="1" applyFill="1" applyBorder="1" applyAlignment="1">
      <alignment horizontal="center" vertical="center" wrapText="1"/>
    </xf>
    <xf numFmtId="165" fontId="13" fillId="0" borderId="12" xfId="0" applyNumberFormat="1" applyFont="1" applyFill="1" applyBorder="1" applyAlignment="1">
      <alignment horizontal="center" vertical="center" wrapText="1"/>
    </xf>
    <xf numFmtId="0" fontId="13" fillId="0" borderId="18" xfId="0" applyFont="1" applyFill="1" applyBorder="1" applyAlignment="1">
      <alignment horizontal="center" vertical="center" wrapText="1"/>
    </xf>
    <xf numFmtId="0" fontId="0" fillId="0" borderId="10" xfId="0" applyBorder="1" applyAlignment="1">
      <alignment horizontal="center" vertical="center"/>
    </xf>
    <xf numFmtId="14" fontId="0" fillId="0" borderId="10" xfId="0" applyNumberFormat="1" applyBorder="1" applyAlignment="1">
      <alignment horizontal="center" vertical="center"/>
    </xf>
    <xf numFmtId="167" fontId="7" fillId="5" borderId="10" xfId="0" applyNumberFormat="1" applyFont="1" applyFill="1" applyBorder="1" applyAlignment="1">
      <alignment horizontal="center" vertical="center" wrapText="1"/>
    </xf>
    <xf numFmtId="0" fontId="16" fillId="5" borderId="10" xfId="0" applyFont="1" applyFill="1" applyBorder="1" applyAlignment="1">
      <alignment vertical="center" wrapText="1"/>
    </xf>
    <xf numFmtId="0" fontId="16" fillId="5" borderId="10" xfId="0" applyFont="1" applyFill="1" applyBorder="1" applyAlignment="1">
      <alignment horizontal="center" vertical="center" wrapText="1"/>
    </xf>
    <xf numFmtId="0" fontId="17" fillId="0" borderId="10" xfId="0" applyFont="1" applyFill="1" applyBorder="1" applyAlignment="1">
      <alignment horizontal="left" vertical="center" wrapText="1"/>
    </xf>
    <xf numFmtId="0" fontId="16" fillId="5" borderId="10" xfId="0" applyFont="1" applyFill="1" applyBorder="1" applyAlignment="1">
      <alignment horizontal="left" vertical="center" wrapText="1"/>
    </xf>
    <xf numFmtId="14" fontId="16" fillId="5" borderId="10" xfId="0" applyNumberFormat="1" applyFont="1" applyFill="1" applyBorder="1" applyAlignment="1">
      <alignment horizontal="left" vertical="center" wrapText="1"/>
    </xf>
    <xf numFmtId="0" fontId="17" fillId="0" borderId="0" xfId="0" applyFont="1" applyFill="1" applyAlignment="1">
      <alignment horizontal="center" vertical="center" wrapText="1"/>
    </xf>
    <xf numFmtId="168" fontId="10" fillId="0" borderId="10" xfId="0" applyNumberFormat="1" applyFont="1" applyFill="1" applyBorder="1" applyAlignment="1">
      <alignment horizontal="center" vertical="center" wrapText="1"/>
    </xf>
    <xf numFmtId="165" fontId="10" fillId="0" borderId="10" xfId="0" applyNumberFormat="1" applyFont="1" applyFill="1" applyBorder="1" applyAlignment="1">
      <alignment horizontal="center" vertical="center" wrapText="1"/>
    </xf>
    <xf numFmtId="0" fontId="17" fillId="0" borderId="10" xfId="0" applyFont="1" applyFill="1" applyBorder="1" applyAlignment="1">
      <alignment horizontal="center" vertical="center" wrapText="1"/>
    </xf>
    <xf numFmtId="0" fontId="20" fillId="5" borderId="12" xfId="0" applyFont="1" applyFill="1" applyBorder="1" applyAlignment="1">
      <alignment vertical="center" wrapText="1"/>
    </xf>
    <xf numFmtId="0" fontId="11" fillId="0" borderId="10" xfId="0" applyFont="1" applyBorder="1" applyAlignment="1">
      <alignment vertical="center" wrapText="1"/>
    </xf>
    <xf numFmtId="0" fontId="20" fillId="5" borderId="10" xfId="0" applyFont="1" applyFill="1" applyBorder="1" applyAlignment="1">
      <alignment horizontal="justify" vertical="center" wrapText="1"/>
    </xf>
    <xf numFmtId="0" fontId="20" fillId="0" borderId="10" xfId="0" applyFont="1" applyFill="1" applyBorder="1" applyAlignment="1">
      <alignment horizontal="justify" vertical="center" wrapText="1"/>
    </xf>
    <xf numFmtId="0" fontId="20" fillId="0" borderId="12" xfId="0" applyFont="1" applyFill="1" applyBorder="1" applyAlignment="1">
      <alignment horizontal="justify" vertical="center" wrapText="1"/>
    </xf>
    <xf numFmtId="0" fontId="20" fillId="5" borderId="12" xfId="0" applyFont="1" applyFill="1" applyBorder="1" applyAlignment="1">
      <alignment horizontal="justify" vertical="top" wrapText="1"/>
    </xf>
    <xf numFmtId="0" fontId="7" fillId="5" borderId="10" xfId="0" applyFont="1" applyFill="1" applyBorder="1" applyAlignment="1">
      <alignment horizontal="justify" wrapText="1"/>
    </xf>
    <xf numFmtId="9" fontId="22" fillId="5" borderId="10" xfId="0" applyNumberFormat="1" applyFont="1" applyFill="1" applyBorder="1" applyAlignment="1">
      <alignment horizontal="center" vertical="center"/>
    </xf>
    <xf numFmtId="1" fontId="22" fillId="5" borderId="10" xfId="0" applyNumberFormat="1" applyFont="1" applyFill="1" applyBorder="1" applyAlignment="1">
      <alignment horizontal="center" vertical="center"/>
    </xf>
    <xf numFmtId="0" fontId="5" fillId="5" borderId="10" xfId="0" applyFont="1" applyFill="1" applyBorder="1" applyAlignment="1">
      <alignment horizontal="justify" vertical="center" wrapText="1"/>
    </xf>
    <xf numFmtId="164" fontId="5" fillId="5" borderId="10" xfId="0" applyNumberFormat="1" applyFont="1" applyFill="1" applyBorder="1" applyAlignment="1">
      <alignment horizontal="center" vertical="center" wrapText="1"/>
    </xf>
    <xf numFmtId="14" fontId="5" fillId="5" borderId="10" xfId="0" applyNumberFormat="1" applyFont="1" applyFill="1" applyBorder="1" applyAlignment="1">
      <alignment horizontal="center" vertical="center" wrapText="1"/>
    </xf>
    <xf numFmtId="0" fontId="18" fillId="5" borderId="0" xfId="0" applyFont="1" applyFill="1" applyBorder="1" applyAlignment="1">
      <alignment horizontal="center"/>
    </xf>
    <xf numFmtId="0" fontId="19" fillId="5" borderId="0" xfId="0" applyFont="1" applyFill="1" applyBorder="1"/>
    <xf numFmtId="0" fontId="19" fillId="5" borderId="0" xfId="0" applyFont="1" applyFill="1" applyBorder="1" applyAlignment="1">
      <alignment horizontal="center"/>
    </xf>
    <xf numFmtId="0" fontId="18" fillId="5" borderId="0" xfId="0" applyFont="1" applyFill="1" applyBorder="1"/>
    <xf numFmtId="0" fontId="19" fillId="5" borderId="0" xfId="0" applyFont="1" applyFill="1" applyBorder="1" applyAlignment="1"/>
    <xf numFmtId="0" fontId="7" fillId="5" borderId="0" xfId="0" applyFont="1" applyFill="1" applyBorder="1" applyAlignment="1">
      <alignment horizontal="justify" vertical="center"/>
    </xf>
    <xf numFmtId="0" fontId="7" fillId="5" borderId="0" xfId="0" applyFont="1" applyFill="1" applyBorder="1" applyAlignment="1">
      <alignment horizontal="center" vertical="center"/>
    </xf>
    <xf numFmtId="0" fontId="7" fillId="5" borderId="0" xfId="0" applyFont="1" applyFill="1" applyAlignment="1">
      <alignment horizontal="center" vertical="center"/>
    </xf>
    <xf numFmtId="0" fontId="7" fillId="5" borderId="0" xfId="0" applyFont="1" applyFill="1" applyAlignment="1">
      <alignment horizontal="justify" vertical="center"/>
    </xf>
    <xf numFmtId="169" fontId="22" fillId="5" borderId="10" xfId="0" applyNumberFormat="1" applyFont="1" applyFill="1" applyBorder="1" applyAlignment="1">
      <alignment horizontal="center" vertical="center"/>
    </xf>
    <xf numFmtId="170" fontId="22" fillId="5" borderId="10" xfId="0" applyNumberFormat="1" applyFont="1" applyFill="1" applyBorder="1" applyAlignment="1">
      <alignment horizontal="center" vertical="center"/>
    </xf>
    <xf numFmtId="14" fontId="10" fillId="5" borderId="10" xfId="0" applyNumberFormat="1"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8"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3" borderId="5"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20" fillId="5" borderId="12" xfId="0" applyFont="1" applyFill="1" applyBorder="1" applyAlignment="1">
      <alignment horizontal="center" vertical="center" wrapText="1"/>
    </xf>
    <xf numFmtId="0" fontId="20" fillId="5" borderId="8"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12" xfId="0" applyFont="1" applyFill="1" applyBorder="1" applyAlignment="1">
      <alignment horizontal="center" vertical="center"/>
    </xf>
    <xf numFmtId="0" fontId="5" fillId="5" borderId="8" xfId="0" applyFont="1" applyFill="1" applyBorder="1" applyAlignment="1">
      <alignment horizontal="center" vertical="center"/>
    </xf>
    <xf numFmtId="0" fontId="5" fillId="5" borderId="13" xfId="0" applyFont="1" applyFill="1" applyBorder="1" applyAlignment="1">
      <alignment horizontal="center" vertical="center"/>
    </xf>
    <xf numFmtId="0" fontId="5" fillId="5" borderId="11"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9" xfId="0" applyFont="1" applyBorder="1" applyAlignment="1">
      <alignment horizontal="center" vertical="center" wrapText="1"/>
    </xf>
    <xf numFmtId="0" fontId="8" fillId="5" borderId="12" xfId="0" applyFont="1" applyFill="1" applyBorder="1" applyAlignment="1">
      <alignment horizontal="center" vertical="center"/>
    </xf>
    <xf numFmtId="0" fontId="8" fillId="5" borderId="8" xfId="0" applyFont="1" applyFill="1" applyBorder="1" applyAlignment="1">
      <alignment horizontal="center" vertical="center"/>
    </xf>
    <xf numFmtId="0" fontId="8" fillId="5" borderId="13" xfId="0" applyFont="1" applyFill="1" applyBorder="1" applyAlignment="1">
      <alignment horizontal="center" vertical="center"/>
    </xf>
    <xf numFmtId="0" fontId="11" fillId="5" borderId="12"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12" fillId="0" borderId="24" xfId="0" applyNumberFormat="1" applyFont="1" applyFill="1" applyBorder="1" applyAlignment="1">
      <alignment horizontal="center" vertical="center"/>
    </xf>
    <xf numFmtId="0" fontId="12" fillId="0" borderId="18" xfId="0" applyNumberFormat="1" applyFont="1" applyFill="1" applyBorder="1" applyAlignment="1">
      <alignment horizontal="center" vertical="center"/>
    </xf>
    <xf numFmtId="0" fontId="12" fillId="0" borderId="25" xfId="0" applyNumberFormat="1" applyFont="1" applyFill="1" applyBorder="1" applyAlignment="1">
      <alignment horizontal="center" vertical="center"/>
    </xf>
    <xf numFmtId="0" fontId="12" fillId="0" borderId="6" xfId="0" applyNumberFormat="1" applyFont="1" applyFill="1" applyBorder="1" applyAlignment="1">
      <alignment horizontal="center" vertical="center"/>
    </xf>
    <xf numFmtId="0" fontId="12" fillId="0" borderId="13" xfId="0" applyNumberFormat="1" applyFont="1" applyFill="1" applyBorder="1" applyAlignment="1">
      <alignment horizontal="center" vertical="center"/>
    </xf>
    <xf numFmtId="0" fontId="11" fillId="0" borderId="6" xfId="0" applyFont="1" applyBorder="1" applyAlignment="1">
      <alignment horizontal="center" vertical="center" wrapText="1"/>
    </xf>
    <xf numFmtId="0" fontId="11" fillId="0" borderId="13" xfId="0" applyFont="1" applyBorder="1" applyAlignment="1">
      <alignment horizontal="center" vertical="center" wrapText="1"/>
    </xf>
    <xf numFmtId="0" fontId="13" fillId="0" borderId="6" xfId="0" applyNumberFormat="1" applyFont="1" applyFill="1" applyBorder="1" applyAlignment="1">
      <alignment horizontal="center" vertical="center" wrapText="1"/>
    </xf>
    <xf numFmtId="0" fontId="13" fillId="0" borderId="13" xfId="0" applyNumberFormat="1" applyFont="1" applyFill="1" applyBorder="1" applyAlignment="1">
      <alignment horizontal="center" vertical="center" wrapText="1"/>
    </xf>
    <xf numFmtId="0" fontId="12" fillId="0" borderId="12" xfId="0" applyNumberFormat="1" applyFont="1" applyFill="1" applyBorder="1" applyAlignment="1">
      <alignment horizontal="center" vertical="center"/>
    </xf>
    <xf numFmtId="0" fontId="11" fillId="0" borderId="22" xfId="0" applyFont="1" applyBorder="1" applyAlignment="1">
      <alignment horizontal="center" vertical="center" wrapText="1"/>
    </xf>
    <xf numFmtId="0" fontId="5" fillId="0" borderId="1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15" fillId="5" borderId="12" xfId="0" applyFont="1" applyFill="1" applyBorder="1" applyAlignment="1">
      <alignment horizontal="center" vertical="center" wrapText="1"/>
    </xf>
    <xf numFmtId="0" fontId="15" fillId="5" borderId="8" xfId="0" applyFont="1" applyFill="1" applyBorder="1" applyAlignment="1">
      <alignment horizontal="center" vertical="center" wrapText="1"/>
    </xf>
    <xf numFmtId="0" fontId="15" fillId="5" borderId="13" xfId="0" applyFont="1" applyFill="1" applyBorder="1" applyAlignment="1">
      <alignment horizontal="center" vertical="center" wrapText="1"/>
    </xf>
    <xf numFmtId="0" fontId="20" fillId="0" borderId="12" xfId="0" applyFont="1" applyFill="1" applyBorder="1" applyAlignment="1">
      <alignment horizontal="center" vertical="top" wrapText="1"/>
    </xf>
    <xf numFmtId="0" fontId="20" fillId="0" borderId="13" xfId="0" applyFont="1" applyFill="1" applyBorder="1" applyAlignment="1">
      <alignment horizontal="center" vertical="top" wrapText="1"/>
    </xf>
    <xf numFmtId="0" fontId="21" fillId="0" borderId="10" xfId="0" applyFont="1" applyFill="1" applyBorder="1" applyAlignment="1">
      <alignment horizontal="center" vertical="center" wrapText="1"/>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9" fillId="5" borderId="12" xfId="0" applyFont="1" applyFill="1" applyBorder="1" applyAlignment="1">
      <alignment horizontal="center" vertical="center"/>
    </xf>
    <xf numFmtId="0" fontId="9" fillId="5" borderId="13" xfId="0" applyFont="1" applyFill="1" applyBorder="1" applyAlignment="1">
      <alignment horizontal="center" vertical="center"/>
    </xf>
    <xf numFmtId="0" fontId="9" fillId="5" borderId="12"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8" fillId="7" borderId="29" xfId="0" applyFont="1" applyFill="1" applyBorder="1" applyAlignment="1">
      <alignment horizontal="center"/>
    </xf>
    <xf numFmtId="0" fontId="18" fillId="7" borderId="23" xfId="0" applyFont="1" applyFill="1" applyBorder="1" applyAlignment="1">
      <alignment horizontal="center"/>
    </xf>
    <xf numFmtId="0" fontId="18" fillId="0" borderId="1" xfId="0" applyFont="1" applyBorder="1" applyAlignment="1">
      <alignment horizontal="left"/>
    </xf>
    <xf numFmtId="0" fontId="18" fillId="0" borderId="2" xfId="0" applyFont="1" applyBorder="1" applyAlignment="1">
      <alignment horizontal="left"/>
    </xf>
    <xf numFmtId="0" fontId="19" fillId="0" borderId="15" xfId="0" applyFont="1" applyBorder="1" applyAlignment="1">
      <alignment horizontal="left" vertical="center"/>
    </xf>
    <xf numFmtId="0" fontId="19" fillId="0" borderId="16" xfId="0" applyFont="1" applyBorder="1" applyAlignment="1">
      <alignment horizontal="left" vertical="center"/>
    </xf>
    <xf numFmtId="0" fontId="19" fillId="0" borderId="28" xfId="0" applyFont="1" applyBorder="1" applyAlignment="1">
      <alignment horizontal="left" vertical="center"/>
    </xf>
    <xf numFmtId="0" fontId="19" fillId="0" borderId="11" xfId="0" applyFont="1" applyBorder="1" applyAlignment="1">
      <alignment horizontal="left" vertical="center"/>
    </xf>
    <xf numFmtId="0" fontId="19" fillId="0" borderId="12" xfId="0" applyFont="1" applyBorder="1" applyAlignment="1">
      <alignment horizontal="left" vertical="center"/>
    </xf>
    <xf numFmtId="0" fontId="19" fillId="0" borderId="26" xfId="0" applyFont="1" applyBorder="1" applyAlignment="1">
      <alignment horizontal="left" vertical="center"/>
    </xf>
    <xf numFmtId="0" fontId="19" fillId="0" borderId="31" xfId="0" applyFont="1" applyBorder="1" applyAlignment="1">
      <alignment horizontal="left" vertical="center"/>
    </xf>
    <xf numFmtId="0" fontId="19" fillId="0" borderId="32" xfId="0" applyFont="1" applyBorder="1" applyAlignment="1">
      <alignment horizontal="left" vertical="center"/>
    </xf>
    <xf numFmtId="0" fontId="19" fillId="0" borderId="30" xfId="0" applyFont="1" applyBorder="1" applyAlignment="1">
      <alignment horizontal="left" vertical="center"/>
    </xf>
    <xf numFmtId="0" fontId="18" fillId="0" borderId="0" xfId="0" applyFont="1" applyBorder="1" applyAlignment="1">
      <alignment horizontal="center" vertical="center"/>
    </xf>
    <xf numFmtId="0" fontId="18" fillId="5" borderId="0" xfId="0" applyFont="1" applyFill="1" applyBorder="1" applyAlignment="1">
      <alignment horizontal="center" vertical="center"/>
    </xf>
    <xf numFmtId="0" fontId="18" fillId="0" borderId="15" xfId="0" applyFont="1" applyBorder="1" applyAlignment="1">
      <alignment horizontal="center"/>
    </xf>
    <xf numFmtId="0" fontId="18" fillId="0" borderId="32" xfId="0" applyFont="1" applyBorder="1" applyAlignment="1">
      <alignment horizontal="center"/>
    </xf>
    <xf numFmtId="0" fontId="18" fillId="0" borderId="20" xfId="0" applyFont="1" applyBorder="1" applyAlignment="1">
      <alignment horizontal="center"/>
    </xf>
    <xf numFmtId="0" fontId="18" fillId="0" borderId="11" xfId="0" applyFont="1" applyBorder="1" applyAlignment="1">
      <alignment horizontal="center"/>
    </xf>
    <xf numFmtId="0" fontId="18" fillId="0" borderId="36" xfId="0" applyFont="1" applyBorder="1" applyAlignment="1">
      <alignment horizontal="center"/>
    </xf>
    <xf numFmtId="0" fontId="18" fillId="0" borderId="37" xfId="0" applyFont="1" applyBorder="1" applyAlignment="1">
      <alignment horizontal="center"/>
    </xf>
    <xf numFmtId="0" fontId="18" fillId="0" borderId="28" xfId="0" applyFont="1" applyBorder="1" applyAlignment="1">
      <alignment horizontal="center"/>
    </xf>
    <xf numFmtId="0" fontId="18" fillId="0" borderId="21" xfId="0" applyFont="1" applyBorder="1" applyAlignment="1">
      <alignment horizontal="center"/>
    </xf>
    <xf numFmtId="0" fontId="18" fillId="0" borderId="34" xfId="0" applyFont="1" applyBorder="1" applyAlignment="1">
      <alignment horizontal="center"/>
    </xf>
    <xf numFmtId="0" fontId="18" fillId="0" borderId="27" xfId="0" applyFont="1" applyBorder="1" applyAlignment="1">
      <alignment horizontal="center"/>
    </xf>
    <xf numFmtId="0" fontId="19" fillId="0" borderId="33" xfId="0" applyFont="1" applyBorder="1" applyAlignment="1">
      <alignment horizontal="left" vertical="center"/>
    </xf>
    <xf numFmtId="0" fontId="19" fillId="0" borderId="34" xfId="0" applyFont="1" applyBorder="1" applyAlignment="1">
      <alignment horizontal="left" vertical="center"/>
    </xf>
    <xf numFmtId="0" fontId="19" fillId="0" borderId="35" xfId="0" applyFont="1" applyBorder="1" applyAlignment="1">
      <alignment horizontal="left" vertical="center"/>
    </xf>
    <xf numFmtId="168" fontId="10" fillId="5" borderId="10" xfId="0" applyNumberFormat="1" applyFont="1" applyFill="1" applyBorder="1" applyAlignment="1">
      <alignment horizontal="center" vertical="center" wrapText="1"/>
    </xf>
    <xf numFmtId="165" fontId="13" fillId="5" borderId="16" xfId="0" applyNumberFormat="1" applyFont="1" applyFill="1" applyBorder="1" applyAlignment="1">
      <alignment horizontal="center" vertical="center" wrapText="1"/>
    </xf>
    <xf numFmtId="165" fontId="13" fillId="5" borderId="10" xfId="0" applyNumberFormat="1" applyFont="1" applyFill="1" applyBorder="1" applyAlignment="1">
      <alignment horizontal="center" vertical="center" wrapText="1"/>
    </xf>
    <xf numFmtId="165" fontId="13" fillId="5" borderId="12" xfId="0" applyNumberFormat="1" applyFont="1" applyFill="1" applyBorder="1" applyAlignment="1">
      <alignment horizontal="center" vertical="center" wrapText="1"/>
    </xf>
    <xf numFmtId="14" fontId="0" fillId="5" borderId="10" xfId="0" applyNumberFormat="1" applyFill="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FF9900"/>
      <color rgb="FFFFCC99"/>
      <color rgb="FF66FF33"/>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77</xdr:row>
      <xdr:rowOff>0</xdr:rowOff>
    </xdr:from>
    <xdr:to>
      <xdr:col>5</xdr:col>
      <xdr:colOff>66675</xdr:colOff>
      <xdr:row>77</xdr:row>
      <xdr:rowOff>161925</xdr:rowOff>
    </xdr:to>
    <xdr:sp macro="" textlink="">
      <xdr:nvSpPr>
        <xdr:cNvPr id="2" name="Text Box 1"/>
        <xdr:cNvSpPr txBox="1">
          <a:spLocks noChangeArrowheads="1"/>
        </xdr:cNvSpPr>
      </xdr:nvSpPr>
      <xdr:spPr bwMode="auto">
        <a:xfrm>
          <a:off x="12449175" y="87572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77</xdr:row>
      <xdr:rowOff>0</xdr:rowOff>
    </xdr:from>
    <xdr:to>
      <xdr:col>5</xdr:col>
      <xdr:colOff>76200</xdr:colOff>
      <xdr:row>77</xdr:row>
      <xdr:rowOff>161925</xdr:rowOff>
    </xdr:to>
    <xdr:sp macro="" textlink="">
      <xdr:nvSpPr>
        <xdr:cNvPr id="3" name="Text Box 1"/>
        <xdr:cNvSpPr txBox="1">
          <a:spLocks noChangeArrowheads="1"/>
        </xdr:cNvSpPr>
      </xdr:nvSpPr>
      <xdr:spPr bwMode="auto">
        <a:xfrm>
          <a:off x="12449175" y="87572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77</xdr:row>
      <xdr:rowOff>0</xdr:rowOff>
    </xdr:from>
    <xdr:to>
      <xdr:col>6</xdr:col>
      <xdr:colOff>85725</xdr:colOff>
      <xdr:row>77</xdr:row>
      <xdr:rowOff>161925</xdr:rowOff>
    </xdr:to>
    <xdr:sp macro="" textlink="">
      <xdr:nvSpPr>
        <xdr:cNvPr id="4" name="Text Box 1"/>
        <xdr:cNvSpPr txBox="1">
          <a:spLocks noChangeArrowheads="1"/>
        </xdr:cNvSpPr>
      </xdr:nvSpPr>
      <xdr:spPr bwMode="auto">
        <a:xfrm>
          <a:off x="14325600" y="87572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77</xdr:row>
      <xdr:rowOff>0</xdr:rowOff>
    </xdr:from>
    <xdr:to>
      <xdr:col>5</xdr:col>
      <xdr:colOff>85725</xdr:colOff>
      <xdr:row>77</xdr:row>
      <xdr:rowOff>161925</xdr:rowOff>
    </xdr:to>
    <xdr:sp macro="" textlink="">
      <xdr:nvSpPr>
        <xdr:cNvPr id="5" name="Text Box 24"/>
        <xdr:cNvSpPr txBox="1">
          <a:spLocks noChangeArrowheads="1"/>
        </xdr:cNvSpPr>
      </xdr:nvSpPr>
      <xdr:spPr bwMode="auto">
        <a:xfrm>
          <a:off x="12449175" y="87572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77</xdr:row>
      <xdr:rowOff>0</xdr:rowOff>
    </xdr:from>
    <xdr:to>
      <xdr:col>6</xdr:col>
      <xdr:colOff>85725</xdr:colOff>
      <xdr:row>77</xdr:row>
      <xdr:rowOff>161925</xdr:rowOff>
    </xdr:to>
    <xdr:sp macro="" textlink="">
      <xdr:nvSpPr>
        <xdr:cNvPr id="6" name="Text Box 1"/>
        <xdr:cNvSpPr txBox="1">
          <a:spLocks noChangeArrowheads="1"/>
        </xdr:cNvSpPr>
      </xdr:nvSpPr>
      <xdr:spPr bwMode="auto">
        <a:xfrm>
          <a:off x="14325600" y="87572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35</xdr:row>
      <xdr:rowOff>0</xdr:rowOff>
    </xdr:from>
    <xdr:to>
      <xdr:col>6</xdr:col>
      <xdr:colOff>66675</xdr:colOff>
      <xdr:row>35</xdr:row>
      <xdr:rowOff>161925</xdr:rowOff>
    </xdr:to>
    <xdr:sp macro="" textlink="">
      <xdr:nvSpPr>
        <xdr:cNvPr id="7" name="Text Box 1"/>
        <xdr:cNvSpPr txBox="1">
          <a:spLocks noChangeArrowheads="1"/>
        </xdr:cNvSpPr>
      </xdr:nvSpPr>
      <xdr:spPr bwMode="auto">
        <a:xfrm>
          <a:off x="12449175" y="32575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35</xdr:row>
      <xdr:rowOff>0</xdr:rowOff>
    </xdr:from>
    <xdr:to>
      <xdr:col>6</xdr:col>
      <xdr:colOff>76200</xdr:colOff>
      <xdr:row>35</xdr:row>
      <xdr:rowOff>161925</xdr:rowOff>
    </xdr:to>
    <xdr:sp macro="" textlink="">
      <xdr:nvSpPr>
        <xdr:cNvPr id="8" name="Text Box 1"/>
        <xdr:cNvSpPr txBox="1">
          <a:spLocks noChangeArrowheads="1"/>
        </xdr:cNvSpPr>
      </xdr:nvSpPr>
      <xdr:spPr bwMode="auto">
        <a:xfrm>
          <a:off x="12449175" y="32575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161925</xdr:rowOff>
    </xdr:to>
    <xdr:sp macro="" textlink="">
      <xdr:nvSpPr>
        <xdr:cNvPr id="9" name="Text Box 1"/>
        <xdr:cNvSpPr txBox="1">
          <a:spLocks noChangeArrowheads="1"/>
        </xdr:cNvSpPr>
      </xdr:nvSpPr>
      <xdr:spPr bwMode="auto">
        <a:xfrm>
          <a:off x="14325600" y="3257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35</xdr:row>
      <xdr:rowOff>0</xdr:rowOff>
    </xdr:from>
    <xdr:to>
      <xdr:col>6</xdr:col>
      <xdr:colOff>85725</xdr:colOff>
      <xdr:row>35</xdr:row>
      <xdr:rowOff>161925</xdr:rowOff>
    </xdr:to>
    <xdr:sp macro="" textlink="">
      <xdr:nvSpPr>
        <xdr:cNvPr id="10" name="Text Box 24"/>
        <xdr:cNvSpPr txBox="1">
          <a:spLocks noChangeArrowheads="1"/>
        </xdr:cNvSpPr>
      </xdr:nvSpPr>
      <xdr:spPr bwMode="auto">
        <a:xfrm>
          <a:off x="12449175" y="3257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161925</xdr:rowOff>
    </xdr:to>
    <xdr:sp macro="" textlink="">
      <xdr:nvSpPr>
        <xdr:cNvPr id="11" name="Text Box 1"/>
        <xdr:cNvSpPr txBox="1">
          <a:spLocks noChangeArrowheads="1"/>
        </xdr:cNvSpPr>
      </xdr:nvSpPr>
      <xdr:spPr bwMode="auto">
        <a:xfrm>
          <a:off x="14325600" y="3257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66675</xdr:colOff>
      <xdr:row>38</xdr:row>
      <xdr:rowOff>161925</xdr:rowOff>
    </xdr:to>
    <xdr:sp macro="" textlink="">
      <xdr:nvSpPr>
        <xdr:cNvPr id="12" name="Text Box 1"/>
        <xdr:cNvSpPr txBox="1">
          <a:spLocks noChangeArrowheads="1"/>
        </xdr:cNvSpPr>
      </xdr:nvSpPr>
      <xdr:spPr bwMode="auto">
        <a:xfrm>
          <a:off x="12449175" y="24669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76200</xdr:colOff>
      <xdr:row>38</xdr:row>
      <xdr:rowOff>161925</xdr:rowOff>
    </xdr:to>
    <xdr:sp macro="" textlink="">
      <xdr:nvSpPr>
        <xdr:cNvPr id="13" name="Text Box 1"/>
        <xdr:cNvSpPr txBox="1">
          <a:spLocks noChangeArrowheads="1"/>
        </xdr:cNvSpPr>
      </xdr:nvSpPr>
      <xdr:spPr bwMode="auto">
        <a:xfrm>
          <a:off x="12449175" y="2466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38</xdr:row>
      <xdr:rowOff>0</xdr:rowOff>
    </xdr:from>
    <xdr:to>
      <xdr:col>7</xdr:col>
      <xdr:colOff>85725</xdr:colOff>
      <xdr:row>38</xdr:row>
      <xdr:rowOff>161925</xdr:rowOff>
    </xdr:to>
    <xdr:sp macro="" textlink="">
      <xdr:nvSpPr>
        <xdr:cNvPr id="14" name="Text Box 1"/>
        <xdr:cNvSpPr txBox="1">
          <a:spLocks noChangeArrowheads="1"/>
        </xdr:cNvSpPr>
      </xdr:nvSpPr>
      <xdr:spPr bwMode="auto">
        <a:xfrm>
          <a:off x="14325600" y="2466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85725</xdr:colOff>
      <xdr:row>38</xdr:row>
      <xdr:rowOff>161925</xdr:rowOff>
    </xdr:to>
    <xdr:sp macro="" textlink="">
      <xdr:nvSpPr>
        <xdr:cNvPr id="15" name="Text Box 24"/>
        <xdr:cNvSpPr txBox="1">
          <a:spLocks noChangeArrowheads="1"/>
        </xdr:cNvSpPr>
      </xdr:nvSpPr>
      <xdr:spPr bwMode="auto">
        <a:xfrm>
          <a:off x="12449175" y="2466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38</xdr:row>
      <xdr:rowOff>0</xdr:rowOff>
    </xdr:from>
    <xdr:to>
      <xdr:col>7</xdr:col>
      <xdr:colOff>85725</xdr:colOff>
      <xdr:row>38</xdr:row>
      <xdr:rowOff>161925</xdr:rowOff>
    </xdr:to>
    <xdr:sp macro="" textlink="">
      <xdr:nvSpPr>
        <xdr:cNvPr id="16" name="Text Box 1"/>
        <xdr:cNvSpPr txBox="1">
          <a:spLocks noChangeArrowheads="1"/>
        </xdr:cNvSpPr>
      </xdr:nvSpPr>
      <xdr:spPr bwMode="auto">
        <a:xfrm>
          <a:off x="14325600" y="2466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66675</xdr:colOff>
      <xdr:row>40</xdr:row>
      <xdr:rowOff>161925</xdr:rowOff>
    </xdr:to>
    <xdr:sp macro="" textlink="">
      <xdr:nvSpPr>
        <xdr:cNvPr id="17" name="Text Box 1"/>
        <xdr:cNvSpPr txBox="1">
          <a:spLocks noChangeArrowheads="1"/>
        </xdr:cNvSpPr>
      </xdr:nvSpPr>
      <xdr:spPr bwMode="auto">
        <a:xfrm>
          <a:off x="12449175" y="22098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40</xdr:row>
      <xdr:rowOff>161925</xdr:rowOff>
    </xdr:to>
    <xdr:sp macro="" textlink="">
      <xdr:nvSpPr>
        <xdr:cNvPr id="18" name="Text Box 1"/>
        <xdr:cNvSpPr txBox="1">
          <a:spLocks noChangeArrowheads="1"/>
        </xdr:cNvSpPr>
      </xdr:nvSpPr>
      <xdr:spPr bwMode="auto">
        <a:xfrm>
          <a:off x="12449175" y="22098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40</xdr:row>
      <xdr:rowOff>0</xdr:rowOff>
    </xdr:from>
    <xdr:to>
      <xdr:col>7</xdr:col>
      <xdr:colOff>85725</xdr:colOff>
      <xdr:row>40</xdr:row>
      <xdr:rowOff>161925</xdr:rowOff>
    </xdr:to>
    <xdr:sp macro="" textlink="">
      <xdr:nvSpPr>
        <xdr:cNvPr id="19" name="Text Box 1"/>
        <xdr:cNvSpPr txBox="1">
          <a:spLocks noChangeArrowheads="1"/>
        </xdr:cNvSpPr>
      </xdr:nvSpPr>
      <xdr:spPr bwMode="auto">
        <a:xfrm>
          <a:off x="14468475" y="2209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85725</xdr:colOff>
      <xdr:row>40</xdr:row>
      <xdr:rowOff>161925</xdr:rowOff>
    </xdr:to>
    <xdr:sp macro="" textlink="">
      <xdr:nvSpPr>
        <xdr:cNvPr id="20" name="Text Box 24"/>
        <xdr:cNvSpPr txBox="1">
          <a:spLocks noChangeArrowheads="1"/>
        </xdr:cNvSpPr>
      </xdr:nvSpPr>
      <xdr:spPr bwMode="auto">
        <a:xfrm>
          <a:off x="12449175" y="2209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40</xdr:row>
      <xdr:rowOff>0</xdr:rowOff>
    </xdr:from>
    <xdr:to>
      <xdr:col>7</xdr:col>
      <xdr:colOff>85725</xdr:colOff>
      <xdr:row>40</xdr:row>
      <xdr:rowOff>161925</xdr:rowOff>
    </xdr:to>
    <xdr:sp macro="" textlink="">
      <xdr:nvSpPr>
        <xdr:cNvPr id="21" name="Text Box 1"/>
        <xdr:cNvSpPr txBox="1">
          <a:spLocks noChangeArrowheads="1"/>
        </xdr:cNvSpPr>
      </xdr:nvSpPr>
      <xdr:spPr bwMode="auto">
        <a:xfrm>
          <a:off x="14468475" y="2209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46</xdr:row>
      <xdr:rowOff>0</xdr:rowOff>
    </xdr:from>
    <xdr:to>
      <xdr:col>6</xdr:col>
      <xdr:colOff>66675</xdr:colOff>
      <xdr:row>46</xdr:row>
      <xdr:rowOff>161925</xdr:rowOff>
    </xdr:to>
    <xdr:sp macro="" textlink="">
      <xdr:nvSpPr>
        <xdr:cNvPr id="22" name="Text Box 1"/>
        <xdr:cNvSpPr txBox="1">
          <a:spLocks noChangeArrowheads="1"/>
        </xdr:cNvSpPr>
      </xdr:nvSpPr>
      <xdr:spPr bwMode="auto">
        <a:xfrm>
          <a:off x="12449175" y="19240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46</xdr:row>
      <xdr:rowOff>0</xdr:rowOff>
    </xdr:from>
    <xdr:to>
      <xdr:col>6</xdr:col>
      <xdr:colOff>76200</xdr:colOff>
      <xdr:row>46</xdr:row>
      <xdr:rowOff>161925</xdr:rowOff>
    </xdr:to>
    <xdr:sp macro="" textlink="">
      <xdr:nvSpPr>
        <xdr:cNvPr id="23" name="Text Box 1"/>
        <xdr:cNvSpPr txBox="1">
          <a:spLocks noChangeArrowheads="1"/>
        </xdr:cNvSpPr>
      </xdr:nvSpPr>
      <xdr:spPr bwMode="auto">
        <a:xfrm>
          <a:off x="12449175" y="19240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46</xdr:row>
      <xdr:rowOff>0</xdr:rowOff>
    </xdr:from>
    <xdr:to>
      <xdr:col>7</xdr:col>
      <xdr:colOff>85725</xdr:colOff>
      <xdr:row>46</xdr:row>
      <xdr:rowOff>161925</xdr:rowOff>
    </xdr:to>
    <xdr:sp macro="" textlink="">
      <xdr:nvSpPr>
        <xdr:cNvPr id="24" name="Text Box 1"/>
        <xdr:cNvSpPr txBox="1">
          <a:spLocks noChangeArrowheads="1"/>
        </xdr:cNvSpPr>
      </xdr:nvSpPr>
      <xdr:spPr bwMode="auto">
        <a:xfrm>
          <a:off x="14325600" y="1924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46</xdr:row>
      <xdr:rowOff>0</xdr:rowOff>
    </xdr:from>
    <xdr:to>
      <xdr:col>6</xdr:col>
      <xdr:colOff>85725</xdr:colOff>
      <xdr:row>46</xdr:row>
      <xdr:rowOff>161925</xdr:rowOff>
    </xdr:to>
    <xdr:sp macro="" textlink="">
      <xdr:nvSpPr>
        <xdr:cNvPr id="25" name="Text Box 24"/>
        <xdr:cNvSpPr txBox="1">
          <a:spLocks noChangeArrowheads="1"/>
        </xdr:cNvSpPr>
      </xdr:nvSpPr>
      <xdr:spPr bwMode="auto">
        <a:xfrm>
          <a:off x="12449175" y="1924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46</xdr:row>
      <xdr:rowOff>0</xdr:rowOff>
    </xdr:from>
    <xdr:to>
      <xdr:col>7</xdr:col>
      <xdr:colOff>85725</xdr:colOff>
      <xdr:row>46</xdr:row>
      <xdr:rowOff>161925</xdr:rowOff>
    </xdr:to>
    <xdr:sp macro="" textlink="">
      <xdr:nvSpPr>
        <xdr:cNvPr id="26" name="Text Box 1"/>
        <xdr:cNvSpPr txBox="1">
          <a:spLocks noChangeArrowheads="1"/>
        </xdr:cNvSpPr>
      </xdr:nvSpPr>
      <xdr:spPr bwMode="auto">
        <a:xfrm>
          <a:off x="14325600" y="1924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66675</xdr:colOff>
      <xdr:row>47</xdr:row>
      <xdr:rowOff>161925</xdr:rowOff>
    </xdr:to>
    <xdr:sp macro="" textlink="">
      <xdr:nvSpPr>
        <xdr:cNvPr id="27" name="Text Box 1"/>
        <xdr:cNvSpPr txBox="1">
          <a:spLocks noChangeArrowheads="1"/>
        </xdr:cNvSpPr>
      </xdr:nvSpPr>
      <xdr:spPr bwMode="auto">
        <a:xfrm>
          <a:off x="12449175" y="21621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47</xdr:row>
      <xdr:rowOff>161925</xdr:rowOff>
    </xdr:to>
    <xdr:sp macro="" textlink="">
      <xdr:nvSpPr>
        <xdr:cNvPr id="28" name="Text Box 1"/>
        <xdr:cNvSpPr txBox="1">
          <a:spLocks noChangeArrowheads="1"/>
        </xdr:cNvSpPr>
      </xdr:nvSpPr>
      <xdr:spPr bwMode="auto">
        <a:xfrm>
          <a:off x="12449175" y="21621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47</xdr:row>
      <xdr:rowOff>0</xdr:rowOff>
    </xdr:from>
    <xdr:to>
      <xdr:col>7</xdr:col>
      <xdr:colOff>85725</xdr:colOff>
      <xdr:row>47</xdr:row>
      <xdr:rowOff>161925</xdr:rowOff>
    </xdr:to>
    <xdr:sp macro="" textlink="">
      <xdr:nvSpPr>
        <xdr:cNvPr id="29" name="Text Box 1"/>
        <xdr:cNvSpPr txBox="1">
          <a:spLocks noChangeArrowheads="1"/>
        </xdr:cNvSpPr>
      </xdr:nvSpPr>
      <xdr:spPr bwMode="auto">
        <a:xfrm>
          <a:off x="14325600" y="21621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85725</xdr:colOff>
      <xdr:row>47</xdr:row>
      <xdr:rowOff>161925</xdr:rowOff>
    </xdr:to>
    <xdr:sp macro="" textlink="">
      <xdr:nvSpPr>
        <xdr:cNvPr id="30" name="Text Box 24"/>
        <xdr:cNvSpPr txBox="1">
          <a:spLocks noChangeArrowheads="1"/>
        </xdr:cNvSpPr>
      </xdr:nvSpPr>
      <xdr:spPr bwMode="auto">
        <a:xfrm>
          <a:off x="12449175" y="21621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47</xdr:row>
      <xdr:rowOff>0</xdr:rowOff>
    </xdr:from>
    <xdr:to>
      <xdr:col>7</xdr:col>
      <xdr:colOff>85725</xdr:colOff>
      <xdr:row>47</xdr:row>
      <xdr:rowOff>161925</xdr:rowOff>
    </xdr:to>
    <xdr:sp macro="" textlink="">
      <xdr:nvSpPr>
        <xdr:cNvPr id="31" name="Text Box 1"/>
        <xdr:cNvSpPr txBox="1">
          <a:spLocks noChangeArrowheads="1"/>
        </xdr:cNvSpPr>
      </xdr:nvSpPr>
      <xdr:spPr bwMode="auto">
        <a:xfrm>
          <a:off x="14325600" y="21621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66675</xdr:colOff>
      <xdr:row>47</xdr:row>
      <xdr:rowOff>161925</xdr:rowOff>
    </xdr:to>
    <xdr:sp macro="" textlink="">
      <xdr:nvSpPr>
        <xdr:cNvPr id="32" name="Text Box 1"/>
        <xdr:cNvSpPr txBox="1">
          <a:spLocks noChangeArrowheads="1"/>
        </xdr:cNvSpPr>
      </xdr:nvSpPr>
      <xdr:spPr bwMode="auto">
        <a:xfrm>
          <a:off x="12449175" y="21621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47</xdr:row>
      <xdr:rowOff>161925</xdr:rowOff>
    </xdr:to>
    <xdr:sp macro="" textlink="">
      <xdr:nvSpPr>
        <xdr:cNvPr id="33" name="Text Box 1"/>
        <xdr:cNvSpPr txBox="1">
          <a:spLocks noChangeArrowheads="1"/>
        </xdr:cNvSpPr>
      </xdr:nvSpPr>
      <xdr:spPr bwMode="auto">
        <a:xfrm>
          <a:off x="12449175" y="21621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47</xdr:row>
      <xdr:rowOff>0</xdr:rowOff>
    </xdr:from>
    <xdr:to>
      <xdr:col>7</xdr:col>
      <xdr:colOff>85725</xdr:colOff>
      <xdr:row>47</xdr:row>
      <xdr:rowOff>161925</xdr:rowOff>
    </xdr:to>
    <xdr:sp macro="" textlink="">
      <xdr:nvSpPr>
        <xdr:cNvPr id="34" name="Text Box 1"/>
        <xdr:cNvSpPr txBox="1">
          <a:spLocks noChangeArrowheads="1"/>
        </xdr:cNvSpPr>
      </xdr:nvSpPr>
      <xdr:spPr bwMode="auto">
        <a:xfrm>
          <a:off x="14325600" y="21621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85725</xdr:colOff>
      <xdr:row>47</xdr:row>
      <xdr:rowOff>161925</xdr:rowOff>
    </xdr:to>
    <xdr:sp macro="" textlink="">
      <xdr:nvSpPr>
        <xdr:cNvPr id="35" name="Text Box 24"/>
        <xdr:cNvSpPr txBox="1">
          <a:spLocks noChangeArrowheads="1"/>
        </xdr:cNvSpPr>
      </xdr:nvSpPr>
      <xdr:spPr bwMode="auto">
        <a:xfrm>
          <a:off x="12449175" y="21621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47</xdr:row>
      <xdr:rowOff>0</xdr:rowOff>
    </xdr:from>
    <xdr:to>
      <xdr:col>7</xdr:col>
      <xdr:colOff>85725</xdr:colOff>
      <xdr:row>47</xdr:row>
      <xdr:rowOff>161925</xdr:rowOff>
    </xdr:to>
    <xdr:sp macro="" textlink="">
      <xdr:nvSpPr>
        <xdr:cNvPr id="36" name="Text Box 1"/>
        <xdr:cNvSpPr txBox="1">
          <a:spLocks noChangeArrowheads="1"/>
        </xdr:cNvSpPr>
      </xdr:nvSpPr>
      <xdr:spPr bwMode="auto">
        <a:xfrm>
          <a:off x="14325600" y="21621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48</xdr:row>
      <xdr:rowOff>0</xdr:rowOff>
    </xdr:from>
    <xdr:to>
      <xdr:col>6</xdr:col>
      <xdr:colOff>66675</xdr:colOff>
      <xdr:row>48</xdr:row>
      <xdr:rowOff>161925</xdr:rowOff>
    </xdr:to>
    <xdr:sp macro="" textlink="">
      <xdr:nvSpPr>
        <xdr:cNvPr id="37" name="Text Box 1"/>
        <xdr:cNvSpPr txBox="1">
          <a:spLocks noChangeArrowheads="1"/>
        </xdr:cNvSpPr>
      </xdr:nvSpPr>
      <xdr:spPr bwMode="auto">
        <a:xfrm>
          <a:off x="12449175" y="20955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48</xdr:row>
      <xdr:rowOff>0</xdr:rowOff>
    </xdr:from>
    <xdr:to>
      <xdr:col>6</xdr:col>
      <xdr:colOff>76200</xdr:colOff>
      <xdr:row>48</xdr:row>
      <xdr:rowOff>161925</xdr:rowOff>
    </xdr:to>
    <xdr:sp macro="" textlink="">
      <xdr:nvSpPr>
        <xdr:cNvPr id="38" name="Text Box 1"/>
        <xdr:cNvSpPr txBox="1">
          <a:spLocks noChangeArrowheads="1"/>
        </xdr:cNvSpPr>
      </xdr:nvSpPr>
      <xdr:spPr bwMode="auto">
        <a:xfrm>
          <a:off x="12449175" y="209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48</xdr:row>
      <xdr:rowOff>0</xdr:rowOff>
    </xdr:from>
    <xdr:to>
      <xdr:col>7</xdr:col>
      <xdr:colOff>85725</xdr:colOff>
      <xdr:row>48</xdr:row>
      <xdr:rowOff>161925</xdr:rowOff>
    </xdr:to>
    <xdr:sp macro="" textlink="">
      <xdr:nvSpPr>
        <xdr:cNvPr id="39" name="Text Box 1"/>
        <xdr:cNvSpPr txBox="1">
          <a:spLocks noChangeArrowheads="1"/>
        </xdr:cNvSpPr>
      </xdr:nvSpPr>
      <xdr:spPr bwMode="auto">
        <a:xfrm>
          <a:off x="14325600" y="20955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48</xdr:row>
      <xdr:rowOff>0</xdr:rowOff>
    </xdr:from>
    <xdr:to>
      <xdr:col>6</xdr:col>
      <xdr:colOff>85725</xdr:colOff>
      <xdr:row>48</xdr:row>
      <xdr:rowOff>161925</xdr:rowOff>
    </xdr:to>
    <xdr:sp macro="" textlink="">
      <xdr:nvSpPr>
        <xdr:cNvPr id="40" name="Text Box 24"/>
        <xdr:cNvSpPr txBox="1">
          <a:spLocks noChangeArrowheads="1"/>
        </xdr:cNvSpPr>
      </xdr:nvSpPr>
      <xdr:spPr bwMode="auto">
        <a:xfrm>
          <a:off x="12449175" y="20955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48</xdr:row>
      <xdr:rowOff>0</xdr:rowOff>
    </xdr:from>
    <xdr:to>
      <xdr:col>7</xdr:col>
      <xdr:colOff>85725</xdr:colOff>
      <xdr:row>48</xdr:row>
      <xdr:rowOff>161925</xdr:rowOff>
    </xdr:to>
    <xdr:sp macro="" textlink="">
      <xdr:nvSpPr>
        <xdr:cNvPr id="41" name="Text Box 1"/>
        <xdr:cNvSpPr txBox="1">
          <a:spLocks noChangeArrowheads="1"/>
        </xdr:cNvSpPr>
      </xdr:nvSpPr>
      <xdr:spPr bwMode="auto">
        <a:xfrm>
          <a:off x="14325600" y="20955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49</xdr:row>
      <xdr:rowOff>0</xdr:rowOff>
    </xdr:from>
    <xdr:to>
      <xdr:col>6</xdr:col>
      <xdr:colOff>66675</xdr:colOff>
      <xdr:row>49</xdr:row>
      <xdr:rowOff>161925</xdr:rowOff>
    </xdr:to>
    <xdr:sp macro="" textlink="">
      <xdr:nvSpPr>
        <xdr:cNvPr id="42" name="Text Box 1"/>
        <xdr:cNvSpPr txBox="1">
          <a:spLocks noChangeArrowheads="1"/>
        </xdr:cNvSpPr>
      </xdr:nvSpPr>
      <xdr:spPr bwMode="auto">
        <a:xfrm>
          <a:off x="12449175" y="20955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49</xdr:row>
      <xdr:rowOff>0</xdr:rowOff>
    </xdr:from>
    <xdr:to>
      <xdr:col>6</xdr:col>
      <xdr:colOff>76200</xdr:colOff>
      <xdr:row>49</xdr:row>
      <xdr:rowOff>161925</xdr:rowOff>
    </xdr:to>
    <xdr:sp macro="" textlink="">
      <xdr:nvSpPr>
        <xdr:cNvPr id="43" name="Text Box 1"/>
        <xdr:cNvSpPr txBox="1">
          <a:spLocks noChangeArrowheads="1"/>
        </xdr:cNvSpPr>
      </xdr:nvSpPr>
      <xdr:spPr bwMode="auto">
        <a:xfrm>
          <a:off x="12449175" y="209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85725</xdr:colOff>
      <xdr:row>49</xdr:row>
      <xdr:rowOff>161925</xdr:rowOff>
    </xdr:to>
    <xdr:sp macro="" textlink="">
      <xdr:nvSpPr>
        <xdr:cNvPr id="44" name="Text Box 1"/>
        <xdr:cNvSpPr txBox="1">
          <a:spLocks noChangeArrowheads="1"/>
        </xdr:cNvSpPr>
      </xdr:nvSpPr>
      <xdr:spPr bwMode="auto">
        <a:xfrm>
          <a:off x="14325600" y="20955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49</xdr:row>
      <xdr:rowOff>0</xdr:rowOff>
    </xdr:from>
    <xdr:to>
      <xdr:col>6</xdr:col>
      <xdr:colOff>85725</xdr:colOff>
      <xdr:row>49</xdr:row>
      <xdr:rowOff>161925</xdr:rowOff>
    </xdr:to>
    <xdr:sp macro="" textlink="">
      <xdr:nvSpPr>
        <xdr:cNvPr id="45" name="Text Box 24"/>
        <xdr:cNvSpPr txBox="1">
          <a:spLocks noChangeArrowheads="1"/>
        </xdr:cNvSpPr>
      </xdr:nvSpPr>
      <xdr:spPr bwMode="auto">
        <a:xfrm>
          <a:off x="12449175" y="20955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85725</xdr:colOff>
      <xdr:row>49</xdr:row>
      <xdr:rowOff>161925</xdr:rowOff>
    </xdr:to>
    <xdr:sp macro="" textlink="">
      <xdr:nvSpPr>
        <xdr:cNvPr id="46" name="Text Box 1"/>
        <xdr:cNvSpPr txBox="1">
          <a:spLocks noChangeArrowheads="1"/>
        </xdr:cNvSpPr>
      </xdr:nvSpPr>
      <xdr:spPr bwMode="auto">
        <a:xfrm>
          <a:off x="14325600" y="20955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66675</xdr:colOff>
      <xdr:row>50</xdr:row>
      <xdr:rowOff>161925</xdr:rowOff>
    </xdr:to>
    <xdr:sp macro="" textlink="">
      <xdr:nvSpPr>
        <xdr:cNvPr id="47" name="Text Box 1"/>
        <xdr:cNvSpPr txBox="1">
          <a:spLocks noChangeArrowheads="1"/>
        </xdr:cNvSpPr>
      </xdr:nvSpPr>
      <xdr:spPr bwMode="auto">
        <a:xfrm>
          <a:off x="11601450" y="20955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50</xdr:row>
      <xdr:rowOff>161925</xdr:rowOff>
    </xdr:to>
    <xdr:sp macro="" textlink="">
      <xdr:nvSpPr>
        <xdr:cNvPr id="48" name="Text Box 1"/>
        <xdr:cNvSpPr txBox="1">
          <a:spLocks noChangeArrowheads="1"/>
        </xdr:cNvSpPr>
      </xdr:nvSpPr>
      <xdr:spPr bwMode="auto">
        <a:xfrm>
          <a:off x="11601450" y="209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161925</xdr:rowOff>
    </xdr:to>
    <xdr:sp macro="" textlink="">
      <xdr:nvSpPr>
        <xdr:cNvPr id="49" name="Text Box 1"/>
        <xdr:cNvSpPr txBox="1">
          <a:spLocks noChangeArrowheads="1"/>
        </xdr:cNvSpPr>
      </xdr:nvSpPr>
      <xdr:spPr bwMode="auto">
        <a:xfrm>
          <a:off x="13477875" y="20955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85725</xdr:colOff>
      <xdr:row>50</xdr:row>
      <xdr:rowOff>161925</xdr:rowOff>
    </xdr:to>
    <xdr:sp macro="" textlink="">
      <xdr:nvSpPr>
        <xdr:cNvPr id="50" name="Text Box 24"/>
        <xdr:cNvSpPr txBox="1">
          <a:spLocks noChangeArrowheads="1"/>
        </xdr:cNvSpPr>
      </xdr:nvSpPr>
      <xdr:spPr bwMode="auto">
        <a:xfrm>
          <a:off x="11601450" y="20955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161925</xdr:rowOff>
    </xdr:to>
    <xdr:sp macro="" textlink="">
      <xdr:nvSpPr>
        <xdr:cNvPr id="51" name="Text Box 1"/>
        <xdr:cNvSpPr txBox="1">
          <a:spLocks noChangeArrowheads="1"/>
        </xdr:cNvSpPr>
      </xdr:nvSpPr>
      <xdr:spPr bwMode="auto">
        <a:xfrm>
          <a:off x="13477875" y="20955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35</xdr:row>
      <xdr:rowOff>0</xdr:rowOff>
    </xdr:from>
    <xdr:to>
      <xdr:col>5</xdr:col>
      <xdr:colOff>66675</xdr:colOff>
      <xdr:row>35</xdr:row>
      <xdr:rowOff>161925</xdr:rowOff>
    </xdr:to>
    <xdr:sp macro="" textlink="">
      <xdr:nvSpPr>
        <xdr:cNvPr id="52" name="Text Box 1"/>
        <xdr:cNvSpPr txBox="1">
          <a:spLocks noChangeArrowheads="1"/>
        </xdr:cNvSpPr>
      </xdr:nvSpPr>
      <xdr:spPr bwMode="auto">
        <a:xfrm>
          <a:off x="11601450" y="58102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35</xdr:row>
      <xdr:rowOff>0</xdr:rowOff>
    </xdr:from>
    <xdr:to>
      <xdr:col>5</xdr:col>
      <xdr:colOff>76200</xdr:colOff>
      <xdr:row>35</xdr:row>
      <xdr:rowOff>161925</xdr:rowOff>
    </xdr:to>
    <xdr:sp macro="" textlink="">
      <xdr:nvSpPr>
        <xdr:cNvPr id="53" name="Text Box 1"/>
        <xdr:cNvSpPr txBox="1">
          <a:spLocks noChangeArrowheads="1"/>
        </xdr:cNvSpPr>
      </xdr:nvSpPr>
      <xdr:spPr bwMode="auto">
        <a:xfrm>
          <a:off x="11601450" y="58102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35</xdr:row>
      <xdr:rowOff>0</xdr:rowOff>
    </xdr:from>
    <xdr:to>
      <xdr:col>6</xdr:col>
      <xdr:colOff>85725</xdr:colOff>
      <xdr:row>35</xdr:row>
      <xdr:rowOff>161925</xdr:rowOff>
    </xdr:to>
    <xdr:sp macro="" textlink="">
      <xdr:nvSpPr>
        <xdr:cNvPr id="54" name="Text Box 1"/>
        <xdr:cNvSpPr txBox="1">
          <a:spLocks noChangeArrowheads="1"/>
        </xdr:cNvSpPr>
      </xdr:nvSpPr>
      <xdr:spPr bwMode="auto">
        <a:xfrm>
          <a:off x="13477875" y="5810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35</xdr:row>
      <xdr:rowOff>0</xdr:rowOff>
    </xdr:from>
    <xdr:to>
      <xdr:col>5</xdr:col>
      <xdr:colOff>85725</xdr:colOff>
      <xdr:row>35</xdr:row>
      <xdr:rowOff>161925</xdr:rowOff>
    </xdr:to>
    <xdr:sp macro="" textlink="">
      <xdr:nvSpPr>
        <xdr:cNvPr id="55" name="Text Box 24"/>
        <xdr:cNvSpPr txBox="1">
          <a:spLocks noChangeArrowheads="1"/>
        </xdr:cNvSpPr>
      </xdr:nvSpPr>
      <xdr:spPr bwMode="auto">
        <a:xfrm>
          <a:off x="11601450" y="5810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35</xdr:row>
      <xdr:rowOff>0</xdr:rowOff>
    </xdr:from>
    <xdr:to>
      <xdr:col>6</xdr:col>
      <xdr:colOff>85725</xdr:colOff>
      <xdr:row>35</xdr:row>
      <xdr:rowOff>161925</xdr:rowOff>
    </xdr:to>
    <xdr:sp macro="" textlink="">
      <xdr:nvSpPr>
        <xdr:cNvPr id="56" name="Text Box 1"/>
        <xdr:cNvSpPr txBox="1">
          <a:spLocks noChangeArrowheads="1"/>
        </xdr:cNvSpPr>
      </xdr:nvSpPr>
      <xdr:spPr bwMode="auto">
        <a:xfrm>
          <a:off x="13477875" y="5810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66675</xdr:colOff>
      <xdr:row>38</xdr:row>
      <xdr:rowOff>161925</xdr:rowOff>
    </xdr:to>
    <xdr:sp macro="" textlink="">
      <xdr:nvSpPr>
        <xdr:cNvPr id="57" name="Text Box 1"/>
        <xdr:cNvSpPr txBox="1">
          <a:spLocks noChangeArrowheads="1"/>
        </xdr:cNvSpPr>
      </xdr:nvSpPr>
      <xdr:spPr bwMode="auto">
        <a:xfrm>
          <a:off x="11601450" y="24669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38</xdr:row>
      <xdr:rowOff>161925</xdr:rowOff>
    </xdr:to>
    <xdr:sp macro="" textlink="">
      <xdr:nvSpPr>
        <xdr:cNvPr id="58" name="Text Box 1"/>
        <xdr:cNvSpPr txBox="1">
          <a:spLocks noChangeArrowheads="1"/>
        </xdr:cNvSpPr>
      </xdr:nvSpPr>
      <xdr:spPr bwMode="auto">
        <a:xfrm>
          <a:off x="11601450" y="2466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85725</xdr:colOff>
      <xdr:row>38</xdr:row>
      <xdr:rowOff>161925</xdr:rowOff>
    </xdr:to>
    <xdr:sp macro="" textlink="">
      <xdr:nvSpPr>
        <xdr:cNvPr id="59" name="Text Box 1"/>
        <xdr:cNvSpPr txBox="1">
          <a:spLocks noChangeArrowheads="1"/>
        </xdr:cNvSpPr>
      </xdr:nvSpPr>
      <xdr:spPr bwMode="auto">
        <a:xfrm>
          <a:off x="13477875" y="2466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85725</xdr:colOff>
      <xdr:row>38</xdr:row>
      <xdr:rowOff>161925</xdr:rowOff>
    </xdr:to>
    <xdr:sp macro="" textlink="">
      <xdr:nvSpPr>
        <xdr:cNvPr id="60" name="Text Box 24"/>
        <xdr:cNvSpPr txBox="1">
          <a:spLocks noChangeArrowheads="1"/>
        </xdr:cNvSpPr>
      </xdr:nvSpPr>
      <xdr:spPr bwMode="auto">
        <a:xfrm>
          <a:off x="11601450" y="2466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85725</xdr:colOff>
      <xdr:row>38</xdr:row>
      <xdr:rowOff>161925</xdr:rowOff>
    </xdr:to>
    <xdr:sp macro="" textlink="">
      <xdr:nvSpPr>
        <xdr:cNvPr id="61" name="Text Box 1"/>
        <xdr:cNvSpPr txBox="1">
          <a:spLocks noChangeArrowheads="1"/>
        </xdr:cNvSpPr>
      </xdr:nvSpPr>
      <xdr:spPr bwMode="auto">
        <a:xfrm>
          <a:off x="13477875" y="2466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66675</xdr:colOff>
      <xdr:row>40</xdr:row>
      <xdr:rowOff>161925</xdr:rowOff>
    </xdr:to>
    <xdr:sp macro="" textlink="">
      <xdr:nvSpPr>
        <xdr:cNvPr id="62" name="Text Box 1"/>
        <xdr:cNvSpPr txBox="1">
          <a:spLocks noChangeArrowheads="1"/>
        </xdr:cNvSpPr>
      </xdr:nvSpPr>
      <xdr:spPr bwMode="auto">
        <a:xfrm>
          <a:off x="11601450" y="22098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76200</xdr:colOff>
      <xdr:row>40</xdr:row>
      <xdr:rowOff>161925</xdr:rowOff>
    </xdr:to>
    <xdr:sp macro="" textlink="">
      <xdr:nvSpPr>
        <xdr:cNvPr id="63" name="Text Box 1"/>
        <xdr:cNvSpPr txBox="1">
          <a:spLocks noChangeArrowheads="1"/>
        </xdr:cNvSpPr>
      </xdr:nvSpPr>
      <xdr:spPr bwMode="auto">
        <a:xfrm>
          <a:off x="11601450" y="22098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85725</xdr:colOff>
      <xdr:row>40</xdr:row>
      <xdr:rowOff>161925</xdr:rowOff>
    </xdr:to>
    <xdr:sp macro="" textlink="">
      <xdr:nvSpPr>
        <xdr:cNvPr id="64" name="Text Box 1"/>
        <xdr:cNvSpPr txBox="1">
          <a:spLocks noChangeArrowheads="1"/>
        </xdr:cNvSpPr>
      </xdr:nvSpPr>
      <xdr:spPr bwMode="auto">
        <a:xfrm>
          <a:off x="13620750" y="2209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85725</xdr:colOff>
      <xdr:row>40</xdr:row>
      <xdr:rowOff>161925</xdr:rowOff>
    </xdr:to>
    <xdr:sp macro="" textlink="">
      <xdr:nvSpPr>
        <xdr:cNvPr id="65" name="Text Box 24"/>
        <xdr:cNvSpPr txBox="1">
          <a:spLocks noChangeArrowheads="1"/>
        </xdr:cNvSpPr>
      </xdr:nvSpPr>
      <xdr:spPr bwMode="auto">
        <a:xfrm>
          <a:off x="11601450" y="2209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85725</xdr:colOff>
      <xdr:row>40</xdr:row>
      <xdr:rowOff>161925</xdr:rowOff>
    </xdr:to>
    <xdr:sp macro="" textlink="">
      <xdr:nvSpPr>
        <xdr:cNvPr id="66" name="Text Box 1"/>
        <xdr:cNvSpPr txBox="1">
          <a:spLocks noChangeArrowheads="1"/>
        </xdr:cNvSpPr>
      </xdr:nvSpPr>
      <xdr:spPr bwMode="auto">
        <a:xfrm>
          <a:off x="13620750" y="2209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66675</xdr:colOff>
      <xdr:row>46</xdr:row>
      <xdr:rowOff>161925</xdr:rowOff>
    </xdr:to>
    <xdr:sp macro="" textlink="">
      <xdr:nvSpPr>
        <xdr:cNvPr id="67" name="Text Box 1"/>
        <xdr:cNvSpPr txBox="1">
          <a:spLocks noChangeArrowheads="1"/>
        </xdr:cNvSpPr>
      </xdr:nvSpPr>
      <xdr:spPr bwMode="auto">
        <a:xfrm>
          <a:off x="11601450" y="19240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161925</xdr:rowOff>
    </xdr:to>
    <xdr:sp macro="" textlink="">
      <xdr:nvSpPr>
        <xdr:cNvPr id="68" name="Text Box 1"/>
        <xdr:cNvSpPr txBox="1">
          <a:spLocks noChangeArrowheads="1"/>
        </xdr:cNvSpPr>
      </xdr:nvSpPr>
      <xdr:spPr bwMode="auto">
        <a:xfrm>
          <a:off x="11601450" y="19240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46</xdr:row>
      <xdr:rowOff>0</xdr:rowOff>
    </xdr:from>
    <xdr:to>
      <xdr:col>6</xdr:col>
      <xdr:colOff>85725</xdr:colOff>
      <xdr:row>46</xdr:row>
      <xdr:rowOff>161925</xdr:rowOff>
    </xdr:to>
    <xdr:sp macro="" textlink="">
      <xdr:nvSpPr>
        <xdr:cNvPr id="69" name="Text Box 1"/>
        <xdr:cNvSpPr txBox="1">
          <a:spLocks noChangeArrowheads="1"/>
        </xdr:cNvSpPr>
      </xdr:nvSpPr>
      <xdr:spPr bwMode="auto">
        <a:xfrm>
          <a:off x="13477875" y="1924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85725</xdr:colOff>
      <xdr:row>46</xdr:row>
      <xdr:rowOff>161925</xdr:rowOff>
    </xdr:to>
    <xdr:sp macro="" textlink="">
      <xdr:nvSpPr>
        <xdr:cNvPr id="70" name="Text Box 24"/>
        <xdr:cNvSpPr txBox="1">
          <a:spLocks noChangeArrowheads="1"/>
        </xdr:cNvSpPr>
      </xdr:nvSpPr>
      <xdr:spPr bwMode="auto">
        <a:xfrm>
          <a:off x="11601450" y="1924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46</xdr:row>
      <xdr:rowOff>0</xdr:rowOff>
    </xdr:from>
    <xdr:to>
      <xdr:col>6</xdr:col>
      <xdr:colOff>85725</xdr:colOff>
      <xdr:row>46</xdr:row>
      <xdr:rowOff>161925</xdr:rowOff>
    </xdr:to>
    <xdr:sp macro="" textlink="">
      <xdr:nvSpPr>
        <xdr:cNvPr id="71" name="Text Box 1"/>
        <xdr:cNvSpPr txBox="1">
          <a:spLocks noChangeArrowheads="1"/>
        </xdr:cNvSpPr>
      </xdr:nvSpPr>
      <xdr:spPr bwMode="auto">
        <a:xfrm>
          <a:off x="13477875" y="1924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xdr:row>
      <xdr:rowOff>0</xdr:rowOff>
    </xdr:from>
    <xdr:to>
      <xdr:col>5</xdr:col>
      <xdr:colOff>66675</xdr:colOff>
      <xdr:row>47</xdr:row>
      <xdr:rowOff>161925</xdr:rowOff>
    </xdr:to>
    <xdr:sp macro="" textlink="">
      <xdr:nvSpPr>
        <xdr:cNvPr id="72" name="Text Box 1"/>
        <xdr:cNvSpPr txBox="1">
          <a:spLocks noChangeArrowheads="1"/>
        </xdr:cNvSpPr>
      </xdr:nvSpPr>
      <xdr:spPr bwMode="auto">
        <a:xfrm>
          <a:off x="11601450" y="21621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xdr:row>
      <xdr:rowOff>0</xdr:rowOff>
    </xdr:from>
    <xdr:to>
      <xdr:col>5</xdr:col>
      <xdr:colOff>76200</xdr:colOff>
      <xdr:row>47</xdr:row>
      <xdr:rowOff>161925</xdr:rowOff>
    </xdr:to>
    <xdr:sp macro="" textlink="">
      <xdr:nvSpPr>
        <xdr:cNvPr id="73" name="Text Box 1"/>
        <xdr:cNvSpPr txBox="1">
          <a:spLocks noChangeArrowheads="1"/>
        </xdr:cNvSpPr>
      </xdr:nvSpPr>
      <xdr:spPr bwMode="auto">
        <a:xfrm>
          <a:off x="11601450" y="21621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85725</xdr:colOff>
      <xdr:row>47</xdr:row>
      <xdr:rowOff>161925</xdr:rowOff>
    </xdr:to>
    <xdr:sp macro="" textlink="">
      <xdr:nvSpPr>
        <xdr:cNvPr id="74" name="Text Box 1"/>
        <xdr:cNvSpPr txBox="1">
          <a:spLocks noChangeArrowheads="1"/>
        </xdr:cNvSpPr>
      </xdr:nvSpPr>
      <xdr:spPr bwMode="auto">
        <a:xfrm>
          <a:off x="13477875" y="21621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xdr:row>
      <xdr:rowOff>0</xdr:rowOff>
    </xdr:from>
    <xdr:to>
      <xdr:col>5</xdr:col>
      <xdr:colOff>85725</xdr:colOff>
      <xdr:row>47</xdr:row>
      <xdr:rowOff>161925</xdr:rowOff>
    </xdr:to>
    <xdr:sp macro="" textlink="">
      <xdr:nvSpPr>
        <xdr:cNvPr id="75" name="Text Box 24"/>
        <xdr:cNvSpPr txBox="1">
          <a:spLocks noChangeArrowheads="1"/>
        </xdr:cNvSpPr>
      </xdr:nvSpPr>
      <xdr:spPr bwMode="auto">
        <a:xfrm>
          <a:off x="11601450" y="21621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85725</xdr:colOff>
      <xdr:row>47</xdr:row>
      <xdr:rowOff>161925</xdr:rowOff>
    </xdr:to>
    <xdr:sp macro="" textlink="">
      <xdr:nvSpPr>
        <xdr:cNvPr id="76" name="Text Box 1"/>
        <xdr:cNvSpPr txBox="1">
          <a:spLocks noChangeArrowheads="1"/>
        </xdr:cNvSpPr>
      </xdr:nvSpPr>
      <xdr:spPr bwMode="auto">
        <a:xfrm>
          <a:off x="13477875" y="21621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xdr:row>
      <xdr:rowOff>0</xdr:rowOff>
    </xdr:from>
    <xdr:to>
      <xdr:col>5</xdr:col>
      <xdr:colOff>66675</xdr:colOff>
      <xdr:row>47</xdr:row>
      <xdr:rowOff>161925</xdr:rowOff>
    </xdr:to>
    <xdr:sp macro="" textlink="">
      <xdr:nvSpPr>
        <xdr:cNvPr id="77" name="Text Box 1"/>
        <xdr:cNvSpPr txBox="1">
          <a:spLocks noChangeArrowheads="1"/>
        </xdr:cNvSpPr>
      </xdr:nvSpPr>
      <xdr:spPr bwMode="auto">
        <a:xfrm>
          <a:off x="11601450" y="21621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xdr:row>
      <xdr:rowOff>0</xdr:rowOff>
    </xdr:from>
    <xdr:to>
      <xdr:col>5</xdr:col>
      <xdr:colOff>76200</xdr:colOff>
      <xdr:row>47</xdr:row>
      <xdr:rowOff>161925</xdr:rowOff>
    </xdr:to>
    <xdr:sp macro="" textlink="">
      <xdr:nvSpPr>
        <xdr:cNvPr id="78" name="Text Box 1"/>
        <xdr:cNvSpPr txBox="1">
          <a:spLocks noChangeArrowheads="1"/>
        </xdr:cNvSpPr>
      </xdr:nvSpPr>
      <xdr:spPr bwMode="auto">
        <a:xfrm>
          <a:off x="11601450" y="21621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85725</xdr:colOff>
      <xdr:row>47</xdr:row>
      <xdr:rowOff>161925</xdr:rowOff>
    </xdr:to>
    <xdr:sp macro="" textlink="">
      <xdr:nvSpPr>
        <xdr:cNvPr id="79" name="Text Box 1"/>
        <xdr:cNvSpPr txBox="1">
          <a:spLocks noChangeArrowheads="1"/>
        </xdr:cNvSpPr>
      </xdr:nvSpPr>
      <xdr:spPr bwMode="auto">
        <a:xfrm>
          <a:off x="13477875" y="21621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xdr:row>
      <xdr:rowOff>0</xdr:rowOff>
    </xdr:from>
    <xdr:to>
      <xdr:col>5</xdr:col>
      <xdr:colOff>85725</xdr:colOff>
      <xdr:row>47</xdr:row>
      <xdr:rowOff>161925</xdr:rowOff>
    </xdr:to>
    <xdr:sp macro="" textlink="">
      <xdr:nvSpPr>
        <xdr:cNvPr id="80" name="Text Box 24"/>
        <xdr:cNvSpPr txBox="1">
          <a:spLocks noChangeArrowheads="1"/>
        </xdr:cNvSpPr>
      </xdr:nvSpPr>
      <xdr:spPr bwMode="auto">
        <a:xfrm>
          <a:off x="11601450" y="21621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85725</xdr:colOff>
      <xdr:row>47</xdr:row>
      <xdr:rowOff>161925</xdr:rowOff>
    </xdr:to>
    <xdr:sp macro="" textlink="">
      <xdr:nvSpPr>
        <xdr:cNvPr id="81" name="Text Box 1"/>
        <xdr:cNvSpPr txBox="1">
          <a:spLocks noChangeArrowheads="1"/>
        </xdr:cNvSpPr>
      </xdr:nvSpPr>
      <xdr:spPr bwMode="auto">
        <a:xfrm>
          <a:off x="13477875" y="21621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xdr:row>
      <xdr:rowOff>0</xdr:rowOff>
    </xdr:from>
    <xdr:to>
      <xdr:col>5</xdr:col>
      <xdr:colOff>66675</xdr:colOff>
      <xdr:row>48</xdr:row>
      <xdr:rowOff>161925</xdr:rowOff>
    </xdr:to>
    <xdr:sp macro="" textlink="">
      <xdr:nvSpPr>
        <xdr:cNvPr id="82" name="Text Box 1"/>
        <xdr:cNvSpPr txBox="1">
          <a:spLocks noChangeArrowheads="1"/>
        </xdr:cNvSpPr>
      </xdr:nvSpPr>
      <xdr:spPr bwMode="auto">
        <a:xfrm>
          <a:off x="11601450" y="20955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xdr:row>
      <xdr:rowOff>0</xdr:rowOff>
    </xdr:from>
    <xdr:to>
      <xdr:col>5</xdr:col>
      <xdr:colOff>76200</xdr:colOff>
      <xdr:row>48</xdr:row>
      <xdr:rowOff>161925</xdr:rowOff>
    </xdr:to>
    <xdr:sp macro="" textlink="">
      <xdr:nvSpPr>
        <xdr:cNvPr id="83" name="Text Box 1"/>
        <xdr:cNvSpPr txBox="1">
          <a:spLocks noChangeArrowheads="1"/>
        </xdr:cNvSpPr>
      </xdr:nvSpPr>
      <xdr:spPr bwMode="auto">
        <a:xfrm>
          <a:off x="11601450" y="209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48</xdr:row>
      <xdr:rowOff>0</xdr:rowOff>
    </xdr:from>
    <xdr:to>
      <xdr:col>6</xdr:col>
      <xdr:colOff>85725</xdr:colOff>
      <xdr:row>48</xdr:row>
      <xdr:rowOff>161925</xdr:rowOff>
    </xdr:to>
    <xdr:sp macro="" textlink="">
      <xdr:nvSpPr>
        <xdr:cNvPr id="84" name="Text Box 1"/>
        <xdr:cNvSpPr txBox="1">
          <a:spLocks noChangeArrowheads="1"/>
        </xdr:cNvSpPr>
      </xdr:nvSpPr>
      <xdr:spPr bwMode="auto">
        <a:xfrm>
          <a:off x="13477875" y="20955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xdr:row>
      <xdr:rowOff>0</xdr:rowOff>
    </xdr:from>
    <xdr:to>
      <xdr:col>5</xdr:col>
      <xdr:colOff>85725</xdr:colOff>
      <xdr:row>48</xdr:row>
      <xdr:rowOff>161925</xdr:rowOff>
    </xdr:to>
    <xdr:sp macro="" textlink="">
      <xdr:nvSpPr>
        <xdr:cNvPr id="85" name="Text Box 24"/>
        <xdr:cNvSpPr txBox="1">
          <a:spLocks noChangeArrowheads="1"/>
        </xdr:cNvSpPr>
      </xdr:nvSpPr>
      <xdr:spPr bwMode="auto">
        <a:xfrm>
          <a:off x="11601450" y="20955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48</xdr:row>
      <xdr:rowOff>0</xdr:rowOff>
    </xdr:from>
    <xdr:to>
      <xdr:col>6</xdr:col>
      <xdr:colOff>85725</xdr:colOff>
      <xdr:row>48</xdr:row>
      <xdr:rowOff>161925</xdr:rowOff>
    </xdr:to>
    <xdr:sp macro="" textlink="">
      <xdr:nvSpPr>
        <xdr:cNvPr id="86" name="Text Box 1"/>
        <xdr:cNvSpPr txBox="1">
          <a:spLocks noChangeArrowheads="1"/>
        </xdr:cNvSpPr>
      </xdr:nvSpPr>
      <xdr:spPr bwMode="auto">
        <a:xfrm>
          <a:off x="13477875" y="20955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66675</xdr:colOff>
      <xdr:row>49</xdr:row>
      <xdr:rowOff>161925</xdr:rowOff>
    </xdr:to>
    <xdr:sp macro="" textlink="">
      <xdr:nvSpPr>
        <xdr:cNvPr id="87" name="Text Box 1"/>
        <xdr:cNvSpPr txBox="1">
          <a:spLocks noChangeArrowheads="1"/>
        </xdr:cNvSpPr>
      </xdr:nvSpPr>
      <xdr:spPr bwMode="auto">
        <a:xfrm>
          <a:off x="11601450" y="20955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161925</xdr:rowOff>
    </xdr:to>
    <xdr:sp macro="" textlink="">
      <xdr:nvSpPr>
        <xdr:cNvPr id="88" name="Text Box 1"/>
        <xdr:cNvSpPr txBox="1">
          <a:spLocks noChangeArrowheads="1"/>
        </xdr:cNvSpPr>
      </xdr:nvSpPr>
      <xdr:spPr bwMode="auto">
        <a:xfrm>
          <a:off x="11601450" y="209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49</xdr:row>
      <xdr:rowOff>0</xdr:rowOff>
    </xdr:from>
    <xdr:to>
      <xdr:col>6</xdr:col>
      <xdr:colOff>85725</xdr:colOff>
      <xdr:row>49</xdr:row>
      <xdr:rowOff>161925</xdr:rowOff>
    </xdr:to>
    <xdr:sp macro="" textlink="">
      <xdr:nvSpPr>
        <xdr:cNvPr id="89" name="Text Box 1"/>
        <xdr:cNvSpPr txBox="1">
          <a:spLocks noChangeArrowheads="1"/>
        </xdr:cNvSpPr>
      </xdr:nvSpPr>
      <xdr:spPr bwMode="auto">
        <a:xfrm>
          <a:off x="13477875" y="20955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85725</xdr:colOff>
      <xdr:row>49</xdr:row>
      <xdr:rowOff>161925</xdr:rowOff>
    </xdr:to>
    <xdr:sp macro="" textlink="">
      <xdr:nvSpPr>
        <xdr:cNvPr id="90" name="Text Box 24"/>
        <xdr:cNvSpPr txBox="1">
          <a:spLocks noChangeArrowheads="1"/>
        </xdr:cNvSpPr>
      </xdr:nvSpPr>
      <xdr:spPr bwMode="auto">
        <a:xfrm>
          <a:off x="11601450" y="20955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49</xdr:row>
      <xdr:rowOff>0</xdr:rowOff>
    </xdr:from>
    <xdr:to>
      <xdr:col>6</xdr:col>
      <xdr:colOff>85725</xdr:colOff>
      <xdr:row>49</xdr:row>
      <xdr:rowOff>161925</xdr:rowOff>
    </xdr:to>
    <xdr:sp macro="" textlink="">
      <xdr:nvSpPr>
        <xdr:cNvPr id="91" name="Text Box 1"/>
        <xdr:cNvSpPr txBox="1">
          <a:spLocks noChangeArrowheads="1"/>
        </xdr:cNvSpPr>
      </xdr:nvSpPr>
      <xdr:spPr bwMode="auto">
        <a:xfrm>
          <a:off x="13477875" y="20955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66675</xdr:colOff>
      <xdr:row>50</xdr:row>
      <xdr:rowOff>161925</xdr:rowOff>
    </xdr:to>
    <xdr:sp macro="" textlink="">
      <xdr:nvSpPr>
        <xdr:cNvPr id="92" name="Text Box 1"/>
        <xdr:cNvSpPr txBox="1">
          <a:spLocks noChangeArrowheads="1"/>
        </xdr:cNvSpPr>
      </xdr:nvSpPr>
      <xdr:spPr bwMode="auto">
        <a:xfrm>
          <a:off x="11601450" y="20955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50</xdr:row>
      <xdr:rowOff>161925</xdr:rowOff>
    </xdr:to>
    <xdr:sp macro="" textlink="">
      <xdr:nvSpPr>
        <xdr:cNvPr id="93" name="Text Box 1"/>
        <xdr:cNvSpPr txBox="1">
          <a:spLocks noChangeArrowheads="1"/>
        </xdr:cNvSpPr>
      </xdr:nvSpPr>
      <xdr:spPr bwMode="auto">
        <a:xfrm>
          <a:off x="11601450" y="209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161925</xdr:rowOff>
    </xdr:to>
    <xdr:sp macro="" textlink="">
      <xdr:nvSpPr>
        <xdr:cNvPr id="94" name="Text Box 1"/>
        <xdr:cNvSpPr txBox="1">
          <a:spLocks noChangeArrowheads="1"/>
        </xdr:cNvSpPr>
      </xdr:nvSpPr>
      <xdr:spPr bwMode="auto">
        <a:xfrm>
          <a:off x="13477875" y="20955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85725</xdr:colOff>
      <xdr:row>50</xdr:row>
      <xdr:rowOff>161925</xdr:rowOff>
    </xdr:to>
    <xdr:sp macro="" textlink="">
      <xdr:nvSpPr>
        <xdr:cNvPr id="95" name="Text Box 24"/>
        <xdr:cNvSpPr txBox="1">
          <a:spLocks noChangeArrowheads="1"/>
        </xdr:cNvSpPr>
      </xdr:nvSpPr>
      <xdr:spPr bwMode="auto">
        <a:xfrm>
          <a:off x="11601450" y="20955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161925</xdr:rowOff>
    </xdr:to>
    <xdr:sp macro="" textlink="">
      <xdr:nvSpPr>
        <xdr:cNvPr id="96" name="Text Box 1"/>
        <xdr:cNvSpPr txBox="1">
          <a:spLocks noChangeArrowheads="1"/>
        </xdr:cNvSpPr>
      </xdr:nvSpPr>
      <xdr:spPr bwMode="auto">
        <a:xfrm>
          <a:off x="13477875" y="20955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xdr:row>
      <xdr:rowOff>0</xdr:rowOff>
    </xdr:from>
    <xdr:to>
      <xdr:col>5</xdr:col>
      <xdr:colOff>66675</xdr:colOff>
      <xdr:row>15</xdr:row>
      <xdr:rowOff>161925</xdr:rowOff>
    </xdr:to>
    <xdr:sp macro="" textlink="">
      <xdr:nvSpPr>
        <xdr:cNvPr id="97" name="Text Box 1"/>
        <xdr:cNvSpPr txBox="1">
          <a:spLocks noChangeArrowheads="1"/>
        </xdr:cNvSpPr>
      </xdr:nvSpPr>
      <xdr:spPr bwMode="auto">
        <a:xfrm>
          <a:off x="11601450" y="26479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xdr:row>
      <xdr:rowOff>0</xdr:rowOff>
    </xdr:from>
    <xdr:to>
      <xdr:col>5</xdr:col>
      <xdr:colOff>76200</xdr:colOff>
      <xdr:row>15</xdr:row>
      <xdr:rowOff>161925</xdr:rowOff>
    </xdr:to>
    <xdr:sp macro="" textlink="">
      <xdr:nvSpPr>
        <xdr:cNvPr id="98" name="Text Box 1"/>
        <xdr:cNvSpPr txBox="1">
          <a:spLocks noChangeArrowheads="1"/>
        </xdr:cNvSpPr>
      </xdr:nvSpPr>
      <xdr:spPr bwMode="auto">
        <a:xfrm>
          <a:off x="11601450" y="26479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15</xdr:row>
      <xdr:rowOff>0</xdr:rowOff>
    </xdr:from>
    <xdr:to>
      <xdr:col>6</xdr:col>
      <xdr:colOff>85725</xdr:colOff>
      <xdr:row>15</xdr:row>
      <xdr:rowOff>161925</xdr:rowOff>
    </xdr:to>
    <xdr:sp macro="" textlink="">
      <xdr:nvSpPr>
        <xdr:cNvPr id="99" name="Text Box 1"/>
        <xdr:cNvSpPr txBox="1">
          <a:spLocks noChangeArrowheads="1"/>
        </xdr:cNvSpPr>
      </xdr:nvSpPr>
      <xdr:spPr bwMode="auto">
        <a:xfrm>
          <a:off x="13477875" y="26479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xdr:row>
      <xdr:rowOff>0</xdr:rowOff>
    </xdr:from>
    <xdr:to>
      <xdr:col>5</xdr:col>
      <xdr:colOff>85725</xdr:colOff>
      <xdr:row>15</xdr:row>
      <xdr:rowOff>161925</xdr:rowOff>
    </xdr:to>
    <xdr:sp macro="" textlink="">
      <xdr:nvSpPr>
        <xdr:cNvPr id="100" name="Text Box 24"/>
        <xdr:cNvSpPr txBox="1">
          <a:spLocks noChangeArrowheads="1"/>
        </xdr:cNvSpPr>
      </xdr:nvSpPr>
      <xdr:spPr bwMode="auto">
        <a:xfrm>
          <a:off x="11601450" y="26479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15</xdr:row>
      <xdr:rowOff>0</xdr:rowOff>
    </xdr:from>
    <xdr:to>
      <xdr:col>6</xdr:col>
      <xdr:colOff>85725</xdr:colOff>
      <xdr:row>15</xdr:row>
      <xdr:rowOff>161925</xdr:rowOff>
    </xdr:to>
    <xdr:sp macro="" textlink="">
      <xdr:nvSpPr>
        <xdr:cNvPr id="101" name="Text Box 1"/>
        <xdr:cNvSpPr txBox="1">
          <a:spLocks noChangeArrowheads="1"/>
        </xdr:cNvSpPr>
      </xdr:nvSpPr>
      <xdr:spPr bwMode="auto">
        <a:xfrm>
          <a:off x="13477875" y="26479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66675</xdr:colOff>
      <xdr:row>20</xdr:row>
      <xdr:rowOff>161925</xdr:rowOff>
    </xdr:to>
    <xdr:sp macro="" textlink="">
      <xdr:nvSpPr>
        <xdr:cNvPr id="102" name="Text Box 1"/>
        <xdr:cNvSpPr txBox="1">
          <a:spLocks noChangeArrowheads="1"/>
        </xdr:cNvSpPr>
      </xdr:nvSpPr>
      <xdr:spPr bwMode="auto">
        <a:xfrm>
          <a:off x="11601450" y="122110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161925</xdr:rowOff>
    </xdr:to>
    <xdr:sp macro="" textlink="">
      <xdr:nvSpPr>
        <xdr:cNvPr id="103" name="Text Box 1"/>
        <xdr:cNvSpPr txBox="1">
          <a:spLocks noChangeArrowheads="1"/>
        </xdr:cNvSpPr>
      </xdr:nvSpPr>
      <xdr:spPr bwMode="auto">
        <a:xfrm>
          <a:off x="11601450" y="122110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85725</xdr:colOff>
      <xdr:row>20</xdr:row>
      <xdr:rowOff>161925</xdr:rowOff>
    </xdr:to>
    <xdr:sp macro="" textlink="">
      <xdr:nvSpPr>
        <xdr:cNvPr id="104" name="Text Box 1"/>
        <xdr:cNvSpPr txBox="1">
          <a:spLocks noChangeArrowheads="1"/>
        </xdr:cNvSpPr>
      </xdr:nvSpPr>
      <xdr:spPr bwMode="auto">
        <a:xfrm>
          <a:off x="13477875" y="12211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85725</xdr:colOff>
      <xdr:row>20</xdr:row>
      <xdr:rowOff>161925</xdr:rowOff>
    </xdr:to>
    <xdr:sp macro="" textlink="">
      <xdr:nvSpPr>
        <xdr:cNvPr id="105" name="Text Box 24"/>
        <xdr:cNvSpPr txBox="1">
          <a:spLocks noChangeArrowheads="1"/>
        </xdr:cNvSpPr>
      </xdr:nvSpPr>
      <xdr:spPr bwMode="auto">
        <a:xfrm>
          <a:off x="11601450" y="12211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85725</xdr:colOff>
      <xdr:row>20</xdr:row>
      <xdr:rowOff>161925</xdr:rowOff>
    </xdr:to>
    <xdr:sp macro="" textlink="">
      <xdr:nvSpPr>
        <xdr:cNvPr id="106" name="Text Box 1"/>
        <xdr:cNvSpPr txBox="1">
          <a:spLocks noChangeArrowheads="1"/>
        </xdr:cNvSpPr>
      </xdr:nvSpPr>
      <xdr:spPr bwMode="auto">
        <a:xfrm>
          <a:off x="13477875" y="12211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66675</xdr:colOff>
      <xdr:row>38</xdr:row>
      <xdr:rowOff>161925</xdr:rowOff>
    </xdr:to>
    <xdr:sp macro="" textlink="">
      <xdr:nvSpPr>
        <xdr:cNvPr id="107" name="Text Box 1"/>
        <xdr:cNvSpPr txBox="1">
          <a:spLocks noChangeArrowheads="1"/>
        </xdr:cNvSpPr>
      </xdr:nvSpPr>
      <xdr:spPr bwMode="auto">
        <a:xfrm>
          <a:off x="11601450" y="2628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38</xdr:row>
      <xdr:rowOff>161925</xdr:rowOff>
    </xdr:to>
    <xdr:sp macro="" textlink="">
      <xdr:nvSpPr>
        <xdr:cNvPr id="108" name="Text Box 1"/>
        <xdr:cNvSpPr txBox="1">
          <a:spLocks noChangeArrowheads="1"/>
        </xdr:cNvSpPr>
      </xdr:nvSpPr>
      <xdr:spPr bwMode="auto">
        <a:xfrm>
          <a:off x="11601450" y="2628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85725</xdr:colOff>
      <xdr:row>38</xdr:row>
      <xdr:rowOff>161925</xdr:rowOff>
    </xdr:to>
    <xdr:sp macro="" textlink="">
      <xdr:nvSpPr>
        <xdr:cNvPr id="109" name="Text Box 1"/>
        <xdr:cNvSpPr txBox="1">
          <a:spLocks noChangeArrowheads="1"/>
        </xdr:cNvSpPr>
      </xdr:nvSpPr>
      <xdr:spPr bwMode="auto">
        <a:xfrm>
          <a:off x="13477875" y="2628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85725</xdr:colOff>
      <xdr:row>38</xdr:row>
      <xdr:rowOff>161925</xdr:rowOff>
    </xdr:to>
    <xdr:sp macro="" textlink="">
      <xdr:nvSpPr>
        <xdr:cNvPr id="110" name="Text Box 24"/>
        <xdr:cNvSpPr txBox="1">
          <a:spLocks noChangeArrowheads="1"/>
        </xdr:cNvSpPr>
      </xdr:nvSpPr>
      <xdr:spPr bwMode="auto">
        <a:xfrm>
          <a:off x="11601450" y="2628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85725</xdr:colOff>
      <xdr:row>38</xdr:row>
      <xdr:rowOff>161925</xdr:rowOff>
    </xdr:to>
    <xdr:sp macro="" textlink="">
      <xdr:nvSpPr>
        <xdr:cNvPr id="111" name="Text Box 1"/>
        <xdr:cNvSpPr txBox="1">
          <a:spLocks noChangeArrowheads="1"/>
        </xdr:cNvSpPr>
      </xdr:nvSpPr>
      <xdr:spPr bwMode="auto">
        <a:xfrm>
          <a:off x="13477875" y="2628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55</xdr:row>
      <xdr:rowOff>0</xdr:rowOff>
    </xdr:from>
    <xdr:to>
      <xdr:col>5</xdr:col>
      <xdr:colOff>66675</xdr:colOff>
      <xdr:row>55</xdr:row>
      <xdr:rowOff>161925</xdr:rowOff>
    </xdr:to>
    <xdr:sp macro="" textlink="">
      <xdr:nvSpPr>
        <xdr:cNvPr id="112" name="Text Box 1"/>
        <xdr:cNvSpPr txBox="1">
          <a:spLocks noChangeArrowheads="1"/>
        </xdr:cNvSpPr>
      </xdr:nvSpPr>
      <xdr:spPr bwMode="auto">
        <a:xfrm>
          <a:off x="11601450" y="14230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55</xdr:row>
      <xdr:rowOff>0</xdr:rowOff>
    </xdr:from>
    <xdr:to>
      <xdr:col>5</xdr:col>
      <xdr:colOff>76200</xdr:colOff>
      <xdr:row>55</xdr:row>
      <xdr:rowOff>161925</xdr:rowOff>
    </xdr:to>
    <xdr:sp macro="" textlink="">
      <xdr:nvSpPr>
        <xdr:cNvPr id="113" name="Text Box 1"/>
        <xdr:cNvSpPr txBox="1">
          <a:spLocks noChangeArrowheads="1"/>
        </xdr:cNvSpPr>
      </xdr:nvSpPr>
      <xdr:spPr bwMode="auto">
        <a:xfrm>
          <a:off x="11601450" y="14230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55</xdr:row>
      <xdr:rowOff>0</xdr:rowOff>
    </xdr:from>
    <xdr:to>
      <xdr:col>6</xdr:col>
      <xdr:colOff>85725</xdr:colOff>
      <xdr:row>55</xdr:row>
      <xdr:rowOff>161925</xdr:rowOff>
    </xdr:to>
    <xdr:sp macro="" textlink="">
      <xdr:nvSpPr>
        <xdr:cNvPr id="114" name="Text Box 1"/>
        <xdr:cNvSpPr txBox="1">
          <a:spLocks noChangeArrowheads="1"/>
        </xdr:cNvSpPr>
      </xdr:nvSpPr>
      <xdr:spPr bwMode="auto">
        <a:xfrm>
          <a:off x="13477875" y="14230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55</xdr:row>
      <xdr:rowOff>0</xdr:rowOff>
    </xdr:from>
    <xdr:to>
      <xdr:col>5</xdr:col>
      <xdr:colOff>85725</xdr:colOff>
      <xdr:row>55</xdr:row>
      <xdr:rowOff>161925</xdr:rowOff>
    </xdr:to>
    <xdr:sp macro="" textlink="">
      <xdr:nvSpPr>
        <xdr:cNvPr id="115" name="Text Box 24"/>
        <xdr:cNvSpPr txBox="1">
          <a:spLocks noChangeArrowheads="1"/>
        </xdr:cNvSpPr>
      </xdr:nvSpPr>
      <xdr:spPr bwMode="auto">
        <a:xfrm>
          <a:off x="11601450" y="14230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55</xdr:row>
      <xdr:rowOff>0</xdr:rowOff>
    </xdr:from>
    <xdr:to>
      <xdr:col>6</xdr:col>
      <xdr:colOff>85725</xdr:colOff>
      <xdr:row>55</xdr:row>
      <xdr:rowOff>161925</xdr:rowOff>
    </xdr:to>
    <xdr:sp macro="" textlink="">
      <xdr:nvSpPr>
        <xdr:cNvPr id="116" name="Text Box 1"/>
        <xdr:cNvSpPr txBox="1">
          <a:spLocks noChangeArrowheads="1"/>
        </xdr:cNvSpPr>
      </xdr:nvSpPr>
      <xdr:spPr bwMode="auto">
        <a:xfrm>
          <a:off x="13477875" y="14230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55</xdr:row>
      <xdr:rowOff>0</xdr:rowOff>
    </xdr:from>
    <xdr:to>
      <xdr:col>5</xdr:col>
      <xdr:colOff>66675</xdr:colOff>
      <xdr:row>55</xdr:row>
      <xdr:rowOff>161925</xdr:rowOff>
    </xdr:to>
    <xdr:sp macro="" textlink="">
      <xdr:nvSpPr>
        <xdr:cNvPr id="117" name="Text Box 1"/>
        <xdr:cNvSpPr txBox="1">
          <a:spLocks noChangeArrowheads="1"/>
        </xdr:cNvSpPr>
      </xdr:nvSpPr>
      <xdr:spPr bwMode="auto">
        <a:xfrm>
          <a:off x="11601450" y="14230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55</xdr:row>
      <xdr:rowOff>0</xdr:rowOff>
    </xdr:from>
    <xdr:to>
      <xdr:col>5</xdr:col>
      <xdr:colOff>76200</xdr:colOff>
      <xdr:row>55</xdr:row>
      <xdr:rowOff>161925</xdr:rowOff>
    </xdr:to>
    <xdr:sp macro="" textlink="">
      <xdr:nvSpPr>
        <xdr:cNvPr id="118" name="Text Box 1"/>
        <xdr:cNvSpPr txBox="1">
          <a:spLocks noChangeArrowheads="1"/>
        </xdr:cNvSpPr>
      </xdr:nvSpPr>
      <xdr:spPr bwMode="auto">
        <a:xfrm>
          <a:off x="11601450" y="14230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55</xdr:row>
      <xdr:rowOff>0</xdr:rowOff>
    </xdr:from>
    <xdr:to>
      <xdr:col>6</xdr:col>
      <xdr:colOff>85725</xdr:colOff>
      <xdr:row>55</xdr:row>
      <xdr:rowOff>161925</xdr:rowOff>
    </xdr:to>
    <xdr:sp macro="" textlink="">
      <xdr:nvSpPr>
        <xdr:cNvPr id="119" name="Text Box 1"/>
        <xdr:cNvSpPr txBox="1">
          <a:spLocks noChangeArrowheads="1"/>
        </xdr:cNvSpPr>
      </xdr:nvSpPr>
      <xdr:spPr bwMode="auto">
        <a:xfrm>
          <a:off x="13477875" y="14230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55</xdr:row>
      <xdr:rowOff>0</xdr:rowOff>
    </xdr:from>
    <xdr:to>
      <xdr:col>5</xdr:col>
      <xdr:colOff>85725</xdr:colOff>
      <xdr:row>55</xdr:row>
      <xdr:rowOff>161925</xdr:rowOff>
    </xdr:to>
    <xdr:sp macro="" textlink="">
      <xdr:nvSpPr>
        <xdr:cNvPr id="120" name="Text Box 24"/>
        <xdr:cNvSpPr txBox="1">
          <a:spLocks noChangeArrowheads="1"/>
        </xdr:cNvSpPr>
      </xdr:nvSpPr>
      <xdr:spPr bwMode="auto">
        <a:xfrm>
          <a:off x="11601450" y="14230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55</xdr:row>
      <xdr:rowOff>0</xdr:rowOff>
    </xdr:from>
    <xdr:to>
      <xdr:col>6</xdr:col>
      <xdr:colOff>85725</xdr:colOff>
      <xdr:row>55</xdr:row>
      <xdr:rowOff>161925</xdr:rowOff>
    </xdr:to>
    <xdr:sp macro="" textlink="">
      <xdr:nvSpPr>
        <xdr:cNvPr id="121" name="Text Box 1"/>
        <xdr:cNvSpPr txBox="1">
          <a:spLocks noChangeArrowheads="1"/>
        </xdr:cNvSpPr>
      </xdr:nvSpPr>
      <xdr:spPr bwMode="auto">
        <a:xfrm>
          <a:off x="13477875" y="14230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60</xdr:row>
      <xdr:rowOff>0</xdr:rowOff>
    </xdr:from>
    <xdr:to>
      <xdr:col>5</xdr:col>
      <xdr:colOff>66675</xdr:colOff>
      <xdr:row>60</xdr:row>
      <xdr:rowOff>161925</xdr:rowOff>
    </xdr:to>
    <xdr:sp macro="" textlink="">
      <xdr:nvSpPr>
        <xdr:cNvPr id="122" name="Text Box 1"/>
        <xdr:cNvSpPr txBox="1">
          <a:spLocks noChangeArrowheads="1"/>
        </xdr:cNvSpPr>
      </xdr:nvSpPr>
      <xdr:spPr bwMode="auto">
        <a:xfrm>
          <a:off x="11601450" y="25431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60</xdr:row>
      <xdr:rowOff>0</xdr:rowOff>
    </xdr:from>
    <xdr:to>
      <xdr:col>5</xdr:col>
      <xdr:colOff>76200</xdr:colOff>
      <xdr:row>60</xdr:row>
      <xdr:rowOff>161925</xdr:rowOff>
    </xdr:to>
    <xdr:sp macro="" textlink="">
      <xdr:nvSpPr>
        <xdr:cNvPr id="123" name="Text Box 1"/>
        <xdr:cNvSpPr txBox="1">
          <a:spLocks noChangeArrowheads="1"/>
        </xdr:cNvSpPr>
      </xdr:nvSpPr>
      <xdr:spPr bwMode="auto">
        <a:xfrm>
          <a:off x="11601450" y="25431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60</xdr:row>
      <xdr:rowOff>0</xdr:rowOff>
    </xdr:from>
    <xdr:to>
      <xdr:col>6</xdr:col>
      <xdr:colOff>85725</xdr:colOff>
      <xdr:row>60</xdr:row>
      <xdr:rowOff>161925</xdr:rowOff>
    </xdr:to>
    <xdr:sp macro="" textlink="">
      <xdr:nvSpPr>
        <xdr:cNvPr id="124" name="Text Box 1"/>
        <xdr:cNvSpPr txBox="1">
          <a:spLocks noChangeArrowheads="1"/>
        </xdr:cNvSpPr>
      </xdr:nvSpPr>
      <xdr:spPr bwMode="auto">
        <a:xfrm>
          <a:off x="13477875" y="25431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60</xdr:row>
      <xdr:rowOff>0</xdr:rowOff>
    </xdr:from>
    <xdr:to>
      <xdr:col>5</xdr:col>
      <xdr:colOff>85725</xdr:colOff>
      <xdr:row>60</xdr:row>
      <xdr:rowOff>161925</xdr:rowOff>
    </xdr:to>
    <xdr:sp macro="" textlink="">
      <xdr:nvSpPr>
        <xdr:cNvPr id="125" name="Text Box 24"/>
        <xdr:cNvSpPr txBox="1">
          <a:spLocks noChangeArrowheads="1"/>
        </xdr:cNvSpPr>
      </xdr:nvSpPr>
      <xdr:spPr bwMode="auto">
        <a:xfrm>
          <a:off x="11601450" y="25431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60</xdr:row>
      <xdr:rowOff>0</xdr:rowOff>
    </xdr:from>
    <xdr:to>
      <xdr:col>6</xdr:col>
      <xdr:colOff>85725</xdr:colOff>
      <xdr:row>60</xdr:row>
      <xdr:rowOff>161925</xdr:rowOff>
    </xdr:to>
    <xdr:sp macro="" textlink="">
      <xdr:nvSpPr>
        <xdr:cNvPr id="126" name="Text Box 1"/>
        <xdr:cNvSpPr txBox="1">
          <a:spLocks noChangeArrowheads="1"/>
        </xdr:cNvSpPr>
      </xdr:nvSpPr>
      <xdr:spPr bwMode="auto">
        <a:xfrm>
          <a:off x="13477875" y="25431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60</xdr:row>
      <xdr:rowOff>0</xdr:rowOff>
    </xdr:from>
    <xdr:to>
      <xdr:col>5</xdr:col>
      <xdr:colOff>66675</xdr:colOff>
      <xdr:row>60</xdr:row>
      <xdr:rowOff>161925</xdr:rowOff>
    </xdr:to>
    <xdr:sp macro="" textlink="">
      <xdr:nvSpPr>
        <xdr:cNvPr id="127" name="Text Box 1"/>
        <xdr:cNvSpPr txBox="1">
          <a:spLocks noChangeArrowheads="1"/>
        </xdr:cNvSpPr>
      </xdr:nvSpPr>
      <xdr:spPr bwMode="auto">
        <a:xfrm>
          <a:off x="11601450" y="25431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60</xdr:row>
      <xdr:rowOff>0</xdr:rowOff>
    </xdr:from>
    <xdr:to>
      <xdr:col>5</xdr:col>
      <xdr:colOff>76200</xdr:colOff>
      <xdr:row>60</xdr:row>
      <xdr:rowOff>161925</xdr:rowOff>
    </xdr:to>
    <xdr:sp macro="" textlink="">
      <xdr:nvSpPr>
        <xdr:cNvPr id="128" name="Text Box 1"/>
        <xdr:cNvSpPr txBox="1">
          <a:spLocks noChangeArrowheads="1"/>
        </xdr:cNvSpPr>
      </xdr:nvSpPr>
      <xdr:spPr bwMode="auto">
        <a:xfrm>
          <a:off x="11601450" y="25431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60</xdr:row>
      <xdr:rowOff>0</xdr:rowOff>
    </xdr:from>
    <xdr:to>
      <xdr:col>6</xdr:col>
      <xdr:colOff>85725</xdr:colOff>
      <xdr:row>60</xdr:row>
      <xdr:rowOff>161925</xdr:rowOff>
    </xdr:to>
    <xdr:sp macro="" textlink="">
      <xdr:nvSpPr>
        <xdr:cNvPr id="129" name="Text Box 1"/>
        <xdr:cNvSpPr txBox="1">
          <a:spLocks noChangeArrowheads="1"/>
        </xdr:cNvSpPr>
      </xdr:nvSpPr>
      <xdr:spPr bwMode="auto">
        <a:xfrm>
          <a:off x="13477875" y="25431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60</xdr:row>
      <xdr:rowOff>0</xdr:rowOff>
    </xdr:from>
    <xdr:to>
      <xdr:col>5</xdr:col>
      <xdr:colOff>85725</xdr:colOff>
      <xdr:row>60</xdr:row>
      <xdr:rowOff>161925</xdr:rowOff>
    </xdr:to>
    <xdr:sp macro="" textlink="">
      <xdr:nvSpPr>
        <xdr:cNvPr id="130" name="Text Box 24"/>
        <xdr:cNvSpPr txBox="1">
          <a:spLocks noChangeArrowheads="1"/>
        </xdr:cNvSpPr>
      </xdr:nvSpPr>
      <xdr:spPr bwMode="auto">
        <a:xfrm>
          <a:off x="11601450" y="25431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60</xdr:row>
      <xdr:rowOff>0</xdr:rowOff>
    </xdr:from>
    <xdr:to>
      <xdr:col>6</xdr:col>
      <xdr:colOff>85725</xdr:colOff>
      <xdr:row>60</xdr:row>
      <xdr:rowOff>161925</xdr:rowOff>
    </xdr:to>
    <xdr:sp macro="" textlink="">
      <xdr:nvSpPr>
        <xdr:cNvPr id="131" name="Text Box 1"/>
        <xdr:cNvSpPr txBox="1">
          <a:spLocks noChangeArrowheads="1"/>
        </xdr:cNvSpPr>
      </xdr:nvSpPr>
      <xdr:spPr bwMode="auto">
        <a:xfrm>
          <a:off x="13477875" y="25431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xdr:row>
      <xdr:rowOff>0</xdr:rowOff>
    </xdr:from>
    <xdr:to>
      <xdr:col>5</xdr:col>
      <xdr:colOff>66675</xdr:colOff>
      <xdr:row>62</xdr:row>
      <xdr:rowOff>161925</xdr:rowOff>
    </xdr:to>
    <xdr:sp macro="" textlink="">
      <xdr:nvSpPr>
        <xdr:cNvPr id="132" name="Text Box 1"/>
        <xdr:cNvSpPr txBox="1">
          <a:spLocks noChangeArrowheads="1"/>
        </xdr:cNvSpPr>
      </xdr:nvSpPr>
      <xdr:spPr bwMode="auto">
        <a:xfrm>
          <a:off x="11601450" y="25908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xdr:row>
      <xdr:rowOff>0</xdr:rowOff>
    </xdr:from>
    <xdr:to>
      <xdr:col>5</xdr:col>
      <xdr:colOff>76200</xdr:colOff>
      <xdr:row>62</xdr:row>
      <xdr:rowOff>161925</xdr:rowOff>
    </xdr:to>
    <xdr:sp macro="" textlink="">
      <xdr:nvSpPr>
        <xdr:cNvPr id="133" name="Text Box 1"/>
        <xdr:cNvSpPr txBox="1">
          <a:spLocks noChangeArrowheads="1"/>
        </xdr:cNvSpPr>
      </xdr:nvSpPr>
      <xdr:spPr bwMode="auto">
        <a:xfrm>
          <a:off x="11601450" y="25908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62</xdr:row>
      <xdr:rowOff>0</xdr:rowOff>
    </xdr:from>
    <xdr:to>
      <xdr:col>6</xdr:col>
      <xdr:colOff>85725</xdr:colOff>
      <xdr:row>62</xdr:row>
      <xdr:rowOff>161925</xdr:rowOff>
    </xdr:to>
    <xdr:sp macro="" textlink="">
      <xdr:nvSpPr>
        <xdr:cNvPr id="134" name="Text Box 1"/>
        <xdr:cNvSpPr txBox="1">
          <a:spLocks noChangeArrowheads="1"/>
        </xdr:cNvSpPr>
      </xdr:nvSpPr>
      <xdr:spPr bwMode="auto">
        <a:xfrm>
          <a:off x="13620750" y="2590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xdr:row>
      <xdr:rowOff>0</xdr:rowOff>
    </xdr:from>
    <xdr:to>
      <xdr:col>5</xdr:col>
      <xdr:colOff>85725</xdr:colOff>
      <xdr:row>62</xdr:row>
      <xdr:rowOff>161925</xdr:rowOff>
    </xdr:to>
    <xdr:sp macro="" textlink="">
      <xdr:nvSpPr>
        <xdr:cNvPr id="135" name="Text Box 24"/>
        <xdr:cNvSpPr txBox="1">
          <a:spLocks noChangeArrowheads="1"/>
        </xdr:cNvSpPr>
      </xdr:nvSpPr>
      <xdr:spPr bwMode="auto">
        <a:xfrm>
          <a:off x="11601450" y="2590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62</xdr:row>
      <xdr:rowOff>0</xdr:rowOff>
    </xdr:from>
    <xdr:to>
      <xdr:col>6</xdr:col>
      <xdr:colOff>85725</xdr:colOff>
      <xdr:row>62</xdr:row>
      <xdr:rowOff>161925</xdr:rowOff>
    </xdr:to>
    <xdr:sp macro="" textlink="">
      <xdr:nvSpPr>
        <xdr:cNvPr id="136" name="Text Box 1"/>
        <xdr:cNvSpPr txBox="1">
          <a:spLocks noChangeArrowheads="1"/>
        </xdr:cNvSpPr>
      </xdr:nvSpPr>
      <xdr:spPr bwMode="auto">
        <a:xfrm>
          <a:off x="13620750" y="2590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xdr:row>
      <xdr:rowOff>0</xdr:rowOff>
    </xdr:from>
    <xdr:to>
      <xdr:col>5</xdr:col>
      <xdr:colOff>66675</xdr:colOff>
      <xdr:row>62</xdr:row>
      <xdr:rowOff>161925</xdr:rowOff>
    </xdr:to>
    <xdr:sp macro="" textlink="">
      <xdr:nvSpPr>
        <xdr:cNvPr id="137" name="Text Box 1"/>
        <xdr:cNvSpPr txBox="1">
          <a:spLocks noChangeArrowheads="1"/>
        </xdr:cNvSpPr>
      </xdr:nvSpPr>
      <xdr:spPr bwMode="auto">
        <a:xfrm>
          <a:off x="11601450" y="25908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xdr:row>
      <xdr:rowOff>0</xdr:rowOff>
    </xdr:from>
    <xdr:to>
      <xdr:col>5</xdr:col>
      <xdr:colOff>76200</xdr:colOff>
      <xdr:row>62</xdr:row>
      <xdr:rowOff>161925</xdr:rowOff>
    </xdr:to>
    <xdr:sp macro="" textlink="">
      <xdr:nvSpPr>
        <xdr:cNvPr id="138" name="Text Box 1"/>
        <xdr:cNvSpPr txBox="1">
          <a:spLocks noChangeArrowheads="1"/>
        </xdr:cNvSpPr>
      </xdr:nvSpPr>
      <xdr:spPr bwMode="auto">
        <a:xfrm>
          <a:off x="11601450" y="25908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62</xdr:row>
      <xdr:rowOff>0</xdr:rowOff>
    </xdr:from>
    <xdr:to>
      <xdr:col>6</xdr:col>
      <xdr:colOff>85725</xdr:colOff>
      <xdr:row>62</xdr:row>
      <xdr:rowOff>161925</xdr:rowOff>
    </xdr:to>
    <xdr:sp macro="" textlink="">
      <xdr:nvSpPr>
        <xdr:cNvPr id="139" name="Text Box 1"/>
        <xdr:cNvSpPr txBox="1">
          <a:spLocks noChangeArrowheads="1"/>
        </xdr:cNvSpPr>
      </xdr:nvSpPr>
      <xdr:spPr bwMode="auto">
        <a:xfrm>
          <a:off x="13620750" y="2590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xdr:row>
      <xdr:rowOff>0</xdr:rowOff>
    </xdr:from>
    <xdr:to>
      <xdr:col>5</xdr:col>
      <xdr:colOff>85725</xdr:colOff>
      <xdr:row>62</xdr:row>
      <xdr:rowOff>161925</xdr:rowOff>
    </xdr:to>
    <xdr:sp macro="" textlink="">
      <xdr:nvSpPr>
        <xdr:cNvPr id="140" name="Text Box 24"/>
        <xdr:cNvSpPr txBox="1">
          <a:spLocks noChangeArrowheads="1"/>
        </xdr:cNvSpPr>
      </xdr:nvSpPr>
      <xdr:spPr bwMode="auto">
        <a:xfrm>
          <a:off x="11601450" y="2590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62</xdr:row>
      <xdr:rowOff>0</xdr:rowOff>
    </xdr:from>
    <xdr:to>
      <xdr:col>6</xdr:col>
      <xdr:colOff>85725</xdr:colOff>
      <xdr:row>62</xdr:row>
      <xdr:rowOff>161925</xdr:rowOff>
    </xdr:to>
    <xdr:sp macro="" textlink="">
      <xdr:nvSpPr>
        <xdr:cNvPr id="141" name="Text Box 1"/>
        <xdr:cNvSpPr txBox="1">
          <a:spLocks noChangeArrowheads="1"/>
        </xdr:cNvSpPr>
      </xdr:nvSpPr>
      <xdr:spPr bwMode="auto">
        <a:xfrm>
          <a:off x="13620750" y="2590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66</xdr:row>
      <xdr:rowOff>0</xdr:rowOff>
    </xdr:from>
    <xdr:to>
      <xdr:col>5</xdr:col>
      <xdr:colOff>66675</xdr:colOff>
      <xdr:row>66</xdr:row>
      <xdr:rowOff>161925</xdr:rowOff>
    </xdr:to>
    <xdr:sp macro="" textlink="">
      <xdr:nvSpPr>
        <xdr:cNvPr id="142" name="Text Box 1"/>
        <xdr:cNvSpPr txBox="1">
          <a:spLocks noChangeArrowheads="1"/>
        </xdr:cNvSpPr>
      </xdr:nvSpPr>
      <xdr:spPr bwMode="auto">
        <a:xfrm>
          <a:off x="9820275" y="22669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66</xdr:row>
      <xdr:rowOff>0</xdr:rowOff>
    </xdr:from>
    <xdr:to>
      <xdr:col>5</xdr:col>
      <xdr:colOff>76200</xdr:colOff>
      <xdr:row>66</xdr:row>
      <xdr:rowOff>161925</xdr:rowOff>
    </xdr:to>
    <xdr:sp macro="" textlink="">
      <xdr:nvSpPr>
        <xdr:cNvPr id="143" name="Text Box 1"/>
        <xdr:cNvSpPr txBox="1">
          <a:spLocks noChangeArrowheads="1"/>
        </xdr:cNvSpPr>
      </xdr:nvSpPr>
      <xdr:spPr bwMode="auto">
        <a:xfrm>
          <a:off x="9820275" y="22669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66</xdr:row>
      <xdr:rowOff>0</xdr:rowOff>
    </xdr:from>
    <xdr:to>
      <xdr:col>6</xdr:col>
      <xdr:colOff>85725</xdr:colOff>
      <xdr:row>66</xdr:row>
      <xdr:rowOff>161925</xdr:rowOff>
    </xdr:to>
    <xdr:sp macro="" textlink="">
      <xdr:nvSpPr>
        <xdr:cNvPr id="144" name="Text Box 1"/>
        <xdr:cNvSpPr txBox="1">
          <a:spLocks noChangeArrowheads="1"/>
        </xdr:cNvSpPr>
      </xdr:nvSpPr>
      <xdr:spPr bwMode="auto">
        <a:xfrm>
          <a:off x="11696700" y="22669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66</xdr:row>
      <xdr:rowOff>0</xdr:rowOff>
    </xdr:from>
    <xdr:to>
      <xdr:col>5</xdr:col>
      <xdr:colOff>85725</xdr:colOff>
      <xdr:row>66</xdr:row>
      <xdr:rowOff>161925</xdr:rowOff>
    </xdr:to>
    <xdr:sp macro="" textlink="">
      <xdr:nvSpPr>
        <xdr:cNvPr id="145" name="Text Box 24"/>
        <xdr:cNvSpPr txBox="1">
          <a:spLocks noChangeArrowheads="1"/>
        </xdr:cNvSpPr>
      </xdr:nvSpPr>
      <xdr:spPr bwMode="auto">
        <a:xfrm>
          <a:off x="9820275" y="22669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66</xdr:row>
      <xdr:rowOff>0</xdr:rowOff>
    </xdr:from>
    <xdr:to>
      <xdr:col>6</xdr:col>
      <xdr:colOff>85725</xdr:colOff>
      <xdr:row>66</xdr:row>
      <xdr:rowOff>161925</xdr:rowOff>
    </xdr:to>
    <xdr:sp macro="" textlink="">
      <xdr:nvSpPr>
        <xdr:cNvPr id="146" name="Text Box 1"/>
        <xdr:cNvSpPr txBox="1">
          <a:spLocks noChangeArrowheads="1"/>
        </xdr:cNvSpPr>
      </xdr:nvSpPr>
      <xdr:spPr bwMode="auto">
        <a:xfrm>
          <a:off x="11696700" y="22669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66675</xdr:colOff>
      <xdr:row>67</xdr:row>
      <xdr:rowOff>161925</xdr:rowOff>
    </xdr:to>
    <xdr:sp macro="" textlink="">
      <xdr:nvSpPr>
        <xdr:cNvPr id="147" name="Text Box 1"/>
        <xdr:cNvSpPr txBox="1">
          <a:spLocks noChangeArrowheads="1"/>
        </xdr:cNvSpPr>
      </xdr:nvSpPr>
      <xdr:spPr bwMode="auto">
        <a:xfrm>
          <a:off x="11601450" y="22574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76200</xdr:colOff>
      <xdr:row>67</xdr:row>
      <xdr:rowOff>161925</xdr:rowOff>
    </xdr:to>
    <xdr:sp macro="" textlink="">
      <xdr:nvSpPr>
        <xdr:cNvPr id="148" name="Text Box 1"/>
        <xdr:cNvSpPr txBox="1">
          <a:spLocks noChangeArrowheads="1"/>
        </xdr:cNvSpPr>
      </xdr:nvSpPr>
      <xdr:spPr bwMode="auto">
        <a:xfrm>
          <a:off x="11601450" y="2257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67</xdr:row>
      <xdr:rowOff>0</xdr:rowOff>
    </xdr:from>
    <xdr:to>
      <xdr:col>6</xdr:col>
      <xdr:colOff>85725</xdr:colOff>
      <xdr:row>67</xdr:row>
      <xdr:rowOff>161925</xdr:rowOff>
    </xdr:to>
    <xdr:sp macro="" textlink="">
      <xdr:nvSpPr>
        <xdr:cNvPr id="149" name="Text Box 1"/>
        <xdr:cNvSpPr txBox="1">
          <a:spLocks noChangeArrowheads="1"/>
        </xdr:cNvSpPr>
      </xdr:nvSpPr>
      <xdr:spPr bwMode="auto">
        <a:xfrm>
          <a:off x="13477875" y="22574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85725</xdr:colOff>
      <xdr:row>67</xdr:row>
      <xdr:rowOff>161925</xdr:rowOff>
    </xdr:to>
    <xdr:sp macro="" textlink="">
      <xdr:nvSpPr>
        <xdr:cNvPr id="150" name="Text Box 24"/>
        <xdr:cNvSpPr txBox="1">
          <a:spLocks noChangeArrowheads="1"/>
        </xdr:cNvSpPr>
      </xdr:nvSpPr>
      <xdr:spPr bwMode="auto">
        <a:xfrm>
          <a:off x="11601450" y="22574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67</xdr:row>
      <xdr:rowOff>0</xdr:rowOff>
    </xdr:from>
    <xdr:to>
      <xdr:col>6</xdr:col>
      <xdr:colOff>85725</xdr:colOff>
      <xdr:row>67</xdr:row>
      <xdr:rowOff>161925</xdr:rowOff>
    </xdr:to>
    <xdr:sp macro="" textlink="">
      <xdr:nvSpPr>
        <xdr:cNvPr id="151" name="Text Box 1"/>
        <xdr:cNvSpPr txBox="1">
          <a:spLocks noChangeArrowheads="1"/>
        </xdr:cNvSpPr>
      </xdr:nvSpPr>
      <xdr:spPr bwMode="auto">
        <a:xfrm>
          <a:off x="13477875" y="22574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66675</xdr:colOff>
      <xdr:row>67</xdr:row>
      <xdr:rowOff>161925</xdr:rowOff>
    </xdr:to>
    <xdr:sp macro="" textlink="">
      <xdr:nvSpPr>
        <xdr:cNvPr id="152" name="Text Box 1"/>
        <xdr:cNvSpPr txBox="1">
          <a:spLocks noChangeArrowheads="1"/>
        </xdr:cNvSpPr>
      </xdr:nvSpPr>
      <xdr:spPr bwMode="auto">
        <a:xfrm>
          <a:off x="11601450" y="22574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76200</xdr:colOff>
      <xdr:row>67</xdr:row>
      <xdr:rowOff>161925</xdr:rowOff>
    </xdr:to>
    <xdr:sp macro="" textlink="">
      <xdr:nvSpPr>
        <xdr:cNvPr id="153" name="Text Box 1"/>
        <xdr:cNvSpPr txBox="1">
          <a:spLocks noChangeArrowheads="1"/>
        </xdr:cNvSpPr>
      </xdr:nvSpPr>
      <xdr:spPr bwMode="auto">
        <a:xfrm>
          <a:off x="11601450" y="2257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67</xdr:row>
      <xdr:rowOff>0</xdr:rowOff>
    </xdr:from>
    <xdr:to>
      <xdr:col>6</xdr:col>
      <xdr:colOff>85725</xdr:colOff>
      <xdr:row>67</xdr:row>
      <xdr:rowOff>161925</xdr:rowOff>
    </xdr:to>
    <xdr:sp macro="" textlink="">
      <xdr:nvSpPr>
        <xdr:cNvPr id="154" name="Text Box 1"/>
        <xdr:cNvSpPr txBox="1">
          <a:spLocks noChangeArrowheads="1"/>
        </xdr:cNvSpPr>
      </xdr:nvSpPr>
      <xdr:spPr bwMode="auto">
        <a:xfrm>
          <a:off x="13477875" y="22574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85725</xdr:colOff>
      <xdr:row>67</xdr:row>
      <xdr:rowOff>161925</xdr:rowOff>
    </xdr:to>
    <xdr:sp macro="" textlink="">
      <xdr:nvSpPr>
        <xdr:cNvPr id="155" name="Text Box 24"/>
        <xdr:cNvSpPr txBox="1">
          <a:spLocks noChangeArrowheads="1"/>
        </xdr:cNvSpPr>
      </xdr:nvSpPr>
      <xdr:spPr bwMode="auto">
        <a:xfrm>
          <a:off x="11601450" y="22574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67</xdr:row>
      <xdr:rowOff>0</xdr:rowOff>
    </xdr:from>
    <xdr:to>
      <xdr:col>6</xdr:col>
      <xdr:colOff>85725</xdr:colOff>
      <xdr:row>67</xdr:row>
      <xdr:rowOff>161925</xdr:rowOff>
    </xdr:to>
    <xdr:sp macro="" textlink="">
      <xdr:nvSpPr>
        <xdr:cNvPr id="156" name="Text Box 1"/>
        <xdr:cNvSpPr txBox="1">
          <a:spLocks noChangeArrowheads="1"/>
        </xdr:cNvSpPr>
      </xdr:nvSpPr>
      <xdr:spPr bwMode="auto">
        <a:xfrm>
          <a:off x="13477875" y="22574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66675</xdr:colOff>
      <xdr:row>67</xdr:row>
      <xdr:rowOff>161925</xdr:rowOff>
    </xdr:to>
    <xdr:sp macro="" textlink="">
      <xdr:nvSpPr>
        <xdr:cNvPr id="157" name="Text Box 1"/>
        <xdr:cNvSpPr txBox="1">
          <a:spLocks noChangeArrowheads="1"/>
        </xdr:cNvSpPr>
      </xdr:nvSpPr>
      <xdr:spPr bwMode="auto">
        <a:xfrm>
          <a:off x="11601450" y="22574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76200</xdr:colOff>
      <xdr:row>67</xdr:row>
      <xdr:rowOff>161925</xdr:rowOff>
    </xdr:to>
    <xdr:sp macro="" textlink="">
      <xdr:nvSpPr>
        <xdr:cNvPr id="158" name="Text Box 1"/>
        <xdr:cNvSpPr txBox="1">
          <a:spLocks noChangeArrowheads="1"/>
        </xdr:cNvSpPr>
      </xdr:nvSpPr>
      <xdr:spPr bwMode="auto">
        <a:xfrm>
          <a:off x="11601450" y="2257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67</xdr:row>
      <xdr:rowOff>0</xdr:rowOff>
    </xdr:from>
    <xdr:to>
      <xdr:col>6</xdr:col>
      <xdr:colOff>85725</xdr:colOff>
      <xdr:row>67</xdr:row>
      <xdr:rowOff>161925</xdr:rowOff>
    </xdr:to>
    <xdr:sp macro="" textlink="">
      <xdr:nvSpPr>
        <xdr:cNvPr id="159" name="Text Box 1"/>
        <xdr:cNvSpPr txBox="1">
          <a:spLocks noChangeArrowheads="1"/>
        </xdr:cNvSpPr>
      </xdr:nvSpPr>
      <xdr:spPr bwMode="auto">
        <a:xfrm>
          <a:off x="13477875" y="22574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85725</xdr:colOff>
      <xdr:row>67</xdr:row>
      <xdr:rowOff>161925</xdr:rowOff>
    </xdr:to>
    <xdr:sp macro="" textlink="">
      <xdr:nvSpPr>
        <xdr:cNvPr id="160" name="Text Box 24"/>
        <xdr:cNvSpPr txBox="1">
          <a:spLocks noChangeArrowheads="1"/>
        </xdr:cNvSpPr>
      </xdr:nvSpPr>
      <xdr:spPr bwMode="auto">
        <a:xfrm>
          <a:off x="11601450" y="22574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67</xdr:row>
      <xdr:rowOff>0</xdr:rowOff>
    </xdr:from>
    <xdr:to>
      <xdr:col>6</xdr:col>
      <xdr:colOff>85725</xdr:colOff>
      <xdr:row>67</xdr:row>
      <xdr:rowOff>161925</xdr:rowOff>
    </xdr:to>
    <xdr:sp macro="" textlink="">
      <xdr:nvSpPr>
        <xdr:cNvPr id="161" name="Text Box 1"/>
        <xdr:cNvSpPr txBox="1">
          <a:spLocks noChangeArrowheads="1"/>
        </xdr:cNvSpPr>
      </xdr:nvSpPr>
      <xdr:spPr bwMode="auto">
        <a:xfrm>
          <a:off x="13477875" y="22574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66675</xdr:colOff>
      <xdr:row>68</xdr:row>
      <xdr:rowOff>161925</xdr:rowOff>
    </xdr:to>
    <xdr:sp macro="" textlink="">
      <xdr:nvSpPr>
        <xdr:cNvPr id="162" name="Text Box 1"/>
        <xdr:cNvSpPr txBox="1">
          <a:spLocks noChangeArrowheads="1"/>
        </xdr:cNvSpPr>
      </xdr:nvSpPr>
      <xdr:spPr bwMode="auto">
        <a:xfrm>
          <a:off x="11601450" y="20955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76200</xdr:colOff>
      <xdr:row>68</xdr:row>
      <xdr:rowOff>161925</xdr:rowOff>
    </xdr:to>
    <xdr:sp macro="" textlink="">
      <xdr:nvSpPr>
        <xdr:cNvPr id="163" name="Text Box 1"/>
        <xdr:cNvSpPr txBox="1">
          <a:spLocks noChangeArrowheads="1"/>
        </xdr:cNvSpPr>
      </xdr:nvSpPr>
      <xdr:spPr bwMode="auto">
        <a:xfrm>
          <a:off x="11601450" y="209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68</xdr:row>
      <xdr:rowOff>0</xdr:rowOff>
    </xdr:from>
    <xdr:to>
      <xdr:col>6</xdr:col>
      <xdr:colOff>85725</xdr:colOff>
      <xdr:row>68</xdr:row>
      <xdr:rowOff>161925</xdr:rowOff>
    </xdr:to>
    <xdr:sp macro="" textlink="">
      <xdr:nvSpPr>
        <xdr:cNvPr id="164" name="Text Box 1"/>
        <xdr:cNvSpPr txBox="1">
          <a:spLocks noChangeArrowheads="1"/>
        </xdr:cNvSpPr>
      </xdr:nvSpPr>
      <xdr:spPr bwMode="auto">
        <a:xfrm>
          <a:off x="13477875" y="20955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85725</xdr:colOff>
      <xdr:row>68</xdr:row>
      <xdr:rowOff>161925</xdr:rowOff>
    </xdr:to>
    <xdr:sp macro="" textlink="">
      <xdr:nvSpPr>
        <xdr:cNvPr id="165" name="Text Box 24"/>
        <xdr:cNvSpPr txBox="1">
          <a:spLocks noChangeArrowheads="1"/>
        </xdr:cNvSpPr>
      </xdr:nvSpPr>
      <xdr:spPr bwMode="auto">
        <a:xfrm>
          <a:off x="11601450" y="20955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68</xdr:row>
      <xdr:rowOff>0</xdr:rowOff>
    </xdr:from>
    <xdr:to>
      <xdr:col>6</xdr:col>
      <xdr:colOff>85725</xdr:colOff>
      <xdr:row>68</xdr:row>
      <xdr:rowOff>161925</xdr:rowOff>
    </xdr:to>
    <xdr:sp macro="" textlink="">
      <xdr:nvSpPr>
        <xdr:cNvPr id="166" name="Text Box 1"/>
        <xdr:cNvSpPr txBox="1">
          <a:spLocks noChangeArrowheads="1"/>
        </xdr:cNvSpPr>
      </xdr:nvSpPr>
      <xdr:spPr bwMode="auto">
        <a:xfrm>
          <a:off x="13477875" y="20955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66675</xdr:colOff>
      <xdr:row>68</xdr:row>
      <xdr:rowOff>161925</xdr:rowOff>
    </xdr:to>
    <xdr:sp macro="" textlink="">
      <xdr:nvSpPr>
        <xdr:cNvPr id="167" name="Text Box 1"/>
        <xdr:cNvSpPr txBox="1">
          <a:spLocks noChangeArrowheads="1"/>
        </xdr:cNvSpPr>
      </xdr:nvSpPr>
      <xdr:spPr bwMode="auto">
        <a:xfrm>
          <a:off x="11601450" y="20955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76200</xdr:colOff>
      <xdr:row>68</xdr:row>
      <xdr:rowOff>161925</xdr:rowOff>
    </xdr:to>
    <xdr:sp macro="" textlink="">
      <xdr:nvSpPr>
        <xdr:cNvPr id="168" name="Text Box 1"/>
        <xdr:cNvSpPr txBox="1">
          <a:spLocks noChangeArrowheads="1"/>
        </xdr:cNvSpPr>
      </xdr:nvSpPr>
      <xdr:spPr bwMode="auto">
        <a:xfrm>
          <a:off x="11601450" y="209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68</xdr:row>
      <xdr:rowOff>0</xdr:rowOff>
    </xdr:from>
    <xdr:to>
      <xdr:col>6</xdr:col>
      <xdr:colOff>85725</xdr:colOff>
      <xdr:row>68</xdr:row>
      <xdr:rowOff>161925</xdr:rowOff>
    </xdr:to>
    <xdr:sp macro="" textlink="">
      <xdr:nvSpPr>
        <xdr:cNvPr id="169" name="Text Box 1"/>
        <xdr:cNvSpPr txBox="1">
          <a:spLocks noChangeArrowheads="1"/>
        </xdr:cNvSpPr>
      </xdr:nvSpPr>
      <xdr:spPr bwMode="auto">
        <a:xfrm>
          <a:off x="13477875" y="20955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85725</xdr:colOff>
      <xdr:row>68</xdr:row>
      <xdr:rowOff>161925</xdr:rowOff>
    </xdr:to>
    <xdr:sp macro="" textlink="">
      <xdr:nvSpPr>
        <xdr:cNvPr id="170" name="Text Box 24"/>
        <xdr:cNvSpPr txBox="1">
          <a:spLocks noChangeArrowheads="1"/>
        </xdr:cNvSpPr>
      </xdr:nvSpPr>
      <xdr:spPr bwMode="auto">
        <a:xfrm>
          <a:off x="11601450" y="20955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68</xdr:row>
      <xdr:rowOff>0</xdr:rowOff>
    </xdr:from>
    <xdr:to>
      <xdr:col>6</xdr:col>
      <xdr:colOff>85725</xdr:colOff>
      <xdr:row>68</xdr:row>
      <xdr:rowOff>161925</xdr:rowOff>
    </xdr:to>
    <xdr:sp macro="" textlink="">
      <xdr:nvSpPr>
        <xdr:cNvPr id="171" name="Text Box 1"/>
        <xdr:cNvSpPr txBox="1">
          <a:spLocks noChangeArrowheads="1"/>
        </xdr:cNvSpPr>
      </xdr:nvSpPr>
      <xdr:spPr bwMode="auto">
        <a:xfrm>
          <a:off x="13477875" y="20955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66675</xdr:colOff>
      <xdr:row>69</xdr:row>
      <xdr:rowOff>161925</xdr:rowOff>
    </xdr:to>
    <xdr:sp macro="" textlink="">
      <xdr:nvSpPr>
        <xdr:cNvPr id="172" name="Text Box 1"/>
        <xdr:cNvSpPr txBox="1">
          <a:spLocks noChangeArrowheads="1"/>
        </xdr:cNvSpPr>
      </xdr:nvSpPr>
      <xdr:spPr bwMode="auto">
        <a:xfrm>
          <a:off x="11601450" y="20955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76200</xdr:colOff>
      <xdr:row>69</xdr:row>
      <xdr:rowOff>161925</xdr:rowOff>
    </xdr:to>
    <xdr:sp macro="" textlink="">
      <xdr:nvSpPr>
        <xdr:cNvPr id="173" name="Text Box 1"/>
        <xdr:cNvSpPr txBox="1">
          <a:spLocks noChangeArrowheads="1"/>
        </xdr:cNvSpPr>
      </xdr:nvSpPr>
      <xdr:spPr bwMode="auto">
        <a:xfrm>
          <a:off x="11601450" y="209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69</xdr:row>
      <xdr:rowOff>0</xdr:rowOff>
    </xdr:from>
    <xdr:to>
      <xdr:col>6</xdr:col>
      <xdr:colOff>85725</xdr:colOff>
      <xdr:row>69</xdr:row>
      <xdr:rowOff>161925</xdr:rowOff>
    </xdr:to>
    <xdr:sp macro="" textlink="">
      <xdr:nvSpPr>
        <xdr:cNvPr id="174" name="Text Box 1"/>
        <xdr:cNvSpPr txBox="1">
          <a:spLocks noChangeArrowheads="1"/>
        </xdr:cNvSpPr>
      </xdr:nvSpPr>
      <xdr:spPr bwMode="auto">
        <a:xfrm>
          <a:off x="13477875" y="20955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85725</xdr:colOff>
      <xdr:row>69</xdr:row>
      <xdr:rowOff>161925</xdr:rowOff>
    </xdr:to>
    <xdr:sp macro="" textlink="">
      <xdr:nvSpPr>
        <xdr:cNvPr id="175" name="Text Box 24"/>
        <xdr:cNvSpPr txBox="1">
          <a:spLocks noChangeArrowheads="1"/>
        </xdr:cNvSpPr>
      </xdr:nvSpPr>
      <xdr:spPr bwMode="auto">
        <a:xfrm>
          <a:off x="11601450" y="20955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69</xdr:row>
      <xdr:rowOff>0</xdr:rowOff>
    </xdr:from>
    <xdr:to>
      <xdr:col>6</xdr:col>
      <xdr:colOff>85725</xdr:colOff>
      <xdr:row>69</xdr:row>
      <xdr:rowOff>161925</xdr:rowOff>
    </xdr:to>
    <xdr:sp macro="" textlink="">
      <xdr:nvSpPr>
        <xdr:cNvPr id="176" name="Text Box 1"/>
        <xdr:cNvSpPr txBox="1">
          <a:spLocks noChangeArrowheads="1"/>
        </xdr:cNvSpPr>
      </xdr:nvSpPr>
      <xdr:spPr bwMode="auto">
        <a:xfrm>
          <a:off x="13477875" y="20955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66675</xdr:colOff>
      <xdr:row>69</xdr:row>
      <xdr:rowOff>161925</xdr:rowOff>
    </xdr:to>
    <xdr:sp macro="" textlink="">
      <xdr:nvSpPr>
        <xdr:cNvPr id="177" name="Text Box 1"/>
        <xdr:cNvSpPr txBox="1">
          <a:spLocks noChangeArrowheads="1"/>
        </xdr:cNvSpPr>
      </xdr:nvSpPr>
      <xdr:spPr bwMode="auto">
        <a:xfrm>
          <a:off x="11601450" y="20955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76200</xdr:colOff>
      <xdr:row>69</xdr:row>
      <xdr:rowOff>161925</xdr:rowOff>
    </xdr:to>
    <xdr:sp macro="" textlink="">
      <xdr:nvSpPr>
        <xdr:cNvPr id="178" name="Text Box 1"/>
        <xdr:cNvSpPr txBox="1">
          <a:spLocks noChangeArrowheads="1"/>
        </xdr:cNvSpPr>
      </xdr:nvSpPr>
      <xdr:spPr bwMode="auto">
        <a:xfrm>
          <a:off x="11601450" y="209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69</xdr:row>
      <xdr:rowOff>0</xdr:rowOff>
    </xdr:from>
    <xdr:to>
      <xdr:col>6</xdr:col>
      <xdr:colOff>85725</xdr:colOff>
      <xdr:row>69</xdr:row>
      <xdr:rowOff>161925</xdr:rowOff>
    </xdr:to>
    <xdr:sp macro="" textlink="">
      <xdr:nvSpPr>
        <xdr:cNvPr id="179" name="Text Box 1"/>
        <xdr:cNvSpPr txBox="1">
          <a:spLocks noChangeArrowheads="1"/>
        </xdr:cNvSpPr>
      </xdr:nvSpPr>
      <xdr:spPr bwMode="auto">
        <a:xfrm>
          <a:off x="13477875" y="20955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85725</xdr:colOff>
      <xdr:row>69</xdr:row>
      <xdr:rowOff>161925</xdr:rowOff>
    </xdr:to>
    <xdr:sp macro="" textlink="">
      <xdr:nvSpPr>
        <xdr:cNvPr id="180" name="Text Box 24"/>
        <xdr:cNvSpPr txBox="1">
          <a:spLocks noChangeArrowheads="1"/>
        </xdr:cNvSpPr>
      </xdr:nvSpPr>
      <xdr:spPr bwMode="auto">
        <a:xfrm>
          <a:off x="11601450" y="20955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69</xdr:row>
      <xdr:rowOff>0</xdr:rowOff>
    </xdr:from>
    <xdr:to>
      <xdr:col>6</xdr:col>
      <xdr:colOff>85725</xdr:colOff>
      <xdr:row>69</xdr:row>
      <xdr:rowOff>161925</xdr:rowOff>
    </xdr:to>
    <xdr:sp macro="" textlink="">
      <xdr:nvSpPr>
        <xdr:cNvPr id="181" name="Text Box 1"/>
        <xdr:cNvSpPr txBox="1">
          <a:spLocks noChangeArrowheads="1"/>
        </xdr:cNvSpPr>
      </xdr:nvSpPr>
      <xdr:spPr bwMode="auto">
        <a:xfrm>
          <a:off x="13477875" y="20955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70</xdr:row>
      <xdr:rowOff>0</xdr:rowOff>
    </xdr:from>
    <xdr:to>
      <xdr:col>5</xdr:col>
      <xdr:colOff>66675</xdr:colOff>
      <xdr:row>70</xdr:row>
      <xdr:rowOff>161925</xdr:rowOff>
    </xdr:to>
    <xdr:sp macro="" textlink="">
      <xdr:nvSpPr>
        <xdr:cNvPr id="182" name="Text Box 1"/>
        <xdr:cNvSpPr txBox="1">
          <a:spLocks noChangeArrowheads="1"/>
        </xdr:cNvSpPr>
      </xdr:nvSpPr>
      <xdr:spPr bwMode="auto">
        <a:xfrm>
          <a:off x="11601450" y="24288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70</xdr:row>
      <xdr:rowOff>0</xdr:rowOff>
    </xdr:from>
    <xdr:to>
      <xdr:col>5</xdr:col>
      <xdr:colOff>76200</xdr:colOff>
      <xdr:row>70</xdr:row>
      <xdr:rowOff>161925</xdr:rowOff>
    </xdr:to>
    <xdr:sp macro="" textlink="">
      <xdr:nvSpPr>
        <xdr:cNvPr id="183" name="Text Box 1"/>
        <xdr:cNvSpPr txBox="1">
          <a:spLocks noChangeArrowheads="1"/>
        </xdr:cNvSpPr>
      </xdr:nvSpPr>
      <xdr:spPr bwMode="auto">
        <a:xfrm>
          <a:off x="11601450" y="24288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70</xdr:row>
      <xdr:rowOff>0</xdr:rowOff>
    </xdr:from>
    <xdr:to>
      <xdr:col>6</xdr:col>
      <xdr:colOff>85725</xdr:colOff>
      <xdr:row>70</xdr:row>
      <xdr:rowOff>161925</xdr:rowOff>
    </xdr:to>
    <xdr:sp macro="" textlink="">
      <xdr:nvSpPr>
        <xdr:cNvPr id="184" name="Text Box 1"/>
        <xdr:cNvSpPr txBox="1">
          <a:spLocks noChangeArrowheads="1"/>
        </xdr:cNvSpPr>
      </xdr:nvSpPr>
      <xdr:spPr bwMode="auto">
        <a:xfrm>
          <a:off x="13477875" y="24288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70</xdr:row>
      <xdr:rowOff>0</xdr:rowOff>
    </xdr:from>
    <xdr:to>
      <xdr:col>5</xdr:col>
      <xdr:colOff>85725</xdr:colOff>
      <xdr:row>70</xdr:row>
      <xdr:rowOff>161925</xdr:rowOff>
    </xdr:to>
    <xdr:sp macro="" textlink="">
      <xdr:nvSpPr>
        <xdr:cNvPr id="185" name="Text Box 24"/>
        <xdr:cNvSpPr txBox="1">
          <a:spLocks noChangeArrowheads="1"/>
        </xdr:cNvSpPr>
      </xdr:nvSpPr>
      <xdr:spPr bwMode="auto">
        <a:xfrm>
          <a:off x="11601450" y="24288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70</xdr:row>
      <xdr:rowOff>0</xdr:rowOff>
    </xdr:from>
    <xdr:to>
      <xdr:col>6</xdr:col>
      <xdr:colOff>85725</xdr:colOff>
      <xdr:row>70</xdr:row>
      <xdr:rowOff>161925</xdr:rowOff>
    </xdr:to>
    <xdr:sp macro="" textlink="">
      <xdr:nvSpPr>
        <xdr:cNvPr id="186" name="Text Box 1"/>
        <xdr:cNvSpPr txBox="1">
          <a:spLocks noChangeArrowheads="1"/>
        </xdr:cNvSpPr>
      </xdr:nvSpPr>
      <xdr:spPr bwMode="auto">
        <a:xfrm>
          <a:off x="13477875" y="24288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70</xdr:row>
      <xdr:rowOff>0</xdr:rowOff>
    </xdr:from>
    <xdr:to>
      <xdr:col>5</xdr:col>
      <xdr:colOff>66675</xdr:colOff>
      <xdr:row>70</xdr:row>
      <xdr:rowOff>161925</xdr:rowOff>
    </xdr:to>
    <xdr:sp macro="" textlink="">
      <xdr:nvSpPr>
        <xdr:cNvPr id="187" name="Text Box 1"/>
        <xdr:cNvSpPr txBox="1">
          <a:spLocks noChangeArrowheads="1"/>
        </xdr:cNvSpPr>
      </xdr:nvSpPr>
      <xdr:spPr bwMode="auto">
        <a:xfrm>
          <a:off x="11601450" y="24288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70</xdr:row>
      <xdr:rowOff>0</xdr:rowOff>
    </xdr:from>
    <xdr:to>
      <xdr:col>5</xdr:col>
      <xdr:colOff>76200</xdr:colOff>
      <xdr:row>70</xdr:row>
      <xdr:rowOff>161925</xdr:rowOff>
    </xdr:to>
    <xdr:sp macro="" textlink="">
      <xdr:nvSpPr>
        <xdr:cNvPr id="188" name="Text Box 1"/>
        <xdr:cNvSpPr txBox="1">
          <a:spLocks noChangeArrowheads="1"/>
        </xdr:cNvSpPr>
      </xdr:nvSpPr>
      <xdr:spPr bwMode="auto">
        <a:xfrm>
          <a:off x="11601450" y="24288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70</xdr:row>
      <xdr:rowOff>0</xdr:rowOff>
    </xdr:from>
    <xdr:to>
      <xdr:col>6</xdr:col>
      <xdr:colOff>85725</xdr:colOff>
      <xdr:row>70</xdr:row>
      <xdr:rowOff>161925</xdr:rowOff>
    </xdr:to>
    <xdr:sp macro="" textlink="">
      <xdr:nvSpPr>
        <xdr:cNvPr id="189" name="Text Box 1"/>
        <xdr:cNvSpPr txBox="1">
          <a:spLocks noChangeArrowheads="1"/>
        </xdr:cNvSpPr>
      </xdr:nvSpPr>
      <xdr:spPr bwMode="auto">
        <a:xfrm>
          <a:off x="13477875" y="24288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70</xdr:row>
      <xdr:rowOff>0</xdr:rowOff>
    </xdr:from>
    <xdr:to>
      <xdr:col>5</xdr:col>
      <xdr:colOff>85725</xdr:colOff>
      <xdr:row>70</xdr:row>
      <xdr:rowOff>161925</xdr:rowOff>
    </xdr:to>
    <xdr:sp macro="" textlink="">
      <xdr:nvSpPr>
        <xdr:cNvPr id="190" name="Text Box 24"/>
        <xdr:cNvSpPr txBox="1">
          <a:spLocks noChangeArrowheads="1"/>
        </xdr:cNvSpPr>
      </xdr:nvSpPr>
      <xdr:spPr bwMode="auto">
        <a:xfrm>
          <a:off x="11601450" y="24288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70</xdr:row>
      <xdr:rowOff>0</xdr:rowOff>
    </xdr:from>
    <xdr:to>
      <xdr:col>6</xdr:col>
      <xdr:colOff>85725</xdr:colOff>
      <xdr:row>70</xdr:row>
      <xdr:rowOff>161925</xdr:rowOff>
    </xdr:to>
    <xdr:sp macro="" textlink="">
      <xdr:nvSpPr>
        <xdr:cNvPr id="191" name="Text Box 1"/>
        <xdr:cNvSpPr txBox="1">
          <a:spLocks noChangeArrowheads="1"/>
        </xdr:cNvSpPr>
      </xdr:nvSpPr>
      <xdr:spPr bwMode="auto">
        <a:xfrm>
          <a:off x="13477875" y="24288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66675</xdr:colOff>
      <xdr:row>45</xdr:row>
      <xdr:rowOff>161925</xdr:rowOff>
    </xdr:to>
    <xdr:sp macro="" textlink="">
      <xdr:nvSpPr>
        <xdr:cNvPr id="192" name="Text Box 1"/>
        <xdr:cNvSpPr txBox="1">
          <a:spLocks noChangeArrowheads="1"/>
        </xdr:cNvSpPr>
      </xdr:nvSpPr>
      <xdr:spPr bwMode="auto">
        <a:xfrm>
          <a:off x="9848850" y="49244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45</xdr:row>
      <xdr:rowOff>161925</xdr:rowOff>
    </xdr:to>
    <xdr:sp macro="" textlink="">
      <xdr:nvSpPr>
        <xdr:cNvPr id="193" name="Text Box 1"/>
        <xdr:cNvSpPr txBox="1">
          <a:spLocks noChangeArrowheads="1"/>
        </xdr:cNvSpPr>
      </xdr:nvSpPr>
      <xdr:spPr bwMode="auto">
        <a:xfrm>
          <a:off x="9848850" y="492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85725</xdr:colOff>
      <xdr:row>45</xdr:row>
      <xdr:rowOff>161925</xdr:rowOff>
    </xdr:to>
    <xdr:sp macro="" textlink="">
      <xdr:nvSpPr>
        <xdr:cNvPr id="194" name="Text Box 1"/>
        <xdr:cNvSpPr txBox="1">
          <a:spLocks noChangeArrowheads="1"/>
        </xdr:cNvSpPr>
      </xdr:nvSpPr>
      <xdr:spPr bwMode="auto">
        <a:xfrm>
          <a:off x="10953750" y="49244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85725</xdr:colOff>
      <xdr:row>45</xdr:row>
      <xdr:rowOff>161925</xdr:rowOff>
    </xdr:to>
    <xdr:sp macro="" textlink="">
      <xdr:nvSpPr>
        <xdr:cNvPr id="195" name="Text Box 24"/>
        <xdr:cNvSpPr txBox="1">
          <a:spLocks noChangeArrowheads="1"/>
        </xdr:cNvSpPr>
      </xdr:nvSpPr>
      <xdr:spPr bwMode="auto">
        <a:xfrm>
          <a:off x="9848850" y="49244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85725</xdr:colOff>
      <xdr:row>45</xdr:row>
      <xdr:rowOff>161925</xdr:rowOff>
    </xdr:to>
    <xdr:sp macro="" textlink="">
      <xdr:nvSpPr>
        <xdr:cNvPr id="196" name="Text Box 1"/>
        <xdr:cNvSpPr txBox="1">
          <a:spLocks noChangeArrowheads="1"/>
        </xdr:cNvSpPr>
      </xdr:nvSpPr>
      <xdr:spPr bwMode="auto">
        <a:xfrm>
          <a:off x="10953750" y="49244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96"/>
  <sheetViews>
    <sheetView tabSelected="1" topLeftCell="I1" zoomScale="91" zoomScaleNormal="91" workbookViewId="0">
      <selection activeCell="O75" sqref="O75"/>
    </sheetView>
  </sheetViews>
  <sheetFormatPr baseColWidth="10" defaultColWidth="11.44140625" defaultRowHeight="13.2" x14ac:dyDescent="0.3"/>
  <cols>
    <col min="1" max="1" width="10.109375" style="1" customWidth="1"/>
    <col min="2" max="2" width="10.6640625" style="12" customWidth="1"/>
    <col min="3" max="3" width="85.109375" style="12" customWidth="1"/>
    <col min="4" max="4" width="21.88671875" style="12" customWidth="1"/>
    <col min="5" max="5" width="68.88671875" style="12" customWidth="1"/>
    <col min="6" max="6" width="28.109375" style="12" customWidth="1"/>
    <col min="7" max="7" width="23.6640625" style="1" customWidth="1"/>
    <col min="8" max="8" width="14.5546875" style="1" customWidth="1"/>
    <col min="9" max="9" width="9.6640625" style="1" customWidth="1"/>
    <col min="10" max="10" width="14.88671875" style="1" customWidth="1"/>
    <col min="11" max="11" width="21" style="1" customWidth="1"/>
    <col min="12" max="17" width="12.6640625" style="1" customWidth="1"/>
    <col min="18" max="18" width="26.33203125" style="1" customWidth="1"/>
    <col min="19" max="16384" width="11.44140625" style="12"/>
  </cols>
  <sheetData>
    <row r="1" spans="1:18" s="2" customFormat="1" x14ac:dyDescent="0.3">
      <c r="A1" s="123" t="s">
        <v>0</v>
      </c>
      <c r="B1" s="124"/>
      <c r="C1" s="124"/>
      <c r="D1" s="124"/>
      <c r="E1" s="124"/>
      <c r="F1" s="124"/>
      <c r="G1" s="124"/>
      <c r="H1" s="124"/>
      <c r="I1" s="124"/>
      <c r="J1" s="124"/>
      <c r="K1" s="124"/>
      <c r="L1" s="124"/>
      <c r="M1" s="124"/>
      <c r="N1" s="124"/>
      <c r="O1" s="124"/>
      <c r="P1" s="124"/>
      <c r="Q1" s="124"/>
      <c r="R1" s="124"/>
    </row>
    <row r="2" spans="1:18" s="2" customFormat="1" x14ac:dyDescent="0.3">
      <c r="A2" s="125" t="s">
        <v>1</v>
      </c>
      <c r="B2" s="126"/>
      <c r="C2" s="126"/>
      <c r="D2" s="126"/>
      <c r="E2" s="126"/>
      <c r="F2" s="126"/>
      <c r="G2" s="126"/>
      <c r="H2" s="126"/>
      <c r="I2" s="126"/>
      <c r="J2" s="126"/>
      <c r="K2" s="126"/>
      <c r="L2" s="126"/>
      <c r="M2" s="126"/>
      <c r="N2" s="126"/>
      <c r="O2" s="126"/>
      <c r="P2" s="126"/>
      <c r="Q2" s="126"/>
      <c r="R2" s="126"/>
    </row>
    <row r="3" spans="1:18" s="2" customFormat="1" x14ac:dyDescent="0.3">
      <c r="A3" s="125" t="s">
        <v>2</v>
      </c>
      <c r="B3" s="126"/>
      <c r="C3" s="126"/>
      <c r="D3" s="126"/>
      <c r="E3" s="126"/>
      <c r="F3" s="126"/>
      <c r="G3" s="126"/>
      <c r="H3" s="126"/>
      <c r="I3" s="126"/>
      <c r="J3" s="126"/>
      <c r="K3" s="126"/>
      <c r="L3" s="126"/>
      <c r="M3" s="126"/>
      <c r="N3" s="126"/>
      <c r="O3" s="126"/>
      <c r="P3" s="126"/>
      <c r="Q3" s="126"/>
      <c r="R3" s="126"/>
    </row>
    <row r="4" spans="1:18" s="2" customFormat="1" x14ac:dyDescent="0.3">
      <c r="A4" s="3" t="s">
        <v>3</v>
      </c>
      <c r="B4" s="4"/>
      <c r="C4" s="4"/>
      <c r="D4" s="4"/>
      <c r="E4" s="4"/>
      <c r="F4" s="4"/>
      <c r="G4" s="5"/>
      <c r="H4" s="5"/>
      <c r="I4" s="5"/>
      <c r="J4" s="5"/>
      <c r="K4" s="5"/>
      <c r="L4" s="5"/>
      <c r="M4" s="5"/>
      <c r="N4" s="5"/>
      <c r="O4" s="5"/>
      <c r="P4" s="5"/>
      <c r="Q4" s="5"/>
      <c r="R4" s="6"/>
    </row>
    <row r="5" spans="1:18" s="2" customFormat="1" x14ac:dyDescent="0.3">
      <c r="A5" s="3" t="s">
        <v>4</v>
      </c>
      <c r="B5" s="4"/>
      <c r="C5" s="4"/>
      <c r="E5" s="4"/>
      <c r="F5" s="4"/>
      <c r="G5" s="5"/>
      <c r="H5" s="5"/>
      <c r="I5" s="5"/>
      <c r="J5" s="5"/>
      <c r="K5" s="5"/>
      <c r="L5" s="5"/>
      <c r="M5" s="5"/>
      <c r="N5" s="5"/>
      <c r="O5" s="5"/>
      <c r="P5" s="5"/>
      <c r="Q5" s="5"/>
      <c r="R5" s="6"/>
    </row>
    <row r="6" spans="1:18" s="2" customFormat="1" x14ac:dyDescent="0.3">
      <c r="A6" s="3" t="s">
        <v>5</v>
      </c>
      <c r="B6" s="4"/>
      <c r="C6" s="4"/>
      <c r="D6" s="4" t="s">
        <v>6</v>
      </c>
      <c r="E6" s="4"/>
      <c r="F6" s="4"/>
      <c r="G6" s="5"/>
      <c r="H6" s="5"/>
      <c r="I6" s="5"/>
      <c r="J6" s="5"/>
      <c r="K6" s="5"/>
      <c r="L6" s="5"/>
      <c r="M6" s="5"/>
      <c r="N6" s="5"/>
      <c r="O6" s="5"/>
      <c r="P6" s="5"/>
      <c r="Q6" s="5"/>
      <c r="R6" s="6"/>
    </row>
    <row r="7" spans="1:18" s="2" customFormat="1" x14ac:dyDescent="0.3">
      <c r="A7" s="3" t="s">
        <v>49</v>
      </c>
      <c r="B7" s="4"/>
      <c r="C7" s="4"/>
      <c r="D7" s="4" t="s">
        <v>7</v>
      </c>
      <c r="E7" s="4"/>
      <c r="F7" s="4"/>
      <c r="G7" s="5"/>
      <c r="H7" s="5"/>
      <c r="I7" s="5"/>
      <c r="J7" s="5"/>
      <c r="K7" s="5"/>
      <c r="L7" s="5"/>
      <c r="M7" s="5"/>
      <c r="N7" s="5"/>
      <c r="O7" s="5"/>
      <c r="P7" s="5"/>
      <c r="Q7" s="5"/>
      <c r="R7" s="6"/>
    </row>
    <row r="8" spans="1:18" s="2" customFormat="1" x14ac:dyDescent="0.3">
      <c r="A8" s="3" t="s">
        <v>8</v>
      </c>
      <c r="B8" s="4"/>
      <c r="C8" s="4"/>
      <c r="D8" s="4" t="s">
        <v>9</v>
      </c>
      <c r="E8" s="4"/>
      <c r="F8" s="4"/>
      <c r="G8" s="5"/>
      <c r="H8" s="5"/>
      <c r="I8" s="5"/>
      <c r="J8" s="5"/>
      <c r="K8" s="5"/>
      <c r="L8" s="5"/>
      <c r="M8" s="5"/>
      <c r="N8" s="5"/>
      <c r="O8" s="5"/>
      <c r="P8" s="5"/>
      <c r="Q8" s="5"/>
      <c r="R8" s="6"/>
    </row>
    <row r="9" spans="1:18" s="2" customFormat="1" x14ac:dyDescent="0.3">
      <c r="A9" s="3" t="s">
        <v>10</v>
      </c>
      <c r="B9" s="4"/>
      <c r="C9" s="4"/>
      <c r="D9" s="7" t="s">
        <v>11</v>
      </c>
      <c r="E9" s="4"/>
      <c r="F9" s="4"/>
      <c r="G9" s="5"/>
      <c r="H9" s="5"/>
      <c r="I9" s="5"/>
      <c r="J9" s="5"/>
      <c r="K9" s="5"/>
      <c r="L9" s="5"/>
      <c r="M9" s="5"/>
      <c r="N9" s="5"/>
      <c r="O9" s="5"/>
      <c r="P9" s="5"/>
      <c r="Q9" s="5"/>
      <c r="R9" s="5"/>
    </row>
    <row r="10" spans="1:18" s="2" customFormat="1" ht="13.8" thickBot="1" x14ac:dyDescent="0.35">
      <c r="A10" s="3" t="s">
        <v>12</v>
      </c>
      <c r="B10" s="4"/>
      <c r="C10" s="4"/>
      <c r="D10" s="7" t="s">
        <v>222</v>
      </c>
      <c r="E10" s="4"/>
      <c r="F10" s="4"/>
      <c r="G10" s="5"/>
      <c r="H10" s="5"/>
      <c r="I10" s="5"/>
      <c r="J10" s="5"/>
      <c r="K10" s="5"/>
      <c r="L10" s="5"/>
      <c r="M10" s="5"/>
      <c r="N10" s="5"/>
      <c r="O10" s="5"/>
      <c r="P10" s="5"/>
      <c r="Q10" s="5"/>
      <c r="R10" s="5"/>
    </row>
    <row r="11" spans="1:18" s="1" customFormat="1" ht="30" customHeight="1" thickBot="1" x14ac:dyDescent="0.35">
      <c r="A11" s="127" t="s">
        <v>13</v>
      </c>
      <c r="B11" s="129" t="s">
        <v>14</v>
      </c>
      <c r="C11" s="129" t="s">
        <v>52</v>
      </c>
      <c r="D11" s="129" t="s">
        <v>15</v>
      </c>
      <c r="E11" s="121" t="s">
        <v>16</v>
      </c>
      <c r="F11" s="131" t="s">
        <v>17</v>
      </c>
      <c r="G11" s="121" t="s">
        <v>18</v>
      </c>
      <c r="H11" s="121" t="s">
        <v>19</v>
      </c>
      <c r="I11" s="121" t="s">
        <v>20</v>
      </c>
      <c r="J11" s="121" t="s">
        <v>21</v>
      </c>
      <c r="K11" s="133" t="s">
        <v>22</v>
      </c>
      <c r="L11" s="119" t="s">
        <v>23</v>
      </c>
      <c r="M11" s="186" t="s">
        <v>207</v>
      </c>
      <c r="N11" s="186" t="s">
        <v>208</v>
      </c>
      <c r="O11" s="186" t="s">
        <v>209</v>
      </c>
      <c r="P11" s="186" t="s">
        <v>210</v>
      </c>
      <c r="Q11" s="186" t="s">
        <v>211</v>
      </c>
      <c r="R11" s="119" t="s">
        <v>50</v>
      </c>
    </row>
    <row r="12" spans="1:18" s="1" customFormat="1" ht="38.25" customHeight="1" x14ac:dyDescent="0.3">
      <c r="A12" s="128"/>
      <c r="B12" s="130"/>
      <c r="C12" s="130"/>
      <c r="D12" s="130"/>
      <c r="E12" s="122"/>
      <c r="F12" s="132"/>
      <c r="G12" s="122"/>
      <c r="H12" s="122"/>
      <c r="I12" s="122"/>
      <c r="J12" s="122"/>
      <c r="K12" s="122"/>
      <c r="L12" s="120"/>
      <c r="M12" s="186"/>
      <c r="N12" s="186"/>
      <c r="O12" s="186"/>
      <c r="P12" s="186"/>
      <c r="Q12" s="186"/>
      <c r="R12" s="120"/>
    </row>
    <row r="13" spans="1:18" ht="72" customHeight="1" x14ac:dyDescent="0.3">
      <c r="A13" s="146" t="s">
        <v>69</v>
      </c>
      <c r="B13" s="149"/>
      <c r="C13" s="152" t="s">
        <v>46</v>
      </c>
      <c r="D13" s="155" t="s">
        <v>75</v>
      </c>
      <c r="E13" s="29" t="s">
        <v>60</v>
      </c>
      <c r="F13" s="29" t="s">
        <v>71</v>
      </c>
      <c r="G13" s="29" t="s">
        <v>58</v>
      </c>
      <c r="H13" s="30" t="s">
        <v>55</v>
      </c>
      <c r="I13" s="33">
        <v>2</v>
      </c>
      <c r="J13" s="32">
        <v>41320</v>
      </c>
      <c r="K13" s="32">
        <v>41517</v>
      </c>
      <c r="L13" s="37">
        <f>(+K13-J13)/7</f>
        <v>28.142857142857142</v>
      </c>
      <c r="M13" s="116">
        <v>1</v>
      </c>
      <c r="N13" s="102">
        <f t="shared" ref="N13" si="0">IF(M13/I13&gt;1,1,+M13/I13)</f>
        <v>0.5</v>
      </c>
      <c r="O13" s="103">
        <f t="shared" ref="O13" si="1">+L13*N13</f>
        <v>14.071428571428571</v>
      </c>
      <c r="P13" s="103">
        <f t="shared" ref="P13:P72" si="2">IF(K13&lt;=$U$10,O13,0)</f>
        <v>0</v>
      </c>
      <c r="Q13" s="103">
        <f t="shared" ref="Q13" si="3">IF($T$10&gt;=K13,L13,0)</f>
        <v>0</v>
      </c>
      <c r="R13" s="31" t="s">
        <v>85</v>
      </c>
    </row>
    <row r="14" spans="1:18" ht="53.25" customHeight="1" x14ac:dyDescent="0.3">
      <c r="A14" s="147"/>
      <c r="B14" s="150"/>
      <c r="C14" s="153"/>
      <c r="D14" s="156"/>
      <c r="E14" s="29" t="s">
        <v>76</v>
      </c>
      <c r="F14" s="29" t="s">
        <v>72</v>
      </c>
      <c r="G14" s="29" t="s">
        <v>77</v>
      </c>
      <c r="H14" s="30" t="s">
        <v>45</v>
      </c>
      <c r="I14" s="33">
        <v>1</v>
      </c>
      <c r="J14" s="32">
        <v>41306</v>
      </c>
      <c r="K14" s="32">
        <v>41426</v>
      </c>
      <c r="L14" s="37">
        <f t="shared" ref="L14:L15" si="4">(+K14-J14)/7</f>
        <v>17.142857142857142</v>
      </c>
      <c r="M14" s="117">
        <v>1</v>
      </c>
      <c r="N14" s="102">
        <f t="shared" ref="N14:N72" si="5">IF(M14/I14&gt;1,1,+M14/I14)</f>
        <v>1</v>
      </c>
      <c r="O14" s="103">
        <f t="shared" ref="O14:O72" si="6">+L14*N14</f>
        <v>17.142857142857142</v>
      </c>
      <c r="P14" s="103">
        <f t="shared" si="2"/>
        <v>0</v>
      </c>
      <c r="Q14" s="103">
        <f t="shared" ref="Q14:Q72" si="7">IF($T$10&gt;=K14,L14,0)</f>
        <v>0</v>
      </c>
      <c r="R14" s="31" t="s">
        <v>85</v>
      </c>
    </row>
    <row r="15" spans="1:18" ht="57" customHeight="1" x14ac:dyDescent="0.3">
      <c r="A15" s="148"/>
      <c r="B15" s="151"/>
      <c r="C15" s="154"/>
      <c r="D15" s="157"/>
      <c r="E15" s="29" t="s">
        <v>76</v>
      </c>
      <c r="F15" s="29" t="s">
        <v>72</v>
      </c>
      <c r="G15" s="29" t="s">
        <v>78</v>
      </c>
      <c r="H15" s="30" t="s">
        <v>45</v>
      </c>
      <c r="I15" s="33">
        <v>1</v>
      </c>
      <c r="J15" s="32">
        <v>41306</v>
      </c>
      <c r="K15" s="32">
        <v>41365</v>
      </c>
      <c r="L15" s="37">
        <f t="shared" si="4"/>
        <v>8.4285714285714288</v>
      </c>
      <c r="M15" s="117">
        <v>0.95</v>
      </c>
      <c r="N15" s="102">
        <f t="shared" si="5"/>
        <v>0.95</v>
      </c>
      <c r="O15" s="103">
        <f t="shared" si="6"/>
        <v>8.0071428571428562</v>
      </c>
      <c r="P15" s="103">
        <f t="shared" si="2"/>
        <v>0</v>
      </c>
      <c r="Q15" s="103">
        <f t="shared" si="7"/>
        <v>0</v>
      </c>
      <c r="R15" s="31" t="s">
        <v>85</v>
      </c>
    </row>
    <row r="16" spans="1:18" ht="72" customHeight="1" x14ac:dyDescent="0.3">
      <c r="A16" s="143" t="s">
        <v>25</v>
      </c>
      <c r="B16" s="140"/>
      <c r="C16" s="134" t="s">
        <v>177</v>
      </c>
      <c r="D16" s="158" t="s">
        <v>79</v>
      </c>
      <c r="E16" s="34" t="s">
        <v>80</v>
      </c>
      <c r="F16" s="34" t="s">
        <v>81</v>
      </c>
      <c r="G16" s="34" t="s">
        <v>82</v>
      </c>
      <c r="H16" s="30" t="s">
        <v>56</v>
      </c>
      <c r="I16" s="30">
        <v>1</v>
      </c>
      <c r="J16" s="32">
        <v>41306</v>
      </c>
      <c r="K16" s="17">
        <v>41609</v>
      </c>
      <c r="L16" s="38">
        <f>(+K16-J16)/7</f>
        <v>43.285714285714285</v>
      </c>
      <c r="M16" s="117"/>
      <c r="N16" s="102">
        <f t="shared" si="5"/>
        <v>0</v>
      </c>
      <c r="O16" s="103">
        <f t="shared" si="6"/>
        <v>0</v>
      </c>
      <c r="P16" s="103">
        <f t="shared" si="2"/>
        <v>0</v>
      </c>
      <c r="Q16" s="103">
        <f t="shared" si="7"/>
        <v>0</v>
      </c>
      <c r="R16" s="31" t="s">
        <v>85</v>
      </c>
    </row>
    <row r="17" spans="1:18" ht="51.75" customHeight="1" x14ac:dyDescent="0.3">
      <c r="A17" s="145"/>
      <c r="B17" s="142"/>
      <c r="C17" s="136"/>
      <c r="D17" s="159"/>
      <c r="E17" s="35" t="s">
        <v>83</v>
      </c>
      <c r="F17" s="29" t="s">
        <v>84</v>
      </c>
      <c r="G17" s="36" t="s">
        <v>57</v>
      </c>
      <c r="H17" s="30" t="s">
        <v>48</v>
      </c>
      <c r="I17" s="30">
        <v>1</v>
      </c>
      <c r="J17" s="32">
        <v>41306</v>
      </c>
      <c r="K17" s="17">
        <v>41395</v>
      </c>
      <c r="L17" s="38">
        <f>(+K17-J17)/7</f>
        <v>12.714285714285714</v>
      </c>
      <c r="M17" s="117">
        <v>1</v>
      </c>
      <c r="N17" s="102">
        <f t="shared" si="5"/>
        <v>1</v>
      </c>
      <c r="O17" s="103">
        <f t="shared" si="6"/>
        <v>12.714285714285714</v>
      </c>
      <c r="P17" s="103">
        <f t="shared" si="2"/>
        <v>0</v>
      </c>
      <c r="Q17" s="103">
        <f t="shared" si="7"/>
        <v>0</v>
      </c>
      <c r="R17" s="31" t="s">
        <v>85</v>
      </c>
    </row>
    <row r="18" spans="1:18" ht="54.75" customHeight="1" x14ac:dyDescent="0.3">
      <c r="A18" s="137" t="s">
        <v>44</v>
      </c>
      <c r="B18" s="140"/>
      <c r="C18" s="134" t="s">
        <v>51</v>
      </c>
      <c r="D18" s="16" t="s">
        <v>75</v>
      </c>
      <c r="E18" s="29" t="s">
        <v>59</v>
      </c>
      <c r="F18" s="29" t="s">
        <v>71</v>
      </c>
      <c r="G18" s="29" t="s">
        <v>58</v>
      </c>
      <c r="H18" s="30" t="s">
        <v>48</v>
      </c>
      <c r="I18" s="30">
        <v>1</v>
      </c>
      <c r="J18" s="17">
        <v>41306</v>
      </c>
      <c r="K18" s="17">
        <v>41639</v>
      </c>
      <c r="L18" s="40">
        <f>(+K18-J18)/7</f>
        <v>47.571428571428569</v>
      </c>
      <c r="M18" s="117"/>
      <c r="N18" s="102">
        <f t="shared" si="5"/>
        <v>0</v>
      </c>
      <c r="O18" s="103">
        <f t="shared" si="6"/>
        <v>0</v>
      </c>
      <c r="P18" s="103">
        <f t="shared" si="2"/>
        <v>0</v>
      </c>
      <c r="Q18" s="103">
        <f t="shared" si="7"/>
        <v>0</v>
      </c>
      <c r="R18" s="30" t="s">
        <v>85</v>
      </c>
    </row>
    <row r="19" spans="1:18" ht="45" customHeight="1" x14ac:dyDescent="0.3">
      <c r="A19" s="138"/>
      <c r="B19" s="141"/>
      <c r="C19" s="135"/>
      <c r="D19" s="16" t="s">
        <v>75</v>
      </c>
      <c r="E19" s="29" t="s">
        <v>76</v>
      </c>
      <c r="F19" s="29" t="s">
        <v>72</v>
      </c>
      <c r="G19" s="29" t="s">
        <v>77</v>
      </c>
      <c r="H19" s="30" t="s">
        <v>45</v>
      </c>
      <c r="I19" s="33">
        <v>1</v>
      </c>
      <c r="J19" s="17">
        <v>41306</v>
      </c>
      <c r="K19" s="17">
        <v>41426</v>
      </c>
      <c r="L19" s="40">
        <f t="shared" ref="L19:L21" si="8">(+K19-J19)/7</f>
        <v>17.142857142857142</v>
      </c>
      <c r="M19" s="117">
        <v>1</v>
      </c>
      <c r="N19" s="102">
        <f t="shared" si="5"/>
        <v>1</v>
      </c>
      <c r="O19" s="103">
        <f t="shared" si="6"/>
        <v>17.142857142857142</v>
      </c>
      <c r="P19" s="103">
        <f t="shared" si="2"/>
        <v>0</v>
      </c>
      <c r="Q19" s="103">
        <f t="shared" si="7"/>
        <v>0</v>
      </c>
      <c r="R19" s="30" t="s">
        <v>85</v>
      </c>
    </row>
    <row r="20" spans="1:18" ht="43.5" customHeight="1" x14ac:dyDescent="0.3">
      <c r="A20" s="138"/>
      <c r="B20" s="141"/>
      <c r="C20" s="135"/>
      <c r="D20" s="16" t="s">
        <v>75</v>
      </c>
      <c r="E20" s="29" t="s">
        <v>76</v>
      </c>
      <c r="F20" s="29" t="s">
        <v>72</v>
      </c>
      <c r="G20" s="29" t="s">
        <v>78</v>
      </c>
      <c r="H20" s="30" t="s">
        <v>45</v>
      </c>
      <c r="I20" s="33">
        <v>1</v>
      </c>
      <c r="J20" s="17">
        <v>41306</v>
      </c>
      <c r="K20" s="17">
        <v>41365</v>
      </c>
      <c r="L20" s="40">
        <f t="shared" si="8"/>
        <v>8.4285714285714288</v>
      </c>
      <c r="M20" s="117">
        <v>0.95</v>
      </c>
      <c r="N20" s="102">
        <f t="shared" si="5"/>
        <v>0.95</v>
      </c>
      <c r="O20" s="103">
        <f t="shared" si="6"/>
        <v>8.0071428571428562</v>
      </c>
      <c r="P20" s="103">
        <f t="shared" si="2"/>
        <v>0</v>
      </c>
      <c r="Q20" s="103">
        <f t="shared" si="7"/>
        <v>0</v>
      </c>
      <c r="R20" s="30" t="s">
        <v>85</v>
      </c>
    </row>
    <row r="21" spans="1:18" ht="37.5" customHeight="1" x14ac:dyDescent="0.3">
      <c r="A21" s="138"/>
      <c r="B21" s="141"/>
      <c r="C21" s="135"/>
      <c r="D21" s="16" t="s">
        <v>87</v>
      </c>
      <c r="E21" s="35" t="s">
        <v>80</v>
      </c>
      <c r="F21" s="34" t="s">
        <v>81</v>
      </c>
      <c r="G21" s="34" t="s">
        <v>88</v>
      </c>
      <c r="H21" s="30" t="s">
        <v>56</v>
      </c>
      <c r="I21" s="30">
        <v>1</v>
      </c>
      <c r="J21" s="17">
        <v>41306</v>
      </c>
      <c r="K21" s="17">
        <v>41609</v>
      </c>
      <c r="L21" s="40">
        <f t="shared" si="8"/>
        <v>43.285714285714285</v>
      </c>
      <c r="M21" s="117"/>
      <c r="N21" s="102">
        <f t="shared" si="5"/>
        <v>0</v>
      </c>
      <c r="O21" s="103">
        <f t="shared" si="6"/>
        <v>0</v>
      </c>
      <c r="P21" s="103">
        <f t="shared" si="2"/>
        <v>0</v>
      </c>
      <c r="Q21" s="103">
        <f t="shared" si="7"/>
        <v>0</v>
      </c>
      <c r="R21" s="30" t="s">
        <v>85</v>
      </c>
    </row>
    <row r="22" spans="1:18" ht="51.75" customHeight="1" x14ac:dyDescent="0.3">
      <c r="A22" s="138"/>
      <c r="B22" s="141"/>
      <c r="C22" s="135"/>
      <c r="D22" s="16" t="s">
        <v>79</v>
      </c>
      <c r="E22" s="41" t="s">
        <v>83</v>
      </c>
      <c r="F22" s="29" t="s">
        <v>84</v>
      </c>
      <c r="G22" s="29" t="s">
        <v>73</v>
      </c>
      <c r="H22" s="30" t="s">
        <v>48</v>
      </c>
      <c r="I22" s="30">
        <v>1</v>
      </c>
      <c r="J22" s="17">
        <v>41306</v>
      </c>
      <c r="K22" s="17">
        <v>41395</v>
      </c>
      <c r="L22" s="40">
        <f t="shared" ref="L22:L28" si="9">(+K22-J22)/7</f>
        <v>12.714285714285714</v>
      </c>
      <c r="M22" s="117">
        <v>1</v>
      </c>
      <c r="N22" s="102">
        <f t="shared" si="5"/>
        <v>1</v>
      </c>
      <c r="O22" s="103">
        <f t="shared" si="6"/>
        <v>12.714285714285714</v>
      </c>
      <c r="P22" s="103">
        <f t="shared" si="2"/>
        <v>0</v>
      </c>
      <c r="Q22" s="103">
        <f t="shared" si="7"/>
        <v>0</v>
      </c>
      <c r="R22" s="30" t="s">
        <v>85</v>
      </c>
    </row>
    <row r="23" spans="1:18" s="61" customFormat="1" ht="112.5" customHeight="1" x14ac:dyDescent="0.3">
      <c r="A23" s="138"/>
      <c r="B23" s="141"/>
      <c r="C23" s="135"/>
      <c r="D23" s="58" t="s">
        <v>116</v>
      </c>
      <c r="E23" s="59" t="s">
        <v>117</v>
      </c>
      <c r="F23" s="58" t="s">
        <v>118</v>
      </c>
      <c r="G23" s="58" t="s">
        <v>119</v>
      </c>
      <c r="H23" s="58" t="s">
        <v>120</v>
      </c>
      <c r="I23" s="60">
        <v>1</v>
      </c>
      <c r="J23" s="92">
        <v>41306</v>
      </c>
      <c r="K23" s="223">
        <v>41639</v>
      </c>
      <c r="L23" s="40">
        <f t="shared" si="9"/>
        <v>47.571428571428569</v>
      </c>
      <c r="M23" s="117"/>
      <c r="N23" s="102">
        <f t="shared" si="5"/>
        <v>0</v>
      </c>
      <c r="O23" s="103">
        <f t="shared" si="6"/>
        <v>0</v>
      </c>
      <c r="P23" s="103">
        <f t="shared" si="2"/>
        <v>0</v>
      </c>
      <c r="Q23" s="103">
        <f t="shared" si="7"/>
        <v>0</v>
      </c>
      <c r="R23" s="56" t="s">
        <v>198</v>
      </c>
    </row>
    <row r="24" spans="1:18" s="61" customFormat="1" ht="86.25" customHeight="1" x14ac:dyDescent="0.3">
      <c r="A24" s="139"/>
      <c r="B24" s="142"/>
      <c r="C24" s="136"/>
      <c r="D24" s="58" t="s">
        <v>116</v>
      </c>
      <c r="E24" s="62" t="s">
        <v>121</v>
      </c>
      <c r="F24" s="58" t="s">
        <v>118</v>
      </c>
      <c r="G24" s="62" t="s">
        <v>122</v>
      </c>
      <c r="H24" s="62" t="s">
        <v>123</v>
      </c>
      <c r="I24" s="62">
        <v>1</v>
      </c>
      <c r="J24" s="93">
        <v>41306</v>
      </c>
      <c r="K24" s="118">
        <v>41455</v>
      </c>
      <c r="L24" s="40">
        <f t="shared" si="9"/>
        <v>21.285714285714285</v>
      </c>
      <c r="M24" s="117">
        <v>1</v>
      </c>
      <c r="N24" s="102">
        <f t="shared" si="5"/>
        <v>1</v>
      </c>
      <c r="O24" s="103">
        <f t="shared" si="6"/>
        <v>21.285714285714285</v>
      </c>
      <c r="P24" s="103">
        <f t="shared" si="2"/>
        <v>0</v>
      </c>
      <c r="Q24" s="103">
        <f t="shared" si="7"/>
        <v>0</v>
      </c>
      <c r="R24" s="56" t="s">
        <v>198</v>
      </c>
    </row>
    <row r="25" spans="1:18" s="61" customFormat="1" ht="123" customHeight="1" x14ac:dyDescent="0.3">
      <c r="A25" s="63" t="s">
        <v>124</v>
      </c>
      <c r="B25" s="57"/>
      <c r="C25" s="96" t="s">
        <v>178</v>
      </c>
      <c r="D25" s="59" t="s">
        <v>125</v>
      </c>
      <c r="E25" s="59" t="s">
        <v>126</v>
      </c>
      <c r="F25" s="59" t="s">
        <v>127</v>
      </c>
      <c r="G25" s="59" t="s">
        <v>128</v>
      </c>
      <c r="H25" s="64" t="s">
        <v>129</v>
      </c>
      <c r="I25" s="64">
        <v>1</v>
      </c>
      <c r="J25" s="54">
        <v>41306</v>
      </c>
      <c r="K25" s="118">
        <v>41333</v>
      </c>
      <c r="L25" s="40">
        <f t="shared" si="9"/>
        <v>3.8571428571428572</v>
      </c>
      <c r="M25" s="117">
        <v>1</v>
      </c>
      <c r="N25" s="102">
        <f t="shared" si="5"/>
        <v>1</v>
      </c>
      <c r="O25" s="103">
        <f t="shared" si="6"/>
        <v>3.8571428571428572</v>
      </c>
      <c r="P25" s="103">
        <f t="shared" si="2"/>
        <v>0</v>
      </c>
      <c r="Q25" s="103">
        <f t="shared" si="7"/>
        <v>0</v>
      </c>
      <c r="R25" s="56" t="s">
        <v>199</v>
      </c>
    </row>
    <row r="26" spans="1:18" ht="126.75" customHeight="1" x14ac:dyDescent="0.3">
      <c r="A26" s="63" t="s">
        <v>130</v>
      </c>
      <c r="B26" s="57"/>
      <c r="C26" s="97" t="s">
        <v>179</v>
      </c>
      <c r="D26" s="59" t="s">
        <v>131</v>
      </c>
      <c r="E26" s="59" t="s">
        <v>126</v>
      </c>
      <c r="F26" s="59" t="s">
        <v>127</v>
      </c>
      <c r="G26" s="59" t="s">
        <v>128</v>
      </c>
      <c r="H26" s="64" t="s">
        <v>129</v>
      </c>
      <c r="I26" s="64">
        <v>1</v>
      </c>
      <c r="J26" s="54">
        <v>41306</v>
      </c>
      <c r="K26" s="118">
        <v>41333</v>
      </c>
      <c r="L26" s="40">
        <f t="shared" si="9"/>
        <v>3.8571428571428572</v>
      </c>
      <c r="M26" s="117">
        <v>1</v>
      </c>
      <c r="N26" s="102">
        <f t="shared" si="5"/>
        <v>1</v>
      </c>
      <c r="O26" s="103">
        <f t="shared" si="6"/>
        <v>3.8571428571428572</v>
      </c>
      <c r="P26" s="103">
        <f t="shared" si="2"/>
        <v>0</v>
      </c>
      <c r="Q26" s="103">
        <f t="shared" si="7"/>
        <v>0</v>
      </c>
      <c r="R26" s="11" t="s">
        <v>199</v>
      </c>
    </row>
    <row r="27" spans="1:18" ht="81.75" customHeight="1" x14ac:dyDescent="0.3">
      <c r="A27" s="53" t="s">
        <v>111</v>
      </c>
      <c r="B27" s="18"/>
      <c r="C27" s="95" t="s">
        <v>176</v>
      </c>
      <c r="D27" s="16"/>
      <c r="E27" s="59" t="s">
        <v>126</v>
      </c>
      <c r="F27" s="59" t="s">
        <v>127</v>
      </c>
      <c r="G27" s="59" t="s">
        <v>128</v>
      </c>
      <c r="H27" s="64" t="s">
        <v>129</v>
      </c>
      <c r="I27" s="64">
        <v>1</v>
      </c>
      <c r="J27" s="54">
        <v>41306</v>
      </c>
      <c r="K27" s="118">
        <v>41333</v>
      </c>
      <c r="L27" s="40">
        <f t="shared" si="9"/>
        <v>3.8571428571428572</v>
      </c>
      <c r="M27" s="117">
        <v>1</v>
      </c>
      <c r="N27" s="102">
        <f t="shared" si="5"/>
        <v>1</v>
      </c>
      <c r="O27" s="103">
        <f t="shared" si="6"/>
        <v>3.8571428571428572</v>
      </c>
      <c r="P27" s="103">
        <f t="shared" si="2"/>
        <v>0</v>
      </c>
      <c r="Q27" s="103">
        <f t="shared" si="7"/>
        <v>0</v>
      </c>
      <c r="R27" s="30" t="s">
        <v>199</v>
      </c>
    </row>
    <row r="28" spans="1:18" ht="53.25" customHeight="1" x14ac:dyDescent="0.3">
      <c r="A28" s="143" t="s">
        <v>26</v>
      </c>
      <c r="B28" s="140"/>
      <c r="C28" s="134" t="s">
        <v>205</v>
      </c>
      <c r="D28" s="16" t="s">
        <v>75</v>
      </c>
      <c r="E28" s="29" t="s">
        <v>60</v>
      </c>
      <c r="F28" s="29" t="s">
        <v>71</v>
      </c>
      <c r="G28" s="29" t="s">
        <v>58</v>
      </c>
      <c r="H28" s="30" t="s">
        <v>55</v>
      </c>
      <c r="I28" s="33">
        <v>2</v>
      </c>
      <c r="J28" s="32">
        <v>41320</v>
      </c>
      <c r="K28" s="32">
        <v>41517</v>
      </c>
      <c r="L28" s="40">
        <f t="shared" si="9"/>
        <v>28.142857142857142</v>
      </c>
      <c r="M28" s="117"/>
      <c r="N28" s="102">
        <f t="shared" si="5"/>
        <v>0</v>
      </c>
      <c r="O28" s="103">
        <f t="shared" si="6"/>
        <v>0</v>
      </c>
      <c r="P28" s="103">
        <f t="shared" si="2"/>
        <v>0</v>
      </c>
      <c r="Q28" s="103">
        <f t="shared" si="7"/>
        <v>0</v>
      </c>
      <c r="R28" s="40" t="s">
        <v>85</v>
      </c>
    </row>
    <row r="29" spans="1:18" ht="47.25" customHeight="1" x14ac:dyDescent="0.3">
      <c r="A29" s="144"/>
      <c r="B29" s="141"/>
      <c r="C29" s="135"/>
      <c r="D29" s="16" t="s">
        <v>75</v>
      </c>
      <c r="E29" s="29" t="s">
        <v>76</v>
      </c>
      <c r="F29" s="29" t="s">
        <v>72</v>
      </c>
      <c r="G29" s="29" t="s">
        <v>77</v>
      </c>
      <c r="H29" s="30" t="s">
        <v>45</v>
      </c>
      <c r="I29" s="33">
        <v>1</v>
      </c>
      <c r="J29" s="32">
        <v>41306</v>
      </c>
      <c r="K29" s="32">
        <v>41426</v>
      </c>
      <c r="L29" s="40">
        <f t="shared" ref="L29:L34" si="10">(+K29-J29)/7</f>
        <v>17.142857142857142</v>
      </c>
      <c r="M29" s="117">
        <v>1</v>
      </c>
      <c r="N29" s="102">
        <f t="shared" si="5"/>
        <v>1</v>
      </c>
      <c r="O29" s="103">
        <f t="shared" si="6"/>
        <v>17.142857142857142</v>
      </c>
      <c r="P29" s="103">
        <f t="shared" si="2"/>
        <v>0</v>
      </c>
      <c r="Q29" s="103">
        <f t="shared" si="7"/>
        <v>0</v>
      </c>
      <c r="R29" s="39" t="s">
        <v>85</v>
      </c>
    </row>
    <row r="30" spans="1:18" ht="42.75" customHeight="1" x14ac:dyDescent="0.3">
      <c r="A30" s="145"/>
      <c r="B30" s="142"/>
      <c r="C30" s="136"/>
      <c r="D30" s="16" t="s">
        <v>75</v>
      </c>
      <c r="E30" s="29" t="s">
        <v>76</v>
      </c>
      <c r="F30" s="29" t="s">
        <v>72</v>
      </c>
      <c r="G30" s="29" t="s">
        <v>78</v>
      </c>
      <c r="H30" s="30" t="s">
        <v>45</v>
      </c>
      <c r="I30" s="33">
        <v>1</v>
      </c>
      <c r="J30" s="32">
        <v>41306</v>
      </c>
      <c r="K30" s="32">
        <v>41365</v>
      </c>
      <c r="L30" s="40">
        <f t="shared" si="10"/>
        <v>8.4285714285714288</v>
      </c>
      <c r="M30" s="117">
        <v>0.95</v>
      </c>
      <c r="N30" s="102">
        <f t="shared" si="5"/>
        <v>0.95</v>
      </c>
      <c r="O30" s="103">
        <f t="shared" si="6"/>
        <v>8.0071428571428562</v>
      </c>
      <c r="P30" s="103">
        <f t="shared" si="2"/>
        <v>0</v>
      </c>
      <c r="Q30" s="103">
        <f t="shared" si="7"/>
        <v>0</v>
      </c>
      <c r="R30" s="39" t="s">
        <v>85</v>
      </c>
    </row>
    <row r="31" spans="1:18" s="61" customFormat="1" ht="92.25" customHeight="1" x14ac:dyDescent="0.3">
      <c r="A31" s="63" t="s">
        <v>132</v>
      </c>
      <c r="B31" s="57"/>
      <c r="C31" s="134" t="s">
        <v>133</v>
      </c>
      <c r="D31" s="59" t="s">
        <v>134</v>
      </c>
      <c r="E31" s="59" t="s">
        <v>135</v>
      </c>
      <c r="F31" s="59" t="s">
        <v>136</v>
      </c>
      <c r="G31" s="59" t="s">
        <v>137</v>
      </c>
      <c r="H31" s="65" t="s">
        <v>138</v>
      </c>
      <c r="I31" s="64">
        <v>1</v>
      </c>
      <c r="J31" s="54">
        <v>41306</v>
      </c>
      <c r="K31" s="118">
        <v>41333</v>
      </c>
      <c r="L31" s="40">
        <f t="shared" si="10"/>
        <v>3.8571428571428572</v>
      </c>
      <c r="M31" s="117">
        <v>1</v>
      </c>
      <c r="N31" s="102">
        <f t="shared" si="5"/>
        <v>1</v>
      </c>
      <c r="O31" s="103">
        <f t="shared" si="6"/>
        <v>3.8571428571428572</v>
      </c>
      <c r="P31" s="103">
        <f t="shared" si="2"/>
        <v>0</v>
      </c>
      <c r="Q31" s="103">
        <f t="shared" si="7"/>
        <v>0</v>
      </c>
      <c r="R31" s="56" t="s">
        <v>199</v>
      </c>
    </row>
    <row r="32" spans="1:18" s="61" customFormat="1" ht="138" customHeight="1" x14ac:dyDescent="0.3">
      <c r="A32" s="63" t="s">
        <v>132</v>
      </c>
      <c r="B32" s="57"/>
      <c r="C32" s="136"/>
      <c r="D32" s="59" t="s">
        <v>134</v>
      </c>
      <c r="E32" s="59" t="s">
        <v>139</v>
      </c>
      <c r="F32" s="59" t="s">
        <v>136</v>
      </c>
      <c r="G32" s="59" t="s">
        <v>137</v>
      </c>
      <c r="H32" s="65" t="s">
        <v>129</v>
      </c>
      <c r="I32" s="64">
        <v>1</v>
      </c>
      <c r="J32" s="54">
        <v>41306</v>
      </c>
      <c r="K32" s="118">
        <v>41455</v>
      </c>
      <c r="L32" s="40">
        <f t="shared" si="10"/>
        <v>21.285714285714285</v>
      </c>
      <c r="M32" s="117">
        <v>1</v>
      </c>
      <c r="N32" s="102">
        <f t="shared" si="5"/>
        <v>1</v>
      </c>
      <c r="O32" s="103">
        <f t="shared" si="6"/>
        <v>21.285714285714285</v>
      </c>
      <c r="P32" s="103">
        <f t="shared" si="2"/>
        <v>0</v>
      </c>
      <c r="Q32" s="103">
        <f t="shared" si="7"/>
        <v>0</v>
      </c>
      <c r="R32" s="56" t="s">
        <v>199</v>
      </c>
    </row>
    <row r="33" spans="1:18" ht="31.5" customHeight="1" x14ac:dyDescent="0.3">
      <c r="A33" s="8" t="s">
        <v>112</v>
      </c>
      <c r="B33" s="20"/>
      <c r="C33" s="97" t="s">
        <v>187</v>
      </c>
      <c r="D33" s="16"/>
      <c r="E33" s="59" t="s">
        <v>126</v>
      </c>
      <c r="F33" s="59" t="s">
        <v>127</v>
      </c>
      <c r="G33" s="59" t="s">
        <v>128</v>
      </c>
      <c r="H33" s="64" t="s">
        <v>129</v>
      </c>
      <c r="I33" s="64">
        <v>1</v>
      </c>
      <c r="J33" s="54">
        <v>41306</v>
      </c>
      <c r="K33" s="118">
        <v>41333</v>
      </c>
      <c r="L33" s="40">
        <f t="shared" si="10"/>
        <v>3.8571428571428572</v>
      </c>
      <c r="M33" s="117">
        <v>1</v>
      </c>
      <c r="N33" s="102">
        <f t="shared" si="5"/>
        <v>1</v>
      </c>
      <c r="O33" s="103">
        <f t="shared" si="6"/>
        <v>3.8571428571428572</v>
      </c>
      <c r="P33" s="103">
        <f t="shared" si="2"/>
        <v>0</v>
      </c>
      <c r="Q33" s="103">
        <f t="shared" si="7"/>
        <v>0</v>
      </c>
      <c r="R33" s="39" t="s">
        <v>199</v>
      </c>
    </row>
    <row r="34" spans="1:18" ht="65.25" customHeight="1" x14ac:dyDescent="0.3">
      <c r="A34" s="8" t="s">
        <v>113</v>
      </c>
      <c r="B34" s="20"/>
      <c r="C34" s="97" t="s">
        <v>188</v>
      </c>
      <c r="D34" s="16"/>
      <c r="E34" s="59" t="s">
        <v>189</v>
      </c>
      <c r="F34" s="59" t="s">
        <v>127</v>
      </c>
      <c r="G34" s="59" t="s">
        <v>128</v>
      </c>
      <c r="H34" s="64" t="s">
        <v>129</v>
      </c>
      <c r="I34" s="64">
        <v>1</v>
      </c>
      <c r="J34" s="54">
        <v>41306</v>
      </c>
      <c r="K34" s="118">
        <v>41333</v>
      </c>
      <c r="L34" s="40">
        <f t="shared" si="10"/>
        <v>3.8571428571428572</v>
      </c>
      <c r="M34" s="117">
        <v>1</v>
      </c>
      <c r="N34" s="102">
        <f t="shared" si="5"/>
        <v>1</v>
      </c>
      <c r="O34" s="103">
        <f t="shared" si="6"/>
        <v>3.8571428571428572</v>
      </c>
      <c r="P34" s="103">
        <f t="shared" si="2"/>
        <v>0</v>
      </c>
      <c r="Q34" s="103">
        <f t="shared" si="7"/>
        <v>0</v>
      </c>
      <c r="R34" s="39" t="s">
        <v>199</v>
      </c>
    </row>
    <row r="35" spans="1:18" s="1" customFormat="1" ht="199.2" customHeight="1" x14ac:dyDescent="0.3">
      <c r="A35" s="8" t="s">
        <v>27</v>
      </c>
      <c r="B35" s="9"/>
      <c r="C35" s="97" t="s">
        <v>70</v>
      </c>
      <c r="D35" s="16" t="s">
        <v>79</v>
      </c>
      <c r="E35" s="42" t="s">
        <v>68</v>
      </c>
      <c r="F35" s="34" t="s">
        <v>89</v>
      </c>
      <c r="G35" s="34" t="s">
        <v>90</v>
      </c>
      <c r="H35" s="42" t="s">
        <v>45</v>
      </c>
      <c r="I35" s="42">
        <v>4</v>
      </c>
      <c r="J35" s="43">
        <v>41306</v>
      </c>
      <c r="K35" s="32">
        <v>41670</v>
      </c>
      <c r="L35" s="44">
        <f>(+K35-J35)/7</f>
        <v>52</v>
      </c>
      <c r="M35" s="117">
        <v>1</v>
      </c>
      <c r="N35" s="102">
        <f t="shared" si="5"/>
        <v>0.25</v>
      </c>
      <c r="O35" s="103">
        <f t="shared" si="6"/>
        <v>13</v>
      </c>
      <c r="P35" s="103">
        <f t="shared" si="2"/>
        <v>0</v>
      </c>
      <c r="Q35" s="103">
        <f t="shared" si="7"/>
        <v>0</v>
      </c>
      <c r="R35" s="42" t="s">
        <v>85</v>
      </c>
    </row>
    <row r="36" spans="1:18" ht="156" customHeight="1" x14ac:dyDescent="0.3">
      <c r="A36" s="8" t="s">
        <v>27</v>
      </c>
      <c r="B36" s="20"/>
      <c r="C36" s="97" t="s">
        <v>91</v>
      </c>
      <c r="D36" s="16" t="s">
        <v>79</v>
      </c>
      <c r="E36" s="42" t="s">
        <v>92</v>
      </c>
      <c r="F36" s="34" t="s">
        <v>89</v>
      </c>
      <c r="G36" s="34" t="s">
        <v>93</v>
      </c>
      <c r="H36" s="42" t="s">
        <v>45</v>
      </c>
      <c r="I36" s="42">
        <v>4</v>
      </c>
      <c r="J36" s="43">
        <v>41306</v>
      </c>
      <c r="K36" s="32">
        <v>41670</v>
      </c>
      <c r="L36" s="44">
        <f t="shared" ref="L36:L38" si="11">(+K36-J36)/7</f>
        <v>52</v>
      </c>
      <c r="M36" s="117">
        <v>1</v>
      </c>
      <c r="N36" s="102">
        <f t="shared" si="5"/>
        <v>0.25</v>
      </c>
      <c r="O36" s="103">
        <f t="shared" si="6"/>
        <v>13</v>
      </c>
      <c r="P36" s="103">
        <f t="shared" si="2"/>
        <v>0</v>
      </c>
      <c r="Q36" s="103">
        <f t="shared" si="7"/>
        <v>0</v>
      </c>
      <c r="R36" s="30" t="s">
        <v>85</v>
      </c>
    </row>
    <row r="37" spans="1:18" ht="87" customHeight="1" x14ac:dyDescent="0.3">
      <c r="A37" s="8" t="s">
        <v>27</v>
      </c>
      <c r="B37" s="20"/>
      <c r="C37" s="134" t="s">
        <v>37</v>
      </c>
      <c r="D37" s="16" t="s">
        <v>79</v>
      </c>
      <c r="E37" s="42" t="s">
        <v>94</v>
      </c>
      <c r="F37" s="34" t="s">
        <v>89</v>
      </c>
      <c r="G37" s="34" t="s">
        <v>95</v>
      </c>
      <c r="H37" s="42" t="s">
        <v>96</v>
      </c>
      <c r="I37" s="42">
        <v>1</v>
      </c>
      <c r="J37" s="43">
        <v>41306</v>
      </c>
      <c r="K37" s="32">
        <v>41333</v>
      </c>
      <c r="L37" s="44">
        <f t="shared" si="11"/>
        <v>3.8571428571428572</v>
      </c>
      <c r="M37" s="117">
        <v>1</v>
      </c>
      <c r="N37" s="102">
        <f t="shared" si="5"/>
        <v>1</v>
      </c>
      <c r="O37" s="103">
        <f t="shared" si="6"/>
        <v>3.8571428571428572</v>
      </c>
      <c r="P37" s="103">
        <f t="shared" si="2"/>
        <v>0</v>
      </c>
      <c r="Q37" s="103">
        <f t="shared" si="7"/>
        <v>0</v>
      </c>
      <c r="R37" s="30" t="s">
        <v>85</v>
      </c>
    </row>
    <row r="38" spans="1:18" ht="138" customHeight="1" x14ac:dyDescent="0.3">
      <c r="A38" s="63" t="s">
        <v>27</v>
      </c>
      <c r="B38" s="57"/>
      <c r="C38" s="136"/>
      <c r="D38" s="59" t="s">
        <v>140</v>
      </c>
      <c r="E38" s="59" t="s">
        <v>141</v>
      </c>
      <c r="F38" s="59" t="s">
        <v>142</v>
      </c>
      <c r="G38" s="59" t="s">
        <v>143</v>
      </c>
      <c r="H38" s="64" t="s">
        <v>144</v>
      </c>
      <c r="I38" s="64">
        <v>2</v>
      </c>
      <c r="J38" s="54">
        <v>41306</v>
      </c>
      <c r="K38" s="118">
        <v>41639</v>
      </c>
      <c r="L38" s="44">
        <f t="shared" si="11"/>
        <v>47.571428571428569</v>
      </c>
      <c r="M38" s="117"/>
      <c r="N38" s="102">
        <f t="shared" si="5"/>
        <v>0</v>
      </c>
      <c r="O38" s="103">
        <f t="shared" si="6"/>
        <v>0</v>
      </c>
      <c r="P38" s="103">
        <f t="shared" si="2"/>
        <v>0</v>
      </c>
      <c r="Q38" s="103">
        <f t="shared" si="7"/>
        <v>0</v>
      </c>
      <c r="R38" s="11" t="s">
        <v>198</v>
      </c>
    </row>
    <row r="39" spans="1:18" s="47" customFormat="1" ht="120.75" customHeight="1" x14ac:dyDescent="0.3">
      <c r="A39" s="162" t="s">
        <v>28</v>
      </c>
      <c r="B39" s="164"/>
      <c r="C39" s="160" t="s">
        <v>180</v>
      </c>
      <c r="D39" s="19" t="s">
        <v>79</v>
      </c>
      <c r="E39" s="46" t="s">
        <v>80</v>
      </c>
      <c r="F39" s="34" t="s">
        <v>81</v>
      </c>
      <c r="G39" s="34" t="s">
        <v>82</v>
      </c>
      <c r="H39" s="42" t="s">
        <v>56</v>
      </c>
      <c r="I39" s="42">
        <v>1</v>
      </c>
      <c r="J39" s="43">
        <v>41306</v>
      </c>
      <c r="K39" s="32">
        <v>41609</v>
      </c>
      <c r="L39" s="44">
        <f>(+K39-J39)/7</f>
        <v>43.285714285714285</v>
      </c>
      <c r="M39" s="117"/>
      <c r="N39" s="102">
        <f t="shared" si="5"/>
        <v>0</v>
      </c>
      <c r="O39" s="103">
        <f t="shared" si="6"/>
        <v>0</v>
      </c>
      <c r="P39" s="103">
        <f t="shared" si="2"/>
        <v>0</v>
      </c>
      <c r="Q39" s="103">
        <f t="shared" si="7"/>
        <v>0</v>
      </c>
      <c r="R39" s="19" t="s">
        <v>85</v>
      </c>
    </row>
    <row r="40" spans="1:18" ht="115.5" customHeight="1" x14ac:dyDescent="0.3">
      <c r="A40" s="163"/>
      <c r="B40" s="165"/>
      <c r="C40" s="161"/>
      <c r="D40" s="16" t="s">
        <v>79</v>
      </c>
      <c r="E40" s="35" t="s">
        <v>83</v>
      </c>
      <c r="F40" s="29" t="s">
        <v>84</v>
      </c>
      <c r="G40" s="36" t="s">
        <v>57</v>
      </c>
      <c r="H40" s="30" t="s">
        <v>48</v>
      </c>
      <c r="I40" s="30">
        <v>1</v>
      </c>
      <c r="J40" s="32">
        <v>41306</v>
      </c>
      <c r="K40" s="32">
        <v>41395</v>
      </c>
      <c r="L40" s="44">
        <f>(+K40-J40)/7</f>
        <v>12.714285714285714</v>
      </c>
      <c r="M40" s="117">
        <v>1</v>
      </c>
      <c r="N40" s="102">
        <f t="shared" si="5"/>
        <v>1</v>
      </c>
      <c r="O40" s="103">
        <f t="shared" si="6"/>
        <v>12.714285714285714</v>
      </c>
      <c r="P40" s="103">
        <f t="shared" si="2"/>
        <v>0</v>
      </c>
      <c r="Q40" s="103">
        <f t="shared" si="7"/>
        <v>0</v>
      </c>
      <c r="R40" s="42" t="s">
        <v>85</v>
      </c>
    </row>
    <row r="41" spans="1:18" ht="207" customHeight="1" x14ac:dyDescent="0.3">
      <c r="A41" s="15" t="s">
        <v>29</v>
      </c>
      <c r="B41" s="21"/>
      <c r="C41" s="98" t="s">
        <v>53</v>
      </c>
      <c r="D41" s="16" t="s">
        <v>79</v>
      </c>
      <c r="E41" s="34" t="s">
        <v>97</v>
      </c>
      <c r="F41" s="34" t="s">
        <v>54</v>
      </c>
      <c r="G41" s="34" t="s">
        <v>86</v>
      </c>
      <c r="H41" s="42" t="s">
        <v>45</v>
      </c>
      <c r="I41" s="42">
        <v>1</v>
      </c>
      <c r="J41" s="48">
        <v>41333</v>
      </c>
      <c r="K41" s="51">
        <v>41394</v>
      </c>
      <c r="L41" s="40">
        <f>(+K41-J41)/7</f>
        <v>8.7142857142857135</v>
      </c>
      <c r="M41" s="117">
        <v>1</v>
      </c>
      <c r="N41" s="102">
        <f t="shared" si="5"/>
        <v>1</v>
      </c>
      <c r="O41" s="103">
        <f t="shared" si="6"/>
        <v>8.7142857142857135</v>
      </c>
      <c r="P41" s="103">
        <f t="shared" si="2"/>
        <v>0</v>
      </c>
      <c r="Q41" s="103">
        <f t="shared" si="7"/>
        <v>0</v>
      </c>
      <c r="R41" s="16" t="s">
        <v>85</v>
      </c>
    </row>
    <row r="42" spans="1:18" ht="171.75" customHeight="1" thickBot="1" x14ac:dyDescent="0.35">
      <c r="A42" s="15" t="s">
        <v>29</v>
      </c>
      <c r="B42" s="21"/>
      <c r="C42" s="98" t="s">
        <v>53</v>
      </c>
      <c r="D42" s="16" t="s">
        <v>79</v>
      </c>
      <c r="E42" s="34" t="s">
        <v>98</v>
      </c>
      <c r="F42" s="34" t="s">
        <v>54</v>
      </c>
      <c r="G42" s="34" t="s">
        <v>99</v>
      </c>
      <c r="H42" s="42" t="s">
        <v>45</v>
      </c>
      <c r="I42" s="42">
        <v>1</v>
      </c>
      <c r="J42" s="48">
        <v>41306</v>
      </c>
      <c r="K42" s="51">
        <v>41365</v>
      </c>
      <c r="L42" s="40">
        <f>(+K42-J42)/7</f>
        <v>8.4285714285714288</v>
      </c>
      <c r="M42" s="117">
        <v>1</v>
      </c>
      <c r="N42" s="102">
        <f t="shared" si="5"/>
        <v>1</v>
      </c>
      <c r="O42" s="103">
        <f t="shared" si="6"/>
        <v>8.4285714285714288</v>
      </c>
      <c r="P42" s="103">
        <f t="shared" si="2"/>
        <v>0</v>
      </c>
      <c r="Q42" s="103">
        <f t="shared" si="7"/>
        <v>0</v>
      </c>
      <c r="R42" s="19" t="s">
        <v>85</v>
      </c>
    </row>
    <row r="43" spans="1:18" ht="120" customHeight="1" thickBot="1" x14ac:dyDescent="0.35">
      <c r="A43" s="166" t="s">
        <v>159</v>
      </c>
      <c r="B43" s="169"/>
      <c r="C43" s="171" t="s">
        <v>181</v>
      </c>
      <c r="D43" s="69" t="s">
        <v>201</v>
      </c>
      <c r="E43" s="70" t="s">
        <v>160</v>
      </c>
      <c r="F43" s="70" t="s">
        <v>161</v>
      </c>
      <c r="G43" s="71" t="s">
        <v>162</v>
      </c>
      <c r="H43" s="70" t="s">
        <v>163</v>
      </c>
      <c r="I43" s="72">
        <v>1</v>
      </c>
      <c r="J43" s="73">
        <v>41306</v>
      </c>
      <c r="K43" s="224">
        <v>41394</v>
      </c>
      <c r="L43" s="74">
        <v>16</v>
      </c>
      <c r="M43" s="117">
        <v>1</v>
      </c>
      <c r="N43" s="102">
        <f t="shared" si="5"/>
        <v>1</v>
      </c>
      <c r="O43" s="103">
        <f t="shared" si="6"/>
        <v>16</v>
      </c>
      <c r="P43" s="103">
        <f t="shared" si="2"/>
        <v>0</v>
      </c>
      <c r="Q43" s="103">
        <f t="shared" si="7"/>
        <v>0</v>
      </c>
      <c r="R43" s="19" t="s">
        <v>200</v>
      </c>
    </row>
    <row r="44" spans="1:18" ht="171.75" customHeight="1" thickBot="1" x14ac:dyDescent="0.35">
      <c r="A44" s="167"/>
      <c r="B44" s="170"/>
      <c r="C44" s="176"/>
      <c r="D44" s="69" t="s">
        <v>201</v>
      </c>
      <c r="E44" s="70" t="s">
        <v>160</v>
      </c>
      <c r="F44" s="70" t="s">
        <v>161</v>
      </c>
      <c r="G44" s="75" t="s">
        <v>164</v>
      </c>
      <c r="H44" s="75" t="s">
        <v>165</v>
      </c>
      <c r="I44" s="76">
        <v>1</v>
      </c>
      <c r="J44" s="77">
        <v>41395</v>
      </c>
      <c r="K44" s="225">
        <v>41425</v>
      </c>
      <c r="L44" s="76">
        <v>4</v>
      </c>
      <c r="M44" s="117">
        <v>1</v>
      </c>
      <c r="N44" s="102">
        <f t="shared" si="5"/>
        <v>1</v>
      </c>
      <c r="O44" s="103">
        <f t="shared" si="6"/>
        <v>4</v>
      </c>
      <c r="P44" s="103">
        <f t="shared" si="2"/>
        <v>0</v>
      </c>
      <c r="Q44" s="103">
        <f t="shared" si="7"/>
        <v>0</v>
      </c>
      <c r="R44" s="19" t="s">
        <v>200</v>
      </c>
    </row>
    <row r="45" spans="1:18" ht="108.75" customHeight="1" thickBot="1" x14ac:dyDescent="0.35">
      <c r="A45" s="167"/>
      <c r="B45" s="175"/>
      <c r="C45" s="171" t="s">
        <v>181</v>
      </c>
      <c r="D45" s="173" t="s">
        <v>201</v>
      </c>
      <c r="E45" s="70" t="s">
        <v>160</v>
      </c>
      <c r="F45" s="78" t="s">
        <v>161</v>
      </c>
      <c r="G45" s="75" t="s">
        <v>164</v>
      </c>
      <c r="H45" s="79" t="s">
        <v>166</v>
      </c>
      <c r="I45" s="80">
        <v>3</v>
      </c>
      <c r="J45" s="81">
        <v>41426</v>
      </c>
      <c r="K45" s="226">
        <v>41516</v>
      </c>
      <c r="L45" s="80">
        <v>16</v>
      </c>
      <c r="M45" s="117"/>
      <c r="N45" s="102">
        <f t="shared" si="5"/>
        <v>0</v>
      </c>
      <c r="O45" s="103">
        <f t="shared" si="6"/>
        <v>0</v>
      </c>
      <c r="P45" s="103">
        <f t="shared" si="2"/>
        <v>0</v>
      </c>
      <c r="Q45" s="103">
        <f t="shared" si="7"/>
        <v>0</v>
      </c>
      <c r="R45" s="19" t="s">
        <v>200</v>
      </c>
    </row>
    <row r="46" spans="1:18" ht="94.2" customHeight="1" thickBot="1" x14ac:dyDescent="0.35">
      <c r="A46" s="168"/>
      <c r="B46" s="170"/>
      <c r="C46" s="172"/>
      <c r="D46" s="174"/>
      <c r="E46" s="70" t="s">
        <v>160</v>
      </c>
      <c r="F46" s="78" t="s">
        <v>161</v>
      </c>
      <c r="G46" s="82" t="s">
        <v>167</v>
      </c>
      <c r="H46" s="75" t="s">
        <v>56</v>
      </c>
      <c r="I46" s="83">
        <v>1</v>
      </c>
      <c r="J46" s="84">
        <v>41306</v>
      </c>
      <c r="K46" s="227">
        <v>41485</v>
      </c>
      <c r="L46" s="80">
        <v>16</v>
      </c>
      <c r="M46" s="117"/>
      <c r="N46" s="102">
        <f t="shared" si="5"/>
        <v>0</v>
      </c>
      <c r="O46" s="103">
        <f t="shared" si="6"/>
        <v>0</v>
      </c>
      <c r="P46" s="103">
        <f t="shared" si="2"/>
        <v>0</v>
      </c>
      <c r="Q46" s="103">
        <f t="shared" si="7"/>
        <v>0</v>
      </c>
      <c r="R46" s="19" t="s">
        <v>200</v>
      </c>
    </row>
    <row r="47" spans="1:18" s="1" customFormat="1" ht="62.25" customHeight="1" x14ac:dyDescent="0.3">
      <c r="A47" s="143" t="s">
        <v>30</v>
      </c>
      <c r="B47" s="177"/>
      <c r="C47" s="134" t="s">
        <v>38</v>
      </c>
      <c r="D47" s="158" t="s">
        <v>79</v>
      </c>
      <c r="E47" s="29" t="s">
        <v>61</v>
      </c>
      <c r="F47" s="29" t="s">
        <v>71</v>
      </c>
      <c r="G47" s="29" t="s">
        <v>58</v>
      </c>
      <c r="H47" s="30" t="s">
        <v>48</v>
      </c>
      <c r="I47" s="30">
        <v>1</v>
      </c>
      <c r="J47" s="85">
        <v>41306</v>
      </c>
      <c r="K47" s="32">
        <v>41639</v>
      </c>
      <c r="L47" s="45">
        <f>(+K47-J47)/7</f>
        <v>47.571428571428569</v>
      </c>
      <c r="M47" s="117"/>
      <c r="N47" s="102">
        <f t="shared" si="5"/>
        <v>0</v>
      </c>
      <c r="O47" s="103">
        <f t="shared" si="6"/>
        <v>0</v>
      </c>
      <c r="P47" s="103">
        <f t="shared" si="2"/>
        <v>0</v>
      </c>
      <c r="Q47" s="103">
        <f t="shared" si="7"/>
        <v>0</v>
      </c>
      <c r="R47" s="16" t="s">
        <v>85</v>
      </c>
    </row>
    <row r="48" spans="1:18" s="1" customFormat="1" ht="50.25" customHeight="1" x14ac:dyDescent="0.3">
      <c r="A48" s="144"/>
      <c r="B48" s="178"/>
      <c r="C48" s="135"/>
      <c r="D48" s="180"/>
      <c r="E48" s="29" t="s">
        <v>76</v>
      </c>
      <c r="F48" s="29" t="s">
        <v>72</v>
      </c>
      <c r="G48" s="29" t="s">
        <v>77</v>
      </c>
      <c r="H48" s="30" t="s">
        <v>45</v>
      </c>
      <c r="I48" s="33">
        <v>1</v>
      </c>
      <c r="J48" s="32">
        <v>41306</v>
      </c>
      <c r="K48" s="32">
        <v>41426</v>
      </c>
      <c r="L48" s="45">
        <f t="shared" ref="L48:L52" si="12">(+K48-J48)/7</f>
        <v>17.142857142857142</v>
      </c>
      <c r="M48" s="117">
        <v>1</v>
      </c>
      <c r="N48" s="102">
        <f t="shared" si="5"/>
        <v>1</v>
      </c>
      <c r="O48" s="103">
        <f t="shared" si="6"/>
        <v>17.142857142857142</v>
      </c>
      <c r="P48" s="103">
        <f t="shared" si="2"/>
        <v>0</v>
      </c>
      <c r="Q48" s="103">
        <f t="shared" si="7"/>
        <v>0</v>
      </c>
      <c r="R48" s="16" t="s">
        <v>85</v>
      </c>
    </row>
    <row r="49" spans="1:18" s="1" customFormat="1" ht="51" customHeight="1" x14ac:dyDescent="0.3">
      <c r="A49" s="144"/>
      <c r="B49" s="178"/>
      <c r="C49" s="135"/>
      <c r="D49" s="180"/>
      <c r="E49" s="29" t="s">
        <v>76</v>
      </c>
      <c r="F49" s="29" t="s">
        <v>72</v>
      </c>
      <c r="G49" s="29" t="s">
        <v>78</v>
      </c>
      <c r="H49" s="30" t="s">
        <v>45</v>
      </c>
      <c r="I49" s="33">
        <v>1</v>
      </c>
      <c r="J49" s="32">
        <v>41306</v>
      </c>
      <c r="K49" s="32">
        <v>41365</v>
      </c>
      <c r="L49" s="45">
        <f t="shared" si="12"/>
        <v>8.4285714285714288</v>
      </c>
      <c r="M49" s="117">
        <v>0.95</v>
      </c>
      <c r="N49" s="102">
        <f t="shared" si="5"/>
        <v>0.95</v>
      </c>
      <c r="O49" s="103">
        <f t="shared" si="6"/>
        <v>8.0071428571428562</v>
      </c>
      <c r="P49" s="103">
        <f t="shared" si="2"/>
        <v>0</v>
      </c>
      <c r="Q49" s="103">
        <f t="shared" si="7"/>
        <v>0</v>
      </c>
      <c r="R49" s="16" t="s">
        <v>85</v>
      </c>
    </row>
    <row r="50" spans="1:18" ht="73.2" customHeight="1" x14ac:dyDescent="0.3">
      <c r="A50" s="144"/>
      <c r="B50" s="178"/>
      <c r="C50" s="135"/>
      <c r="D50" s="180"/>
      <c r="E50" s="101" t="s">
        <v>62</v>
      </c>
      <c r="F50" s="29" t="s">
        <v>54</v>
      </c>
      <c r="G50" s="29" t="s">
        <v>100</v>
      </c>
      <c r="H50" s="30" t="s">
        <v>48</v>
      </c>
      <c r="I50" s="30">
        <v>1</v>
      </c>
      <c r="J50" s="32">
        <v>41306</v>
      </c>
      <c r="K50" s="32">
        <v>41609</v>
      </c>
      <c r="L50" s="45">
        <f t="shared" si="12"/>
        <v>43.285714285714285</v>
      </c>
      <c r="M50" s="117">
        <v>1</v>
      </c>
      <c r="N50" s="102">
        <f t="shared" si="5"/>
        <v>1</v>
      </c>
      <c r="O50" s="103">
        <f t="shared" si="6"/>
        <v>43.285714285714285</v>
      </c>
      <c r="P50" s="103">
        <f t="shared" si="2"/>
        <v>0</v>
      </c>
      <c r="Q50" s="103">
        <f t="shared" si="7"/>
        <v>0</v>
      </c>
      <c r="R50" s="16" t="s">
        <v>85</v>
      </c>
    </row>
    <row r="51" spans="1:18" ht="40.5" customHeight="1" x14ac:dyDescent="0.3">
      <c r="A51" s="144"/>
      <c r="B51" s="178"/>
      <c r="C51" s="135"/>
      <c r="D51" s="180"/>
      <c r="E51" s="34" t="s">
        <v>98</v>
      </c>
      <c r="F51" s="34" t="s">
        <v>54</v>
      </c>
      <c r="G51" s="29" t="s">
        <v>101</v>
      </c>
      <c r="H51" s="42" t="s">
        <v>45</v>
      </c>
      <c r="I51" s="42">
        <v>1</v>
      </c>
      <c r="J51" s="32">
        <v>41306</v>
      </c>
      <c r="K51" s="32">
        <v>41365</v>
      </c>
      <c r="L51" s="45">
        <f t="shared" si="12"/>
        <v>8.4285714285714288</v>
      </c>
      <c r="M51" s="117">
        <v>1</v>
      </c>
      <c r="N51" s="102">
        <f t="shared" si="5"/>
        <v>1</v>
      </c>
      <c r="O51" s="103">
        <f t="shared" si="6"/>
        <v>8.4285714285714288</v>
      </c>
      <c r="P51" s="103">
        <f t="shared" si="2"/>
        <v>0</v>
      </c>
      <c r="Q51" s="103">
        <f t="shared" si="7"/>
        <v>0</v>
      </c>
      <c r="R51" s="16" t="s">
        <v>85</v>
      </c>
    </row>
    <row r="52" spans="1:18" ht="47.4" customHeight="1" x14ac:dyDescent="0.3">
      <c r="A52" s="145"/>
      <c r="B52" s="179"/>
      <c r="C52" s="136"/>
      <c r="D52" s="159"/>
      <c r="E52" s="34" t="s">
        <v>102</v>
      </c>
      <c r="F52" s="29" t="s">
        <v>71</v>
      </c>
      <c r="G52" s="29" t="s">
        <v>103</v>
      </c>
      <c r="H52" s="42" t="s">
        <v>45</v>
      </c>
      <c r="I52" s="42">
        <v>1</v>
      </c>
      <c r="J52" s="32">
        <v>41306</v>
      </c>
      <c r="K52" s="32">
        <v>41365</v>
      </c>
      <c r="L52" s="45">
        <f t="shared" si="12"/>
        <v>8.4285714285714288</v>
      </c>
      <c r="M52" s="117">
        <v>1</v>
      </c>
      <c r="N52" s="102">
        <f t="shared" si="5"/>
        <v>1</v>
      </c>
      <c r="O52" s="103">
        <f t="shared" si="6"/>
        <v>8.4285714285714288</v>
      </c>
      <c r="P52" s="103">
        <f t="shared" si="2"/>
        <v>0</v>
      </c>
      <c r="Q52" s="103">
        <f t="shared" si="7"/>
        <v>0</v>
      </c>
      <c r="R52" s="16" t="s">
        <v>85</v>
      </c>
    </row>
    <row r="53" spans="1:18" ht="57.75" customHeight="1" x14ac:dyDescent="0.3">
      <c r="A53" s="137" t="s">
        <v>31</v>
      </c>
      <c r="B53" s="181" t="s">
        <v>168</v>
      </c>
      <c r="C53" s="134" t="s">
        <v>182</v>
      </c>
      <c r="D53" s="16" t="s">
        <v>75</v>
      </c>
      <c r="E53" s="34" t="s">
        <v>59</v>
      </c>
      <c r="F53" s="34" t="s">
        <v>71</v>
      </c>
      <c r="G53" s="34" t="s">
        <v>58</v>
      </c>
      <c r="H53" s="42" t="s">
        <v>48</v>
      </c>
      <c r="I53" s="42">
        <v>1</v>
      </c>
      <c r="J53" s="43">
        <v>41306</v>
      </c>
      <c r="K53" s="32">
        <v>41639</v>
      </c>
      <c r="L53" s="44">
        <f>(+K53-J53)/7</f>
        <v>47.571428571428569</v>
      </c>
      <c r="M53" s="117"/>
      <c r="N53" s="102">
        <f t="shared" si="5"/>
        <v>0</v>
      </c>
      <c r="O53" s="103">
        <f t="shared" si="6"/>
        <v>0</v>
      </c>
      <c r="P53" s="103">
        <f t="shared" si="2"/>
        <v>0</v>
      </c>
      <c r="Q53" s="103">
        <f t="shared" si="7"/>
        <v>0</v>
      </c>
      <c r="R53" s="16" t="s">
        <v>85</v>
      </c>
    </row>
    <row r="54" spans="1:18" ht="37.5" customHeight="1" x14ac:dyDescent="0.3">
      <c r="A54" s="138"/>
      <c r="B54" s="182"/>
      <c r="C54" s="135"/>
      <c r="D54" s="16" t="s">
        <v>75</v>
      </c>
      <c r="E54" s="34" t="s">
        <v>76</v>
      </c>
      <c r="F54" s="34" t="s">
        <v>72</v>
      </c>
      <c r="G54" s="34" t="s">
        <v>77</v>
      </c>
      <c r="H54" s="42" t="s">
        <v>45</v>
      </c>
      <c r="I54" s="42">
        <v>1</v>
      </c>
      <c r="J54" s="43">
        <v>41306</v>
      </c>
      <c r="K54" s="32">
        <v>41426</v>
      </c>
      <c r="L54" s="44">
        <f t="shared" ref="L54:L57" si="13">(+K54-J54)/7</f>
        <v>17.142857142857142</v>
      </c>
      <c r="M54" s="117">
        <v>1</v>
      </c>
      <c r="N54" s="102">
        <f t="shared" si="5"/>
        <v>1</v>
      </c>
      <c r="O54" s="103">
        <f t="shared" si="6"/>
        <v>17.142857142857142</v>
      </c>
      <c r="P54" s="103">
        <f t="shared" si="2"/>
        <v>0</v>
      </c>
      <c r="Q54" s="103">
        <f t="shared" si="7"/>
        <v>0</v>
      </c>
      <c r="R54" s="16" t="s">
        <v>85</v>
      </c>
    </row>
    <row r="55" spans="1:18" ht="35.25" customHeight="1" x14ac:dyDescent="0.3">
      <c r="A55" s="138"/>
      <c r="B55" s="182"/>
      <c r="C55" s="135"/>
      <c r="D55" s="16" t="s">
        <v>75</v>
      </c>
      <c r="E55" s="34" t="s">
        <v>76</v>
      </c>
      <c r="F55" s="34" t="s">
        <v>72</v>
      </c>
      <c r="G55" s="34" t="s">
        <v>78</v>
      </c>
      <c r="H55" s="42" t="s">
        <v>45</v>
      </c>
      <c r="I55" s="42">
        <v>1</v>
      </c>
      <c r="J55" s="43">
        <v>41306</v>
      </c>
      <c r="K55" s="32">
        <v>41365</v>
      </c>
      <c r="L55" s="44">
        <f t="shared" si="13"/>
        <v>8.4285714285714288</v>
      </c>
      <c r="M55" s="117">
        <v>0.95</v>
      </c>
      <c r="N55" s="102">
        <f t="shared" si="5"/>
        <v>0.95</v>
      </c>
      <c r="O55" s="103">
        <f t="shared" si="6"/>
        <v>8.0071428571428562</v>
      </c>
      <c r="P55" s="103">
        <f t="shared" si="2"/>
        <v>0</v>
      </c>
      <c r="Q55" s="103">
        <f t="shared" si="7"/>
        <v>0</v>
      </c>
      <c r="R55" s="16" t="s">
        <v>85</v>
      </c>
    </row>
    <row r="56" spans="1:18" ht="48" customHeight="1" x14ac:dyDescent="0.3">
      <c r="A56" s="138"/>
      <c r="B56" s="182"/>
      <c r="C56" s="135"/>
      <c r="D56" s="16" t="s">
        <v>104</v>
      </c>
      <c r="E56" s="46" t="s">
        <v>80</v>
      </c>
      <c r="F56" s="34" t="s">
        <v>81</v>
      </c>
      <c r="G56" s="34" t="s">
        <v>88</v>
      </c>
      <c r="H56" s="42" t="s">
        <v>56</v>
      </c>
      <c r="I56" s="42">
        <v>1</v>
      </c>
      <c r="J56" s="43">
        <v>41306</v>
      </c>
      <c r="K56" s="32">
        <v>41609</v>
      </c>
      <c r="L56" s="44">
        <f t="shared" si="13"/>
        <v>43.285714285714285</v>
      </c>
      <c r="M56" s="117"/>
      <c r="N56" s="102">
        <f t="shared" si="5"/>
        <v>0</v>
      </c>
      <c r="O56" s="103">
        <f t="shared" si="6"/>
        <v>0</v>
      </c>
      <c r="P56" s="103">
        <f t="shared" si="2"/>
        <v>0</v>
      </c>
      <c r="Q56" s="103">
        <f t="shared" si="7"/>
        <v>0</v>
      </c>
      <c r="R56" s="16" t="s">
        <v>85</v>
      </c>
    </row>
    <row r="57" spans="1:18" ht="50.25" customHeight="1" x14ac:dyDescent="0.3">
      <c r="A57" s="138"/>
      <c r="B57" s="182"/>
      <c r="C57" s="135"/>
      <c r="D57" s="16" t="s">
        <v>104</v>
      </c>
      <c r="E57" s="50" t="s">
        <v>83</v>
      </c>
      <c r="F57" s="34" t="s">
        <v>84</v>
      </c>
      <c r="G57" s="34" t="s">
        <v>73</v>
      </c>
      <c r="H57" s="42" t="s">
        <v>48</v>
      </c>
      <c r="I57" s="42">
        <v>1</v>
      </c>
      <c r="J57" s="43">
        <v>41306</v>
      </c>
      <c r="K57" s="32">
        <v>41395</v>
      </c>
      <c r="L57" s="44">
        <f t="shared" si="13"/>
        <v>12.714285714285714</v>
      </c>
      <c r="M57" s="117">
        <v>1</v>
      </c>
      <c r="N57" s="102">
        <f t="shared" si="5"/>
        <v>1</v>
      </c>
      <c r="O57" s="103">
        <f t="shared" si="6"/>
        <v>12.714285714285714</v>
      </c>
      <c r="P57" s="103">
        <f t="shared" si="2"/>
        <v>0</v>
      </c>
      <c r="Q57" s="103">
        <f t="shared" si="7"/>
        <v>0</v>
      </c>
      <c r="R57" s="16" t="s">
        <v>85</v>
      </c>
    </row>
    <row r="58" spans="1:18" s="91" customFormat="1" ht="69" customHeight="1" x14ac:dyDescent="0.3">
      <c r="A58" s="138"/>
      <c r="B58" s="182"/>
      <c r="C58" s="135"/>
      <c r="D58" s="87"/>
      <c r="E58" s="86" t="s">
        <v>169</v>
      </c>
      <c r="F58" s="86" t="s">
        <v>170</v>
      </c>
      <c r="G58" s="88" t="s">
        <v>171</v>
      </c>
      <c r="H58" s="89" t="s">
        <v>172</v>
      </c>
      <c r="I58" s="87">
        <v>1</v>
      </c>
      <c r="J58" s="90">
        <v>41306</v>
      </c>
      <c r="K58" s="90">
        <v>41333</v>
      </c>
      <c r="L58" s="80">
        <v>16</v>
      </c>
      <c r="M58" s="117">
        <v>1</v>
      </c>
      <c r="N58" s="102">
        <f t="shared" si="5"/>
        <v>1</v>
      </c>
      <c r="O58" s="103">
        <f t="shared" si="6"/>
        <v>16</v>
      </c>
      <c r="P58" s="103">
        <f t="shared" si="2"/>
        <v>0</v>
      </c>
      <c r="Q58" s="103">
        <f t="shared" si="7"/>
        <v>0</v>
      </c>
      <c r="R58" s="94" t="s">
        <v>202</v>
      </c>
    </row>
    <row r="59" spans="1:18" s="91" customFormat="1" ht="53.25" customHeight="1" x14ac:dyDescent="0.3">
      <c r="A59" s="138"/>
      <c r="B59" s="182"/>
      <c r="C59" s="135"/>
      <c r="D59" s="87"/>
      <c r="E59" s="86" t="s">
        <v>169</v>
      </c>
      <c r="F59" s="86" t="s">
        <v>170</v>
      </c>
      <c r="G59" s="88" t="s">
        <v>171</v>
      </c>
      <c r="H59" s="89" t="s">
        <v>172</v>
      </c>
      <c r="I59" s="87">
        <v>1</v>
      </c>
      <c r="J59" s="90">
        <v>41306</v>
      </c>
      <c r="K59" s="90">
        <v>41333</v>
      </c>
      <c r="L59" s="80">
        <v>16</v>
      </c>
      <c r="M59" s="117">
        <v>1</v>
      </c>
      <c r="N59" s="102">
        <f t="shared" si="5"/>
        <v>1</v>
      </c>
      <c r="O59" s="103">
        <f t="shared" si="6"/>
        <v>16</v>
      </c>
      <c r="P59" s="103">
        <f t="shared" si="2"/>
        <v>0</v>
      </c>
      <c r="Q59" s="103">
        <f t="shared" si="7"/>
        <v>0</v>
      </c>
      <c r="R59" s="94" t="s">
        <v>202</v>
      </c>
    </row>
    <row r="60" spans="1:18" s="91" customFormat="1" ht="39" customHeight="1" x14ac:dyDescent="0.3">
      <c r="A60" s="139"/>
      <c r="B60" s="183"/>
      <c r="C60" s="136"/>
      <c r="D60" s="87"/>
      <c r="E60" s="86" t="s">
        <v>169</v>
      </c>
      <c r="F60" s="86" t="s">
        <v>173</v>
      </c>
      <c r="G60" s="88" t="s">
        <v>174</v>
      </c>
      <c r="H60" s="89" t="s">
        <v>175</v>
      </c>
      <c r="I60" s="87">
        <v>2</v>
      </c>
      <c r="J60" s="90">
        <v>41334</v>
      </c>
      <c r="K60" s="90">
        <v>41394</v>
      </c>
      <c r="L60" s="80">
        <v>16</v>
      </c>
      <c r="M60" s="117">
        <v>2</v>
      </c>
      <c r="N60" s="102">
        <f t="shared" si="5"/>
        <v>1</v>
      </c>
      <c r="O60" s="103">
        <f t="shared" si="6"/>
        <v>16</v>
      </c>
      <c r="P60" s="103">
        <f t="shared" si="2"/>
        <v>0</v>
      </c>
      <c r="Q60" s="103">
        <f t="shared" si="7"/>
        <v>0</v>
      </c>
      <c r="R60" s="94" t="s">
        <v>202</v>
      </c>
    </row>
    <row r="61" spans="1:18" s="1" customFormat="1" ht="70.2" customHeight="1" x14ac:dyDescent="0.3">
      <c r="A61" s="162" t="s">
        <v>32</v>
      </c>
      <c r="B61" s="177"/>
      <c r="C61" s="184" t="s">
        <v>183</v>
      </c>
      <c r="D61" s="158" t="s">
        <v>104</v>
      </c>
      <c r="E61" s="46" t="s">
        <v>80</v>
      </c>
      <c r="F61" s="34" t="s">
        <v>81</v>
      </c>
      <c r="G61" s="34" t="s">
        <v>82</v>
      </c>
      <c r="H61" s="42" t="s">
        <v>56</v>
      </c>
      <c r="I61" s="42">
        <v>1</v>
      </c>
      <c r="J61" s="43">
        <v>41306</v>
      </c>
      <c r="K61" s="32">
        <v>41609</v>
      </c>
      <c r="L61" s="44">
        <f t="shared" ref="L61:L77" si="14">(+K61-J61)/7</f>
        <v>43.285714285714285</v>
      </c>
      <c r="M61" s="117"/>
      <c r="N61" s="102">
        <f t="shared" si="5"/>
        <v>0</v>
      </c>
      <c r="O61" s="103">
        <f t="shared" si="6"/>
        <v>0</v>
      </c>
      <c r="P61" s="103">
        <f t="shared" si="2"/>
        <v>0</v>
      </c>
      <c r="Q61" s="103">
        <f t="shared" si="7"/>
        <v>0</v>
      </c>
      <c r="R61" s="16" t="s">
        <v>85</v>
      </c>
    </row>
    <row r="62" spans="1:18" ht="67.5" customHeight="1" x14ac:dyDescent="0.3">
      <c r="A62" s="163"/>
      <c r="B62" s="179"/>
      <c r="C62" s="185"/>
      <c r="D62" s="159"/>
      <c r="E62" s="46" t="s">
        <v>83</v>
      </c>
      <c r="F62" s="34" t="s">
        <v>84</v>
      </c>
      <c r="G62" s="34" t="s">
        <v>57</v>
      </c>
      <c r="H62" s="42" t="s">
        <v>48</v>
      </c>
      <c r="I62" s="42">
        <v>1</v>
      </c>
      <c r="J62" s="43">
        <v>41306</v>
      </c>
      <c r="K62" s="32">
        <v>41395</v>
      </c>
      <c r="L62" s="44">
        <f t="shared" si="14"/>
        <v>12.714285714285714</v>
      </c>
      <c r="M62" s="117">
        <v>1</v>
      </c>
      <c r="N62" s="102">
        <f t="shared" si="5"/>
        <v>1</v>
      </c>
      <c r="O62" s="103">
        <f t="shared" si="6"/>
        <v>12.714285714285714</v>
      </c>
      <c r="P62" s="103">
        <f t="shared" si="2"/>
        <v>0</v>
      </c>
      <c r="Q62" s="103">
        <f t="shared" si="7"/>
        <v>0</v>
      </c>
      <c r="R62" s="16" t="s">
        <v>85</v>
      </c>
    </row>
    <row r="63" spans="1:18" ht="110.4" customHeight="1" x14ac:dyDescent="0.3">
      <c r="A63" s="22" t="s">
        <v>33</v>
      </c>
      <c r="B63" s="23"/>
      <c r="C63" s="99" t="s">
        <v>39</v>
      </c>
      <c r="D63" s="16" t="s">
        <v>104</v>
      </c>
      <c r="E63" s="46" t="s">
        <v>80</v>
      </c>
      <c r="F63" s="34" t="s">
        <v>81</v>
      </c>
      <c r="G63" s="34" t="s">
        <v>82</v>
      </c>
      <c r="H63" s="42" t="s">
        <v>56</v>
      </c>
      <c r="I63" s="42">
        <v>1</v>
      </c>
      <c r="J63" s="43">
        <v>41306</v>
      </c>
      <c r="K63" s="32">
        <v>41609</v>
      </c>
      <c r="L63" s="44">
        <f t="shared" si="14"/>
        <v>43.285714285714285</v>
      </c>
      <c r="M63" s="117"/>
      <c r="N63" s="102">
        <f t="shared" si="5"/>
        <v>0</v>
      </c>
      <c r="O63" s="103">
        <f t="shared" si="6"/>
        <v>0</v>
      </c>
      <c r="P63" s="103">
        <f t="shared" si="2"/>
        <v>0</v>
      </c>
      <c r="Q63" s="103">
        <f t="shared" si="7"/>
        <v>0</v>
      </c>
      <c r="R63" s="16" t="s">
        <v>85</v>
      </c>
    </row>
    <row r="64" spans="1:18" ht="78.75" customHeight="1" x14ac:dyDescent="0.3">
      <c r="A64" s="22" t="s">
        <v>114</v>
      </c>
      <c r="B64" s="23"/>
      <c r="C64" s="99" t="s">
        <v>194</v>
      </c>
      <c r="D64" s="16" t="s">
        <v>104</v>
      </c>
      <c r="E64" s="12" t="s">
        <v>196</v>
      </c>
      <c r="F64" s="46" t="s">
        <v>195</v>
      </c>
      <c r="G64" s="34" t="s">
        <v>197</v>
      </c>
      <c r="H64" s="42" t="s">
        <v>45</v>
      </c>
      <c r="I64" s="42">
        <v>1</v>
      </c>
      <c r="J64" s="43">
        <v>41309</v>
      </c>
      <c r="K64" s="32">
        <v>41418</v>
      </c>
      <c r="L64" s="44">
        <f t="shared" si="14"/>
        <v>15.571428571428571</v>
      </c>
      <c r="M64" s="117">
        <v>1</v>
      </c>
      <c r="N64" s="102">
        <f t="shared" si="5"/>
        <v>1</v>
      </c>
      <c r="O64" s="103">
        <f t="shared" si="6"/>
        <v>15.571428571428571</v>
      </c>
      <c r="P64" s="103">
        <f t="shared" si="2"/>
        <v>0</v>
      </c>
      <c r="Q64" s="103">
        <f t="shared" si="7"/>
        <v>0</v>
      </c>
      <c r="R64" s="16" t="s">
        <v>203</v>
      </c>
    </row>
    <row r="65" spans="1:18" ht="54" customHeight="1" x14ac:dyDescent="0.3">
      <c r="A65" s="143" t="s">
        <v>34</v>
      </c>
      <c r="B65" s="140"/>
      <c r="C65" s="134" t="s">
        <v>40</v>
      </c>
      <c r="D65" s="158" t="s">
        <v>104</v>
      </c>
      <c r="E65" s="187" t="s">
        <v>105</v>
      </c>
      <c r="F65" s="29" t="s">
        <v>106</v>
      </c>
      <c r="G65" s="29" t="s">
        <v>107</v>
      </c>
      <c r="H65" s="30" t="s">
        <v>45</v>
      </c>
      <c r="I65" s="30">
        <v>1</v>
      </c>
      <c r="J65" s="51">
        <v>41306</v>
      </c>
      <c r="K65" s="51">
        <v>41365</v>
      </c>
      <c r="L65" s="45">
        <f t="shared" si="14"/>
        <v>8.4285714285714288</v>
      </c>
      <c r="M65" s="117">
        <v>1</v>
      </c>
      <c r="N65" s="102">
        <f t="shared" si="5"/>
        <v>1</v>
      </c>
      <c r="O65" s="103">
        <f t="shared" si="6"/>
        <v>8.4285714285714288</v>
      </c>
      <c r="P65" s="103">
        <f t="shared" si="2"/>
        <v>0</v>
      </c>
      <c r="Q65" s="103">
        <f t="shared" si="7"/>
        <v>0</v>
      </c>
      <c r="R65" s="16" t="s">
        <v>85</v>
      </c>
    </row>
    <row r="66" spans="1:18" ht="70.5" customHeight="1" x14ac:dyDescent="0.3">
      <c r="A66" s="145"/>
      <c r="B66" s="142"/>
      <c r="C66" s="136"/>
      <c r="D66" s="159"/>
      <c r="E66" s="188"/>
      <c r="F66" s="29" t="s">
        <v>106</v>
      </c>
      <c r="G66" s="29" t="s">
        <v>108</v>
      </c>
      <c r="H66" s="30" t="s">
        <v>45</v>
      </c>
      <c r="I66" s="30">
        <v>1</v>
      </c>
      <c r="J66" s="51">
        <v>41306</v>
      </c>
      <c r="K66" s="51">
        <v>41455</v>
      </c>
      <c r="L66" s="45">
        <f t="shared" si="14"/>
        <v>21.285714285714285</v>
      </c>
      <c r="M66" s="117">
        <v>0.5</v>
      </c>
      <c r="N66" s="102">
        <f t="shared" si="5"/>
        <v>0.5</v>
      </c>
      <c r="O66" s="103">
        <f t="shared" si="6"/>
        <v>10.642857142857142</v>
      </c>
      <c r="P66" s="103">
        <f t="shared" si="2"/>
        <v>0</v>
      </c>
      <c r="Q66" s="103">
        <f t="shared" si="7"/>
        <v>0</v>
      </c>
      <c r="R66" s="16" t="s">
        <v>85</v>
      </c>
    </row>
    <row r="67" spans="1:18" ht="180" customHeight="1" x14ac:dyDescent="0.3">
      <c r="A67" s="8" t="s">
        <v>41</v>
      </c>
      <c r="B67" s="9"/>
      <c r="C67" s="97" t="s">
        <v>206</v>
      </c>
      <c r="D67" s="16" t="s">
        <v>104</v>
      </c>
      <c r="E67" s="46" t="s">
        <v>80</v>
      </c>
      <c r="F67" s="34" t="s">
        <v>81</v>
      </c>
      <c r="G67" s="34" t="s">
        <v>82</v>
      </c>
      <c r="H67" s="30" t="s">
        <v>56</v>
      </c>
      <c r="I67" s="30">
        <v>1</v>
      </c>
      <c r="J67" s="17">
        <v>41306</v>
      </c>
      <c r="K67" s="17">
        <v>41609</v>
      </c>
      <c r="L67" s="40">
        <f t="shared" si="14"/>
        <v>43.285714285714285</v>
      </c>
      <c r="M67" s="117"/>
      <c r="N67" s="102">
        <f t="shared" si="5"/>
        <v>0</v>
      </c>
      <c r="O67" s="103">
        <f t="shared" si="6"/>
        <v>0</v>
      </c>
      <c r="P67" s="103">
        <f t="shared" si="2"/>
        <v>0</v>
      </c>
      <c r="Q67" s="103">
        <f t="shared" si="7"/>
        <v>0</v>
      </c>
      <c r="R67" s="16" t="s">
        <v>85</v>
      </c>
    </row>
    <row r="68" spans="1:18" ht="139.80000000000001" customHeight="1" x14ac:dyDescent="0.3">
      <c r="A68" s="13" t="s">
        <v>42</v>
      </c>
      <c r="B68" s="14"/>
      <c r="C68" s="100" t="s">
        <v>184</v>
      </c>
      <c r="D68" s="16" t="s">
        <v>104</v>
      </c>
      <c r="E68" s="46" t="s">
        <v>80</v>
      </c>
      <c r="F68" s="34" t="s">
        <v>81</v>
      </c>
      <c r="G68" s="34" t="s">
        <v>82</v>
      </c>
      <c r="H68" s="42" t="s">
        <v>56</v>
      </c>
      <c r="I68" s="42">
        <v>1</v>
      </c>
      <c r="J68" s="17">
        <v>41306</v>
      </c>
      <c r="K68" s="17">
        <v>41609</v>
      </c>
      <c r="L68" s="52">
        <f t="shared" si="14"/>
        <v>43.285714285714285</v>
      </c>
      <c r="M68" s="117"/>
      <c r="N68" s="102">
        <f t="shared" si="5"/>
        <v>0</v>
      </c>
      <c r="O68" s="103">
        <f t="shared" si="6"/>
        <v>0</v>
      </c>
      <c r="P68" s="103">
        <f t="shared" si="2"/>
        <v>0</v>
      </c>
      <c r="Q68" s="103">
        <f t="shared" si="7"/>
        <v>0</v>
      </c>
      <c r="R68" s="16" t="s">
        <v>85</v>
      </c>
    </row>
    <row r="69" spans="1:18" ht="189" customHeight="1" x14ac:dyDescent="0.3">
      <c r="A69" s="8" t="s">
        <v>43</v>
      </c>
      <c r="B69" s="9"/>
      <c r="C69" s="97" t="s">
        <v>47</v>
      </c>
      <c r="D69" s="16" t="s">
        <v>104</v>
      </c>
      <c r="E69" s="46" t="s">
        <v>80</v>
      </c>
      <c r="F69" s="34" t="s">
        <v>81</v>
      </c>
      <c r="G69" s="34" t="s">
        <v>82</v>
      </c>
      <c r="H69" s="42" t="s">
        <v>56</v>
      </c>
      <c r="I69" s="42">
        <v>1</v>
      </c>
      <c r="J69" s="43">
        <v>41306</v>
      </c>
      <c r="K69" s="17">
        <v>41609</v>
      </c>
      <c r="L69" s="40">
        <f t="shared" si="14"/>
        <v>43.285714285714285</v>
      </c>
      <c r="M69" s="117"/>
      <c r="N69" s="102">
        <f t="shared" si="5"/>
        <v>0</v>
      </c>
      <c r="O69" s="103">
        <f t="shared" si="6"/>
        <v>0</v>
      </c>
      <c r="P69" s="103">
        <f t="shared" si="2"/>
        <v>0</v>
      </c>
      <c r="Q69" s="103">
        <f t="shared" si="7"/>
        <v>0</v>
      </c>
      <c r="R69" s="16" t="s">
        <v>85</v>
      </c>
    </row>
    <row r="70" spans="1:18" ht="126" customHeight="1" x14ac:dyDescent="0.3">
      <c r="A70" s="8" t="s">
        <v>35</v>
      </c>
      <c r="B70" s="9"/>
      <c r="C70" s="97" t="s">
        <v>185</v>
      </c>
      <c r="D70" s="16" t="s">
        <v>104</v>
      </c>
      <c r="E70" s="46" t="s">
        <v>80</v>
      </c>
      <c r="F70" s="34" t="s">
        <v>81</v>
      </c>
      <c r="G70" s="34" t="s">
        <v>82</v>
      </c>
      <c r="H70" s="42" t="s">
        <v>56</v>
      </c>
      <c r="I70" s="42">
        <v>1</v>
      </c>
      <c r="J70" s="43">
        <v>41306</v>
      </c>
      <c r="K70" s="32">
        <v>41609</v>
      </c>
      <c r="L70" s="44">
        <f t="shared" si="14"/>
        <v>43.285714285714285</v>
      </c>
      <c r="M70" s="117"/>
      <c r="N70" s="102">
        <f t="shared" si="5"/>
        <v>0</v>
      </c>
      <c r="O70" s="103">
        <f t="shared" si="6"/>
        <v>0</v>
      </c>
      <c r="P70" s="103">
        <f t="shared" si="2"/>
        <v>0</v>
      </c>
      <c r="Q70" s="103">
        <f t="shared" si="7"/>
        <v>0</v>
      </c>
      <c r="R70" s="42" t="s">
        <v>85</v>
      </c>
    </row>
    <row r="71" spans="1:18" ht="118.2" customHeight="1" x14ac:dyDescent="0.3">
      <c r="A71" s="8" t="s">
        <v>36</v>
      </c>
      <c r="B71" s="9"/>
      <c r="C71" s="97" t="s">
        <v>186</v>
      </c>
      <c r="D71" s="16" t="s">
        <v>104</v>
      </c>
      <c r="E71" s="46" t="s">
        <v>80</v>
      </c>
      <c r="F71" s="34" t="s">
        <v>81</v>
      </c>
      <c r="G71" s="34" t="s">
        <v>82</v>
      </c>
      <c r="H71" s="42" t="s">
        <v>56</v>
      </c>
      <c r="I71" s="42">
        <v>1</v>
      </c>
      <c r="J71" s="43">
        <v>41306</v>
      </c>
      <c r="K71" s="32">
        <v>41609</v>
      </c>
      <c r="L71" s="44">
        <f t="shared" si="14"/>
        <v>43.285714285714285</v>
      </c>
      <c r="M71" s="117"/>
      <c r="N71" s="102">
        <f t="shared" si="5"/>
        <v>0</v>
      </c>
      <c r="O71" s="103">
        <f t="shared" si="6"/>
        <v>0</v>
      </c>
      <c r="P71" s="103">
        <f t="shared" si="2"/>
        <v>0</v>
      </c>
      <c r="Q71" s="103">
        <f t="shared" si="7"/>
        <v>0</v>
      </c>
      <c r="R71" s="42" t="s">
        <v>85</v>
      </c>
    </row>
    <row r="72" spans="1:18" ht="147" customHeight="1" x14ac:dyDescent="0.3">
      <c r="A72" s="63" t="s">
        <v>146</v>
      </c>
      <c r="B72" s="57"/>
      <c r="C72" s="97" t="s">
        <v>147</v>
      </c>
      <c r="D72" s="55" t="s">
        <v>145</v>
      </c>
      <c r="E72" s="66" t="s">
        <v>148</v>
      </c>
      <c r="F72" s="64" t="s">
        <v>149</v>
      </c>
      <c r="G72" s="62" t="s">
        <v>150</v>
      </c>
      <c r="H72" s="62" t="s">
        <v>151</v>
      </c>
      <c r="I72" s="67">
        <v>1</v>
      </c>
      <c r="J72" s="54">
        <v>41306</v>
      </c>
      <c r="K72" s="118">
        <v>41639</v>
      </c>
      <c r="L72" s="49">
        <f t="shared" si="14"/>
        <v>47.571428571428569</v>
      </c>
      <c r="M72" s="117">
        <v>1</v>
      </c>
      <c r="N72" s="102">
        <f t="shared" si="5"/>
        <v>1</v>
      </c>
      <c r="O72" s="103">
        <f t="shared" si="6"/>
        <v>47.571428571428569</v>
      </c>
      <c r="P72" s="103">
        <f t="shared" si="2"/>
        <v>0</v>
      </c>
      <c r="Q72" s="103">
        <f t="shared" si="7"/>
        <v>0</v>
      </c>
      <c r="R72" s="11" t="s">
        <v>198</v>
      </c>
    </row>
    <row r="73" spans="1:18" ht="84.75" customHeight="1" x14ac:dyDescent="0.3">
      <c r="A73" s="191" t="s">
        <v>152</v>
      </c>
      <c r="B73" s="189"/>
      <c r="C73" s="134" t="s">
        <v>153</v>
      </c>
      <c r="D73" s="193" t="s">
        <v>145</v>
      </c>
      <c r="E73" s="66" t="s">
        <v>154</v>
      </c>
      <c r="F73" s="58" t="s">
        <v>118</v>
      </c>
      <c r="G73" s="58" t="s">
        <v>155</v>
      </c>
      <c r="H73" s="58" t="s">
        <v>156</v>
      </c>
      <c r="I73" s="60">
        <v>1</v>
      </c>
      <c r="J73" s="54">
        <v>41306</v>
      </c>
      <c r="K73" s="118">
        <v>41639</v>
      </c>
      <c r="L73" s="49">
        <f t="shared" si="14"/>
        <v>47.571428571428569</v>
      </c>
      <c r="M73" s="117"/>
      <c r="N73" s="102">
        <f t="shared" ref="N73:N77" si="15">IF(M73/I73&gt;1,1,+M73/I73)</f>
        <v>0</v>
      </c>
      <c r="O73" s="103">
        <f t="shared" ref="O73:O77" si="16">+L73*N73</f>
        <v>0</v>
      </c>
      <c r="P73" s="103">
        <f t="shared" ref="P73:P77" si="17">IF(K73&lt;=$U$10,O73,0)</f>
        <v>0</v>
      </c>
      <c r="Q73" s="103">
        <f t="shared" ref="Q73:Q77" si="18">IF($T$10&gt;=K73,L73,0)</f>
        <v>0</v>
      </c>
      <c r="R73" s="11" t="s">
        <v>198</v>
      </c>
    </row>
    <row r="74" spans="1:18" ht="66" customHeight="1" x14ac:dyDescent="0.3">
      <c r="A74" s="192"/>
      <c r="B74" s="190"/>
      <c r="C74" s="136"/>
      <c r="D74" s="194"/>
      <c r="E74" s="66" t="s">
        <v>157</v>
      </c>
      <c r="F74" s="58" t="s">
        <v>118</v>
      </c>
      <c r="G74" s="58" t="s">
        <v>158</v>
      </c>
      <c r="H74" s="58" t="s">
        <v>56</v>
      </c>
      <c r="I74" s="68">
        <v>1</v>
      </c>
      <c r="J74" s="54">
        <v>41306</v>
      </c>
      <c r="K74" s="118">
        <v>41424</v>
      </c>
      <c r="L74" s="49">
        <f t="shared" si="14"/>
        <v>16.857142857142858</v>
      </c>
      <c r="M74" s="117">
        <v>1</v>
      </c>
      <c r="N74" s="102">
        <f t="shared" si="15"/>
        <v>1</v>
      </c>
      <c r="O74" s="103">
        <f t="shared" si="16"/>
        <v>16.857142857142858</v>
      </c>
      <c r="P74" s="103">
        <f t="shared" si="17"/>
        <v>0</v>
      </c>
      <c r="Q74" s="103">
        <f t="shared" si="18"/>
        <v>0</v>
      </c>
      <c r="R74" s="11" t="s">
        <v>198</v>
      </c>
    </row>
    <row r="75" spans="1:18" ht="74.25" customHeight="1" x14ac:dyDescent="0.3">
      <c r="A75" s="143" t="s">
        <v>65</v>
      </c>
      <c r="B75" s="140"/>
      <c r="C75" s="134" t="s">
        <v>64</v>
      </c>
      <c r="D75" s="158" t="s">
        <v>79</v>
      </c>
      <c r="E75" s="104" t="s">
        <v>67</v>
      </c>
      <c r="F75" s="104" t="s">
        <v>63</v>
      </c>
      <c r="G75" s="104" t="s">
        <v>109</v>
      </c>
      <c r="H75" s="10" t="s">
        <v>66</v>
      </c>
      <c r="I75" s="10">
        <v>4</v>
      </c>
      <c r="J75" s="105">
        <v>41306</v>
      </c>
      <c r="K75" s="105">
        <v>41426</v>
      </c>
      <c r="L75" s="49">
        <f t="shared" si="14"/>
        <v>17.142857142857142</v>
      </c>
      <c r="M75" s="117">
        <v>4</v>
      </c>
      <c r="N75" s="102">
        <f t="shared" si="15"/>
        <v>1</v>
      </c>
      <c r="O75" s="103">
        <f t="shared" si="16"/>
        <v>17.142857142857142</v>
      </c>
      <c r="P75" s="103">
        <f t="shared" si="17"/>
        <v>0</v>
      </c>
      <c r="Q75" s="103">
        <f t="shared" si="18"/>
        <v>0</v>
      </c>
      <c r="R75" s="42" t="s">
        <v>85</v>
      </c>
    </row>
    <row r="76" spans="1:18" ht="34.799999999999997" customHeight="1" x14ac:dyDescent="0.3">
      <c r="A76" s="145"/>
      <c r="B76" s="142"/>
      <c r="C76" s="136"/>
      <c r="D76" s="159"/>
      <c r="E76" s="104" t="s">
        <v>67</v>
      </c>
      <c r="F76" s="104" t="s">
        <v>63</v>
      </c>
      <c r="G76" s="104" t="s">
        <v>110</v>
      </c>
      <c r="H76" s="10" t="s">
        <v>74</v>
      </c>
      <c r="I76" s="10">
        <v>12</v>
      </c>
      <c r="J76" s="106">
        <v>41427</v>
      </c>
      <c r="K76" s="105">
        <v>41639</v>
      </c>
      <c r="L76" s="49">
        <f t="shared" si="14"/>
        <v>30.285714285714285</v>
      </c>
      <c r="M76" s="117"/>
      <c r="N76" s="102">
        <f t="shared" si="15"/>
        <v>0</v>
      </c>
      <c r="O76" s="103">
        <f t="shared" si="16"/>
        <v>0</v>
      </c>
      <c r="P76" s="103">
        <f t="shared" si="17"/>
        <v>0</v>
      </c>
      <c r="Q76" s="103">
        <f t="shared" si="18"/>
        <v>0</v>
      </c>
      <c r="R76" s="42" t="s">
        <v>85</v>
      </c>
    </row>
    <row r="77" spans="1:18" ht="106.5" customHeight="1" x14ac:dyDescent="0.3">
      <c r="A77" s="8" t="s">
        <v>115</v>
      </c>
      <c r="B77" s="9"/>
      <c r="C77" s="97" t="s">
        <v>190</v>
      </c>
      <c r="D77" s="16" t="s">
        <v>191</v>
      </c>
      <c r="E77" s="104" t="s">
        <v>192</v>
      </c>
      <c r="F77" s="104" t="s">
        <v>193</v>
      </c>
      <c r="G77" s="104" t="s">
        <v>110</v>
      </c>
      <c r="H77" s="10" t="s">
        <v>74</v>
      </c>
      <c r="I77" s="10">
        <v>2</v>
      </c>
      <c r="J77" s="106">
        <v>41427</v>
      </c>
      <c r="K77" s="105">
        <v>41638</v>
      </c>
      <c r="L77" s="49">
        <f t="shared" si="14"/>
        <v>30.142857142857142</v>
      </c>
      <c r="M77" s="117"/>
      <c r="N77" s="102">
        <f t="shared" si="15"/>
        <v>0</v>
      </c>
      <c r="O77" s="103">
        <f t="shared" si="16"/>
        <v>0</v>
      </c>
      <c r="P77" s="103">
        <f t="shared" si="17"/>
        <v>0</v>
      </c>
      <c r="Q77" s="103">
        <f t="shared" si="18"/>
        <v>0</v>
      </c>
      <c r="R77" s="42" t="s">
        <v>204</v>
      </c>
    </row>
    <row r="78" spans="1:18" s="28" customFormat="1" ht="34.5" customHeight="1" x14ac:dyDescent="0.3">
      <c r="A78" s="24" t="s">
        <v>24</v>
      </c>
      <c r="B78" s="25"/>
      <c r="C78" s="25"/>
      <c r="D78" s="25"/>
      <c r="E78" s="25"/>
      <c r="F78" s="25"/>
      <c r="G78" s="26"/>
      <c r="H78" s="26"/>
      <c r="I78" s="26">
        <f>SUM(I13:I77)</f>
        <v>92</v>
      </c>
      <c r="J78" s="26"/>
      <c r="K78" s="26"/>
      <c r="L78" s="26">
        <f t="shared" ref="L78:Q78" si="19">SUM(L13:L77)</f>
        <v>1547.4285714285709</v>
      </c>
      <c r="M78" s="26">
        <f t="shared" si="19"/>
        <v>46.25</v>
      </c>
      <c r="N78" s="26">
        <f t="shared" si="19"/>
        <v>40.25</v>
      </c>
      <c r="O78" s="26">
        <f t="shared" si="19"/>
        <v>560.46428571428589</v>
      </c>
      <c r="P78" s="26">
        <f t="shared" si="19"/>
        <v>0</v>
      </c>
      <c r="Q78" s="26">
        <f t="shared" si="19"/>
        <v>0</v>
      </c>
      <c r="R78" s="27"/>
    </row>
    <row r="79" spans="1:18" x14ac:dyDescent="0.3">
      <c r="A79" s="114"/>
      <c r="B79" s="115"/>
      <c r="E79" s="115"/>
      <c r="F79" s="115"/>
      <c r="G79" s="114"/>
      <c r="H79" s="114"/>
      <c r="I79" s="114"/>
      <c r="J79" s="114"/>
      <c r="K79" s="114"/>
      <c r="L79" s="114"/>
      <c r="M79" s="114"/>
      <c r="N79" s="114"/>
      <c r="O79" s="114"/>
      <c r="P79" s="114"/>
      <c r="Q79" s="114"/>
      <c r="R79" s="114"/>
    </row>
    <row r="80" spans="1:18" ht="13.8" thickBot="1" x14ac:dyDescent="0.35">
      <c r="A80" s="114"/>
      <c r="B80" s="115"/>
      <c r="C80" s="115"/>
      <c r="D80" s="115"/>
      <c r="E80" s="115"/>
      <c r="F80" s="115"/>
      <c r="G80" s="114"/>
      <c r="H80" s="114"/>
      <c r="I80" s="114"/>
      <c r="J80" s="114"/>
      <c r="K80" s="114"/>
      <c r="L80" s="114"/>
      <c r="M80" s="114"/>
      <c r="N80" s="114"/>
      <c r="O80" s="114"/>
      <c r="P80" s="114"/>
      <c r="Q80" s="114"/>
      <c r="R80" s="114"/>
    </row>
    <row r="81" spans="1:18" ht="16.2" thickBot="1" x14ac:dyDescent="0.35">
      <c r="A81" s="114"/>
      <c r="B81" s="115"/>
      <c r="C81" s="115"/>
      <c r="D81" s="115"/>
      <c r="E81" s="195" t="s">
        <v>219</v>
      </c>
      <c r="F81" s="196"/>
      <c r="G81" s="196"/>
      <c r="H81" s="196"/>
      <c r="I81" s="196"/>
      <c r="J81" s="196"/>
      <c r="K81" s="196"/>
      <c r="L81" s="196"/>
      <c r="M81" s="196"/>
      <c r="N81" s="196"/>
      <c r="O81" s="196"/>
      <c r="P81" s="196"/>
      <c r="Q81" s="196"/>
      <c r="R81" s="196"/>
    </row>
    <row r="82" spans="1:18" ht="16.2" thickBot="1" x14ac:dyDescent="0.35">
      <c r="A82" s="114"/>
      <c r="B82" s="115"/>
      <c r="C82" s="115"/>
      <c r="D82" s="115"/>
      <c r="E82" s="197" t="s">
        <v>212</v>
      </c>
      <c r="F82" s="198"/>
      <c r="G82" s="198"/>
      <c r="H82" s="198"/>
      <c r="I82" s="198"/>
      <c r="J82" s="198"/>
      <c r="K82" s="198"/>
      <c r="L82" s="198"/>
      <c r="M82" s="198"/>
      <c r="N82" s="198"/>
      <c r="O82" s="198"/>
      <c r="P82" s="198"/>
      <c r="Q82" s="198"/>
      <c r="R82" s="198"/>
    </row>
    <row r="83" spans="1:18" ht="15.6" x14ac:dyDescent="0.3">
      <c r="A83" s="114"/>
      <c r="B83" s="115"/>
      <c r="C83" s="115"/>
      <c r="D83" s="115"/>
      <c r="E83" s="199" t="s">
        <v>213</v>
      </c>
      <c r="F83" s="200"/>
      <c r="G83" s="200"/>
      <c r="H83" s="200"/>
      <c r="I83" s="200"/>
      <c r="J83" s="200"/>
      <c r="K83" s="200"/>
      <c r="L83" s="200"/>
      <c r="M83" s="200"/>
      <c r="N83" s="200"/>
      <c r="O83" s="201"/>
      <c r="P83" s="210" t="s">
        <v>214</v>
      </c>
      <c r="Q83" s="211"/>
      <c r="R83" s="212"/>
    </row>
    <row r="84" spans="1:18" ht="16.2" thickBot="1" x14ac:dyDescent="0.35">
      <c r="A84" s="114"/>
      <c r="B84" s="115"/>
      <c r="C84" s="115"/>
      <c r="D84" s="115"/>
      <c r="E84" s="202" t="s">
        <v>215</v>
      </c>
      <c r="F84" s="203"/>
      <c r="G84" s="203"/>
      <c r="H84" s="203"/>
      <c r="I84" s="203"/>
      <c r="J84" s="203"/>
      <c r="K84" s="203"/>
      <c r="L84" s="203"/>
      <c r="M84" s="203"/>
      <c r="N84" s="203"/>
      <c r="O84" s="204"/>
      <c r="P84" s="213" t="s">
        <v>216</v>
      </c>
      <c r="Q84" s="214"/>
      <c r="R84" s="215"/>
    </row>
    <row r="85" spans="1:18" ht="15.6" x14ac:dyDescent="0.3">
      <c r="A85" s="114"/>
      <c r="B85" s="115"/>
      <c r="C85" s="115"/>
      <c r="D85" s="115"/>
      <c r="E85" s="205" t="s">
        <v>217</v>
      </c>
      <c r="F85" s="206"/>
      <c r="G85" s="206"/>
      <c r="H85" s="206"/>
      <c r="I85" s="206"/>
      <c r="J85" s="206"/>
      <c r="K85" s="206"/>
      <c r="L85" s="206"/>
      <c r="M85" s="206"/>
      <c r="N85" s="206"/>
      <c r="O85" s="207"/>
      <c r="P85" s="210" t="s">
        <v>220</v>
      </c>
      <c r="Q85" s="211"/>
      <c r="R85" s="216"/>
    </row>
    <row r="86" spans="1:18" ht="16.2" thickBot="1" x14ac:dyDescent="0.35">
      <c r="A86" s="114"/>
      <c r="B86" s="115"/>
      <c r="C86" s="115"/>
      <c r="D86" s="115"/>
      <c r="E86" s="220" t="s">
        <v>218</v>
      </c>
      <c r="F86" s="221"/>
      <c r="G86" s="221"/>
      <c r="H86" s="221"/>
      <c r="I86" s="221"/>
      <c r="J86" s="221"/>
      <c r="K86" s="221"/>
      <c r="L86" s="221"/>
      <c r="M86" s="221"/>
      <c r="N86" s="221"/>
      <c r="O86" s="222"/>
      <c r="P86" s="217" t="s">
        <v>221</v>
      </c>
      <c r="Q86" s="218"/>
      <c r="R86" s="219"/>
    </row>
    <row r="87" spans="1:18" x14ac:dyDescent="0.3">
      <c r="A87" s="114"/>
      <c r="B87" s="115"/>
      <c r="C87" s="112"/>
      <c r="D87" s="112"/>
      <c r="E87" s="112"/>
      <c r="F87" s="112"/>
      <c r="G87" s="113"/>
      <c r="H87" s="113"/>
      <c r="I87" s="113"/>
      <c r="J87" s="113"/>
      <c r="K87" s="113"/>
      <c r="L87" s="113"/>
      <c r="M87" s="113"/>
      <c r="N87" s="113"/>
      <c r="O87" s="113"/>
      <c r="P87" s="113"/>
      <c r="Q87" s="113"/>
      <c r="R87" s="113"/>
    </row>
    <row r="88" spans="1:18" ht="15" x14ac:dyDescent="0.25">
      <c r="A88" s="114"/>
      <c r="B88" s="115"/>
      <c r="C88" s="111"/>
      <c r="D88" s="111"/>
      <c r="E88" s="111"/>
      <c r="F88" s="111"/>
      <c r="G88" s="111"/>
      <c r="H88" s="111"/>
      <c r="I88" s="109"/>
      <c r="J88" s="111"/>
      <c r="K88" s="111"/>
      <c r="L88" s="109"/>
      <c r="M88" s="109"/>
      <c r="N88" s="109"/>
      <c r="O88" s="111"/>
      <c r="P88" s="111"/>
      <c r="Q88" s="111"/>
      <c r="R88" s="113"/>
    </row>
    <row r="89" spans="1:18" ht="15" x14ac:dyDescent="0.25">
      <c r="A89" s="114"/>
      <c r="B89" s="115"/>
      <c r="C89" s="108"/>
      <c r="D89" s="108"/>
      <c r="E89" s="108"/>
      <c r="F89" s="108"/>
      <c r="G89" s="108"/>
      <c r="H89" s="108"/>
      <c r="I89" s="109"/>
      <c r="J89" s="108"/>
      <c r="K89" s="108"/>
      <c r="L89" s="109"/>
      <c r="M89" s="109"/>
      <c r="N89" s="109"/>
      <c r="O89" s="108"/>
      <c r="P89" s="108"/>
      <c r="Q89" s="108"/>
      <c r="R89" s="113"/>
    </row>
    <row r="90" spans="1:18" ht="15" x14ac:dyDescent="0.25">
      <c r="A90" s="114"/>
      <c r="B90" s="115"/>
      <c r="C90" s="111"/>
      <c r="D90" s="111"/>
      <c r="E90" s="111"/>
      <c r="F90" s="111"/>
      <c r="G90" s="111"/>
      <c r="H90" s="111"/>
      <c r="I90" s="109"/>
      <c r="J90" s="111"/>
      <c r="K90" s="111"/>
      <c r="L90" s="109"/>
      <c r="M90" s="109"/>
      <c r="N90" s="109"/>
      <c r="O90" s="111"/>
      <c r="P90" s="111"/>
      <c r="Q90" s="111"/>
      <c r="R90" s="113"/>
    </row>
    <row r="91" spans="1:18" ht="15" x14ac:dyDescent="0.25">
      <c r="A91" s="114"/>
      <c r="B91" s="115"/>
      <c r="C91" s="108"/>
      <c r="D91" s="108"/>
      <c r="E91" s="108"/>
      <c r="F91" s="108"/>
      <c r="G91" s="108"/>
      <c r="H91" s="108"/>
      <c r="I91" s="109"/>
      <c r="J91" s="108"/>
      <c r="K91" s="108"/>
      <c r="L91" s="109"/>
      <c r="M91" s="109"/>
      <c r="N91" s="109"/>
      <c r="O91" s="108"/>
      <c r="P91" s="108"/>
      <c r="Q91" s="108"/>
      <c r="R91" s="113"/>
    </row>
    <row r="92" spans="1:18" ht="15.6" x14ac:dyDescent="0.3">
      <c r="A92" s="114"/>
      <c r="B92" s="115"/>
      <c r="C92" s="112"/>
      <c r="D92" s="108"/>
      <c r="E92" s="112"/>
      <c r="F92" s="108"/>
      <c r="G92" s="108"/>
      <c r="H92" s="108"/>
      <c r="I92" s="109"/>
      <c r="J92" s="108"/>
      <c r="K92" s="108"/>
      <c r="L92" s="109"/>
      <c r="M92" s="109"/>
      <c r="N92" s="107"/>
      <c r="O92" s="110"/>
      <c r="P92" s="108"/>
      <c r="Q92" s="108"/>
      <c r="R92" s="113"/>
    </row>
    <row r="93" spans="1:18" ht="15.6" x14ac:dyDescent="0.3">
      <c r="A93" s="114"/>
      <c r="B93" s="115"/>
      <c r="C93" s="209"/>
      <c r="D93" s="209"/>
      <c r="E93" s="209"/>
      <c r="F93" s="209"/>
      <c r="G93" s="209"/>
      <c r="H93" s="209"/>
      <c r="I93" s="209"/>
      <c r="J93" s="209"/>
      <c r="K93" s="209"/>
      <c r="L93" s="209"/>
      <c r="M93" s="209"/>
      <c r="N93" s="209"/>
      <c r="O93" s="209"/>
      <c r="P93" s="209"/>
      <c r="Q93" s="209"/>
      <c r="R93" s="113"/>
    </row>
    <row r="94" spans="1:18" ht="15.6" x14ac:dyDescent="0.3">
      <c r="A94" s="114"/>
      <c r="B94" s="115"/>
      <c r="C94" s="208"/>
      <c r="D94" s="208"/>
      <c r="E94" s="208"/>
      <c r="F94" s="208"/>
      <c r="G94" s="208"/>
      <c r="H94" s="208"/>
      <c r="I94" s="208"/>
      <c r="J94" s="208"/>
      <c r="K94" s="208"/>
      <c r="L94" s="208"/>
      <c r="M94" s="208"/>
      <c r="N94" s="208"/>
      <c r="O94" s="208"/>
      <c r="P94" s="208"/>
      <c r="Q94" s="208"/>
    </row>
    <row r="96" spans="1:18" ht="15" x14ac:dyDescent="0.25">
      <c r="C96" s="108"/>
    </row>
  </sheetData>
  <mergeCells count="82">
    <mergeCell ref="C94:Q94"/>
    <mergeCell ref="C93:Q93"/>
    <mergeCell ref="P83:R83"/>
    <mergeCell ref="P84:R84"/>
    <mergeCell ref="P85:R85"/>
    <mergeCell ref="P86:R86"/>
    <mergeCell ref="E86:O86"/>
    <mergeCell ref="E81:R81"/>
    <mergeCell ref="E82:R82"/>
    <mergeCell ref="E83:O83"/>
    <mergeCell ref="E84:O84"/>
    <mergeCell ref="E85:O85"/>
    <mergeCell ref="N11:N12"/>
    <mergeCell ref="O11:O12"/>
    <mergeCell ref="P11:P12"/>
    <mergeCell ref="Q11:Q12"/>
    <mergeCell ref="A75:A76"/>
    <mergeCell ref="C75:C76"/>
    <mergeCell ref="B75:B76"/>
    <mergeCell ref="D75:D76"/>
    <mergeCell ref="M11:M12"/>
    <mergeCell ref="E65:E66"/>
    <mergeCell ref="B65:B66"/>
    <mergeCell ref="B73:B74"/>
    <mergeCell ref="A73:A74"/>
    <mergeCell ref="C73:C74"/>
    <mergeCell ref="D73:D74"/>
    <mergeCell ref="A61:A62"/>
    <mergeCell ref="C61:C62"/>
    <mergeCell ref="B61:B62"/>
    <mergeCell ref="D61:D62"/>
    <mergeCell ref="A65:A66"/>
    <mergeCell ref="C65:C66"/>
    <mergeCell ref="D65:D66"/>
    <mergeCell ref="C47:C52"/>
    <mergeCell ref="A47:A52"/>
    <mergeCell ref="B47:B52"/>
    <mergeCell ref="D47:D52"/>
    <mergeCell ref="A53:A60"/>
    <mergeCell ref="C53:C60"/>
    <mergeCell ref="B53:B60"/>
    <mergeCell ref="A43:A46"/>
    <mergeCell ref="B43:B44"/>
    <mergeCell ref="C45:C46"/>
    <mergeCell ref="D45:D46"/>
    <mergeCell ref="B45:B46"/>
    <mergeCell ref="C43:C44"/>
    <mergeCell ref="C31:C32"/>
    <mergeCell ref="C37:C38"/>
    <mergeCell ref="C39:C40"/>
    <mergeCell ref="A39:A40"/>
    <mergeCell ref="B39:B40"/>
    <mergeCell ref="K11:K12"/>
    <mergeCell ref="C18:C24"/>
    <mergeCell ref="A18:A24"/>
    <mergeCell ref="B18:B24"/>
    <mergeCell ref="A28:A30"/>
    <mergeCell ref="C28:C30"/>
    <mergeCell ref="B28:B30"/>
    <mergeCell ref="A13:A15"/>
    <mergeCell ref="B13:B15"/>
    <mergeCell ref="C13:C15"/>
    <mergeCell ref="D13:D15"/>
    <mergeCell ref="A16:A17"/>
    <mergeCell ref="C16:C17"/>
    <mergeCell ref="D16:D17"/>
    <mergeCell ref="B16:B17"/>
    <mergeCell ref="L11:L12"/>
    <mergeCell ref="J11:J12"/>
    <mergeCell ref="A1:R1"/>
    <mergeCell ref="A2:R2"/>
    <mergeCell ref="A3:R3"/>
    <mergeCell ref="A11:A12"/>
    <mergeCell ref="B11:B12"/>
    <mergeCell ref="C11:C12"/>
    <mergeCell ref="D11:D12"/>
    <mergeCell ref="E11:E12"/>
    <mergeCell ref="F11:F12"/>
    <mergeCell ref="G11:G12"/>
    <mergeCell ref="H11:H12"/>
    <mergeCell ref="I11:I12"/>
    <mergeCell ref="R11:R12"/>
  </mergeCells>
  <dataValidations count="1">
    <dataValidation type="decimal" operator="greaterThan" allowBlank="1" showInputMessage="1" showErrorMessage="1" sqref="M11">
      <formula1>0</formula1>
    </dataValidation>
  </dataValidations>
  <pageMargins left="0.7" right="0.7" top="0.75" bottom="0.75" header="0.3" footer="0.3"/>
  <pageSetup paperSize="9" scale="43"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TOTAL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Daira Sarkar Ortiz</cp:lastModifiedBy>
  <cp:lastPrinted>2013-02-07T00:55:36Z</cp:lastPrinted>
  <dcterms:created xsi:type="dcterms:W3CDTF">2012-11-05T21:36:50Z</dcterms:created>
  <dcterms:modified xsi:type="dcterms:W3CDTF">2013-08-28T21:54:02Z</dcterms:modified>
</cp:coreProperties>
</file>