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mintic-my.sharepoint.com/personal/wchacon_mintic_gov_co/Documents/WILLIAM/PLAN DE PARTICIPACION/2019/INFORMES/"/>
    </mc:Choice>
  </mc:AlternateContent>
  <xr:revisionPtr revIDLastSave="0" documentId="8_{6CBFA115-F483-4860-A84A-B11CF40BA6BB}" xr6:coauthVersionLast="31" xr6:coauthVersionMax="31" xr10:uidLastSave="{00000000-0000-0000-0000-000000000000}"/>
  <bookViews>
    <workbookView xWindow="0" yWindow="0" windowWidth="19200" windowHeight="6960" xr2:uid="{0D102B67-A37C-4FB3-985C-05607B5D3DEE}"/>
  </bookViews>
  <sheets>
    <sheet name="Hoja4" sheetId="1" r:id="rId1"/>
  </sheets>
  <externalReferences>
    <externalReference r:id="rId2"/>
  </externalReferences>
  <definedNames>
    <definedName name="_xlnm._FilterDatabase" localSheetId="0" hidden="1">Hoja4!$A$6:$X$103</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3" i="1" l="1"/>
  <c r="X102" i="1"/>
  <c r="W101" i="1"/>
  <c r="X101" i="1"/>
  <c r="Q101" i="1"/>
  <c r="X100" i="1"/>
  <c r="X99" i="1"/>
  <c r="X98" i="1"/>
  <c r="X96" i="1"/>
  <c r="X81" i="1"/>
  <c r="X79" i="1"/>
  <c r="X74" i="1"/>
  <c r="X73" i="1"/>
  <c r="X72" i="1"/>
  <c r="X66" i="1"/>
  <c r="X65" i="1"/>
  <c r="X63" i="1"/>
  <c r="X62" i="1"/>
  <c r="X38" i="1"/>
  <c r="X37" i="1"/>
  <c r="X36" i="1"/>
  <c r="X35" i="1"/>
  <c r="X34" i="1"/>
  <c r="X33" i="1"/>
  <c r="X32" i="1"/>
  <c r="X31" i="1"/>
  <c r="X29" i="1"/>
  <c r="X28" i="1"/>
  <c r="X27" i="1"/>
  <c r="X26" i="1"/>
  <c r="X25" i="1"/>
  <c r="X24" i="1"/>
  <c r="X23" i="1"/>
  <c r="X19" i="1"/>
  <c r="X16" i="1"/>
  <c r="X13" i="1"/>
  <c r="X12" i="1"/>
  <c r="X11" i="1"/>
  <c r="X10" i="1"/>
  <c r="X9" i="1"/>
  <c r="X8" i="1"/>
  <c r="X7" i="1"/>
</calcChain>
</file>

<file path=xl/sharedStrings.xml><?xml version="1.0" encoding="utf-8"?>
<sst xmlns="http://schemas.openxmlformats.org/spreadsheetml/2006/main" count="507" uniqueCount="214">
  <si>
    <t xml:space="preserve">ANEXO No. 1
SEGUNDO INFORME DE RESULTADOS DEL PLAN DE PARTICIPACIÓN CIUDADANA 2019
ENERO - AGOSTO </t>
  </si>
  <si>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</si>
  <si>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</si>
  <si>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</si>
  <si>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</si>
  <si>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</si>
  <si>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</si>
  <si>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</si>
  <si>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</si>
  <si>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Grupo de Interés Objetivo</t>
  </si>
  <si>
    <t>Divulgación de la Información</t>
  </si>
  <si>
    <t xml:space="preserve">Convocatoria de la Actividad </t>
  </si>
  <si>
    <t>Registro de Asistencia</t>
  </si>
  <si>
    <t>Numero de participantes</t>
  </si>
  <si>
    <t>Analisis Encuesta de Evaluación de ejercicios de Paticipación Ciudadana</t>
  </si>
  <si>
    <t>Enfoque diferencia</t>
  </si>
  <si>
    <t>Objetivo de Desarrollo Sostenible Asociado</t>
  </si>
  <si>
    <t xml:space="preserve">Derecho Humano que se está Garantizando </t>
  </si>
  <si>
    <t>AVANCE POR ACTIVIDAD</t>
  </si>
  <si>
    <t xml:space="preserve">Participación Ciudadana </t>
  </si>
  <si>
    <t>Rendición de Cuentas</t>
  </si>
  <si>
    <t>Presencial</t>
  </si>
  <si>
    <t>virtual</t>
  </si>
  <si>
    <t>Fecha de divulgación
(dd/mm/aa)</t>
  </si>
  <si>
    <t>Canales utilizados para la divulgación</t>
  </si>
  <si>
    <t>Fecha en que se realizó la convocatoria 
(dd/mm/aa)</t>
  </si>
  <si>
    <t>Canales utilizados para la convocatoria</t>
  </si>
  <si>
    <t>Espacios programados</t>
  </si>
  <si>
    <t>Espacios realizados</t>
  </si>
  <si>
    <t xml:space="preserve">% de avance </t>
  </si>
  <si>
    <t xml:space="preserve">Oficina Asesora de Planeación y Estudios Sectoriales </t>
  </si>
  <si>
    <t>X</t>
  </si>
  <si>
    <t>Formulación colaborativa de documentos</t>
  </si>
  <si>
    <t>Formular de forma colaborativa y Publicar el Plan de Participación Ciudadana para la Vigencia 2019,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</si>
  <si>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</si>
  <si>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Grupos de interés en general</t>
  </si>
  <si>
    <t>Twittrer
Facebook
Página web
IntraTIC</t>
  </si>
  <si>
    <t>Enero de 2019</t>
  </si>
  <si>
    <t>Bases en excel sobre los comentarios recibidos</t>
  </si>
  <si>
    <t>NA</t>
  </si>
  <si>
    <t xml:space="preserve">Todos los enfoques </t>
  </si>
  <si>
    <t>Paz Justicia e instituciones fuertes</t>
  </si>
  <si>
    <t>21.  Toda persona tiene derecho a participar en el gobierno de su país, directamente o por medio de representantes libremente escogidos.Toda persona tiene el derecho de acceso, en condiciones de igualdad, a las funciones públicas de su país</t>
  </si>
  <si>
    <t xml:space="preserve">Formular de Forma colaborativa y Publicar el Plan Anticorrupción y de Atención al Ciudadano para la Vigencia 2019, </t>
  </si>
  <si>
    <t>Fortalecer los mecanismos de lucha contra la corrupción, mejorando la capacidad de promoción y acceso a la información pública del ministerio.</t>
  </si>
  <si>
    <t>Participación en comentarios</t>
  </si>
  <si>
    <t xml:space="preserve">Formular de Forma colaborativa y Publicar el Plan de Acción la Vigencia 2019, </t>
  </si>
  <si>
    <t>Dar a conocer los grupos de interés el plan de Acción y el Plan estratégico de la Entidad</t>
  </si>
  <si>
    <t>Sector Gobierno, Sector TIC, Ciudadanía, Organización Social, Servidor Público o Contratista MinTIC</t>
  </si>
  <si>
    <t>Redes Sociales, Pagina Web, Correo Electrónico</t>
  </si>
  <si>
    <t>Particpantes en el ejercicio</t>
  </si>
  <si>
    <t>El 100% considero como satisfactoria y buena la informacion y la utilidad de la misma 
El 50% de los participantes correspondieron al sector TIC, 25% Sector Gobierno y 25% ciudadania
El 100% volveria a participar</t>
  </si>
  <si>
    <t>Oficina de Tecnologías de la Información</t>
  </si>
  <si>
    <t>Realizar la socialización de PETI a servidores y contratistas del Ministerio de Tecnologías de la Información y las Comunicaciones</t>
  </si>
  <si>
    <t>Comunicar a los participantes los avances en la implementación del PETI en MinTIC</t>
  </si>
  <si>
    <t>Industria innovación e infraestructura</t>
  </si>
  <si>
    <t xml:space="preserve">Oficina Asesora Jurídica </t>
  </si>
  <si>
    <t xml:space="preserve">Construir  de forma colaborativa y publicar  la agenda regulatorio MinTIC 2020 </t>
  </si>
  <si>
    <t>Dar a conocer los proyectos regulatorios de carácter general que previsiblemente se expedirán por el Sector para el 2020.</t>
  </si>
  <si>
    <t>Alianza para lograr los objetivos</t>
  </si>
  <si>
    <t>Subdirección Administrativa y de Gestión Humana  </t>
  </si>
  <si>
    <t>Realizar Facebook Live a fin de generar dinámicas de participación ciudadana</t>
  </si>
  <si>
    <t>Generar información que permita realizar acciones de mejora continua en la entidad, para ello se consulta a los grupos de interés</t>
  </si>
  <si>
    <t>Mujeres</t>
  </si>
  <si>
    <t>Realizar Grupos focales con el fin de Identificar el nivel de satisfacción de los grupos de interés, frente a los productos y servicios ofrecidos por el Ministerio TIC</t>
  </si>
  <si>
    <t xml:space="preserve">Los resultados de esta actividad son un insumo para generar y desarrollar estrategias que fortalezcan los productos o servicios generados, y para la implementación de acciones que propendan por el mejoramiento continuo de la Entidad. </t>
  </si>
  <si>
    <t>Jóvenes</t>
  </si>
  <si>
    <t xml:space="preserve">Dirección de Gobierno Digital </t>
  </si>
  <si>
    <t>Facebook Live</t>
  </si>
  <si>
    <t>Realizar jornadas virtuales de difusión de los logros y resultados de la Política de Gobierno Digital.</t>
  </si>
  <si>
    <t>Dar a conocer los logros adelantados en la implementación de la política de Gobierno Digital y los retos hacia los que apunta la política en busca de lograr  la transformación digital en el Estado. Esta actividad se realizará teniendo en cuanta los lineamiento del Manual Único de rendición de Cuentas en lo referente a las actividades de Generación y divulgación de información, promoción del dialogo y generación de incentivos.</t>
  </si>
  <si>
    <t>Entidades del Orden Nacional y Territorial y Ciudadanos que interactuan con el Estado a través de medios electrónicos</t>
  </si>
  <si>
    <t>web</t>
  </si>
  <si>
    <t>Expectadores en vivo</t>
  </si>
  <si>
    <t>El 100% considero como satisfactorio el evento
El 90% considero la informacion y la utilidad de la misma 
El 100% de los participantes correspondieron al sector TIC
El 100% volveria a participar</t>
  </si>
  <si>
    <t>Comentarios</t>
  </si>
  <si>
    <t>Comentarios al borrador de decreto que subroga el Decreto 1413 de 2017</t>
  </si>
  <si>
    <t>Construcción participativa de los documentos de lineamientos para la implementación de la política de Gobierno Digital (Modelo de territorios y ciudades inteligentes, actualización de la resolución 3564, interoperabilidad, entre otros).</t>
  </si>
  <si>
    <t>Construcción participativa para la definición, actualización e integración de lineamientos técnicos de la política de Gobierno Digital, así como el rediseño de instrumentos metodológicos que faciliten la implantación de dicha política.</t>
  </si>
  <si>
    <t>página Web</t>
  </si>
  <si>
    <t>11/06/2019
2/07/2019</t>
  </si>
  <si>
    <t>Web</t>
  </si>
  <si>
    <t xml:space="preserve">647
</t>
  </si>
  <si>
    <t>N/A</t>
  </si>
  <si>
    <t>Entidades</t>
  </si>
  <si>
    <t>Personas Naturales</t>
  </si>
  <si>
    <t xml:space="preserve">Subdirección de Comercio Electrónico </t>
  </si>
  <si>
    <t>Realizar una actividad de rendición de cuentas sobre las estrategias a cargo de la Subdirección de Comercio Electrónico.</t>
  </si>
  <si>
    <t>Comunicar a los participantes de la actividad sobre los avances y logros de las estrategias adelantadas.</t>
  </si>
  <si>
    <t>Trabajo decente y crecimiento económico</t>
  </si>
  <si>
    <t xml:space="preserve">Mesa de Dialogo </t>
  </si>
  <si>
    <t>Realizar un taller de Co-Creación para la definición de estrategias orientadas al uso y apropiación de TIC y la masificación del Comercio Electrónico en las empresas colombianas</t>
  </si>
  <si>
    <t>Diseñar estrategias, con la participación de diferentes sectores,  para el uso y apropiación de TIC y la masificación del Comercio Electrónico.</t>
  </si>
  <si>
    <t>Entidades del órden nacional, empresas del sector TI, Reguladores y empresas de logística.</t>
  </si>
  <si>
    <t>Correo Electrónico</t>
  </si>
  <si>
    <t>Lista de Asistencia</t>
  </si>
  <si>
    <t xml:space="preserve">Subdirección de Digitalización Sectorial </t>
  </si>
  <si>
    <t>Realizar actividad de concertación y co-creaciónpara  para el diseño y concertación de propuestas de digitalización sectorial</t>
  </si>
  <si>
    <t>Comunicar estrategias de trabajo con sectores productivos y concertar pertinencia de propuestas</t>
  </si>
  <si>
    <t xml:space="preserve">Dirección de Apropiación de Tecnologías de la Información y las Comunicaciones </t>
  </si>
  <si>
    <t xml:space="preserve">Realizar el pacto de cero tolerancia con el material de abuso sexual de niños, niñas y adolescentes. </t>
  </si>
  <si>
    <t xml:space="preserve">Promover entre nuestras audiencias y colaboradores los canales en Colombia para denunciar el material de abuso sexual de niñas, niños y adolescentes, para que las autoridades y empresas prestadoras del servicio de internet, puedan reportarlos, bloquearlos o eliminarlos con celeridad. </t>
  </si>
  <si>
    <t xml:space="preserve">Niñas. Niños y Adolescentes. </t>
  </si>
  <si>
    <t>Divulgar a través de medios digitales el proyecto sobre tic accesibles para conocimiento de la población general y con discapacidad.</t>
  </si>
  <si>
    <t xml:space="preserve">Poner en conocimiento de la ciudadanía en general, entidades públicas, privadas, sector tic y personas con discapacidad, el proyecto de decreto sobre accesibilidad web y de contenidos digitales. </t>
  </si>
  <si>
    <t>Población en situación de discapacidad</t>
  </si>
  <si>
    <t>Reducción de las desigualdades</t>
  </si>
  <si>
    <t>facebook Live ( Youtube)
Link: https://www.youtube.com/watch?v=V4x6ZaAZgXs&amp;feature=share</t>
  </si>
  <si>
    <t>Realizar un Facebook Live sobre Teletrabajo</t>
  </si>
  <si>
    <t>Divulgar los temas mas relevantes de teletrabajo como: metodologías de implementación, vacantes en modalidad teletrabajo, mejores practicas corporativas, entre otras.</t>
  </si>
  <si>
    <t xml:space="preserve"> Facebook Live - Yotube entidad
Link: https://www.youtube.com/watch?v=V4x6ZaAZgXs&amp;feature=share</t>
  </si>
  <si>
    <t>Virtual</t>
  </si>
  <si>
    <t>Dirección de Desarrollo de la Industria de Tecnologías de la Información</t>
  </si>
  <si>
    <t>Facebook live</t>
  </si>
  <si>
    <t>Realizar actividades de socialización y búsqueda de alianzas para el programa, "Generación de habilidades que promuevan la empleabilidad en el sector TI" - de la estrategia de Talento Digital para el periodo 2019 - 2022</t>
  </si>
  <si>
    <t xml:space="preserve">Dar a conocer la estrategia de Talento Digital en cuanto a formación en competencias y empleabilidad buscando que los grupos de interés expresen las necesidades y demandas del sector de TI </t>
  </si>
  <si>
    <t xml:space="preserve">Emprendedores,  empresarios de las industrias creativas digitales, empresarios de la industria TI,  sociedad civil, </t>
  </si>
  <si>
    <t>Redes sociales y bases de datos de la Dirección y el Ministerio TIC</t>
  </si>
  <si>
    <t>El 92% considero entre satisfactorio y bueno el evento; de utilidad la información recibida y en lenguaje claro</t>
  </si>
  <si>
    <t>Evento</t>
  </si>
  <si>
    <t>Rectores, Docentes y estudiantes beneficarios de Programación para niños y niñas</t>
  </si>
  <si>
    <t>Redes sociales, Correos electrónicos, Página Web</t>
  </si>
  <si>
    <t>Listado de asistentes</t>
  </si>
  <si>
    <t>Realizar una actividad donde se informe la gestión y los resultados de la ejecución del convenio con Procolombia del año 2018</t>
  </si>
  <si>
    <t xml:space="preserve">1.	Socializar los resultados de la ejecución del convenio con Procolombia del año 2018
</t>
  </si>
  <si>
    <t>Socialización de la estrategia de interacionalización para las industrias Digitales (incluye industria TI e industrias Creativas)</t>
  </si>
  <si>
    <t>Socializar a las entidades, y empresarios sobre la importancia de trabajar conjuntamente para la internacionalización del sector de las Industrias Digitales
Generar una red de contactos que permita fortalecer la internacionalización de las empresas digitales</t>
  </si>
  <si>
    <t>Dirección de Infraestructura</t>
  </si>
  <si>
    <t xml:space="preserve">Realizar foro con beneficiarios del Proyecto Nacional de Conectividad de Alta Velocidad para destacar y compartir casos de éxito del proyecto,. </t>
  </si>
  <si>
    <t>Compartir casos de éxito relevantes de las comunidades impactadas del proyecto, y contar con al menos una conferencia motivadora o académica dada por un experto en un tema de interés para el público asistente.</t>
  </si>
  <si>
    <t xml:space="preserve">Dirección de Industria de Comunicaciones </t>
  </si>
  <si>
    <t xml:space="preserve">Elaborar y poner para comentarios del sector postal y Operador Postal Oficial, el borrador del documento de política, </t>
  </si>
  <si>
    <t>Recibir las observaciones, precisiones e insumos sobre la misma por parte de la ciudadanía, los gremios y los operadores, que servirá como insumo para la elaboración del Plan de Desarrollo Postal (PIDEP) y la nueva normatividad postal.</t>
  </si>
  <si>
    <t>Mesa de trabajo</t>
  </si>
  <si>
    <t>Realizar Mesas de Trabajo con los operadores postales para la construcción de la política sectorial y los ajustes normativos necesarios</t>
  </si>
  <si>
    <t>Obtener de los operadores postales la identificación de los problemas más acuciantes para la industria, su visión sobre el futuro del sector y los ajustes normativos que requieren para poder competir. </t>
  </si>
  <si>
    <t>Operadores Postales de Pago</t>
  </si>
  <si>
    <t>Correo electrónico</t>
  </si>
  <si>
    <t>si</t>
  </si>
  <si>
    <t>El 100% considero como satisfactoria y buena la informacion y la utilidad de la misma 
El 100% de los participantes correspondieron al sector TIC</t>
  </si>
  <si>
    <t>Publicar para observaciones y comentarios ciudadanos los proyectos normativos de carácter general</t>
  </si>
  <si>
    <t>Obtener observaciones y comentarios de los interesados y ciudadanía en general, que permitan construir en el desarrollo de la normatividad del sector TIC</t>
  </si>
  <si>
    <t>Publicación para observaciones y comentarios de proyectos de apertura de Procesos de Selección Objetiva PSO de  Telecomunicaciones Móviles Internacionales - IMT y de emisoras</t>
  </si>
  <si>
    <t xml:space="preserve">Dirección de Promoción de Tecnologías de la Información y las Comunicaciones </t>
  </si>
  <si>
    <t>Reunion (san Andres - Archipielago de San Andres)</t>
  </si>
  <si>
    <t>Espacios de conversación e intercambio de información con las Alcaldías Municipales sobre el despliegue de infraestructura TIC en sus territorios</t>
  </si>
  <si>
    <t xml:space="preserve">comunicar a las entidades territoriales sobre la importancia de contar con un enlace TIC dentro de su estructura organizacional y las ventajas de contar con un POT que no tenga barreras para la construcción de infraestructura en telecomunicaciones </t>
  </si>
  <si>
    <t>Entidades del orden territorial</t>
  </si>
  <si>
    <t>Acta</t>
  </si>
  <si>
    <t>Reunion (Soplaviento (Bolívar)</t>
  </si>
  <si>
    <t>Reunion (San Bernardo - Bolívar)</t>
  </si>
  <si>
    <t>Reunion (Viterbo - Caldas)</t>
  </si>
  <si>
    <t>Reunion  (Marmato - Caldas)</t>
  </si>
  <si>
    <t>Reunion (Suarez - Tolima)</t>
  </si>
  <si>
    <t>Reunion (Pacora - Caldas)</t>
  </si>
  <si>
    <t>Reunion (Barbacoas - Nariño)</t>
  </si>
  <si>
    <t>Reunion (Manzanares - Caldas)</t>
  </si>
  <si>
    <t>Reunion (Pensilvania - Caldas)</t>
  </si>
  <si>
    <t>Reunion (Melgar -Tolima)</t>
  </si>
  <si>
    <t>Despacho del Viceministro de Conectividad y Digitalización</t>
  </si>
  <si>
    <t>Efectuar consulta ciudadana sobre contenidos de televisión pública (nacional y regional) y sus plataformas</t>
  </si>
  <si>
    <t>Realizar una consulta virtual sobre contenidos generados por los canales públicos en diferentes plataformas que permita obtener retroalimentación de lo diseñado por los canales.</t>
  </si>
  <si>
    <t>Desarrollar actividades de capacitación a funcionarios del ministerio sobre, identificación valoración y asignación de controles a los riesgos de gestión, corrupción (mapa de riesgos) y seguridad digital</t>
  </si>
  <si>
    <t xml:space="preserve">Sensibilizar respecto al Sistema de Administración de Riesgo en Mintic, en riesgos de gestión, corrupción, de derechos humanos y de seguridad digital, incentivando la participación de los funcionarios y colaboradores respecto a definiciones y temas básicos y sobre el mapa de riesgos de la entidad
</t>
  </si>
  <si>
    <t>Realizar Audiencia Pública de Rendición de Cuentas del Ministerio.</t>
  </si>
  <si>
    <t>Desarrollar una actividad con los grupos de interés para presentar los avances de la gestión del ministerio, donde se interactúa con los ciudadanos para conocer sus aportes y comentarios.</t>
  </si>
  <si>
    <t xml:space="preserve">Oficina Asesora de Prensa </t>
  </si>
  <si>
    <t>Audiencia</t>
  </si>
  <si>
    <t>Realizar Jornadas Internas de rendición de Cuentas (ComparTIC)</t>
  </si>
  <si>
    <t>Fortalecer la confianza entre funcionarios de la entidad desarrollando jornadas de rendición de cuentas donde s e involucra a los funcionarios y contratistas de la entidad para que conozcan los avances de la gestión de las diferentes áreas o entidades adscritas y vinculadas del sector TIC</t>
  </si>
  <si>
    <t>Grupo Interno de Funcionarios, servidores y Colaboradores del MinTIC</t>
  </si>
  <si>
    <t>11/03/2019
13/03/2019
14/03/2019</t>
  </si>
  <si>
    <t>Correo electrónico - Videowall</t>
  </si>
  <si>
    <t>SI</t>
  </si>
  <si>
    <t>29/04/2019
09/05/2019
14/05/2019
16/05/2019</t>
  </si>
  <si>
    <t>13/06/2019
19/06/2019</t>
  </si>
  <si>
    <t>29/07/2019
01/08/2019
06/08/2019
08/08/2019</t>
  </si>
  <si>
    <t>Consolidar y publicar la información recopilada de los ejercicios de diálogo a través del formato interno de reporte de ejercicios de participación Ciudadana y Rendición de Cuentas</t>
  </si>
  <si>
    <t xml:space="preserve">Dar a conocer la participaciones de los ciudadanos en las diferentes actividades de diálogo así como las respuestas dadas a éstas por parte del Ministerio.como </t>
  </si>
  <si>
    <t>-</t>
  </si>
  <si>
    <t>Construcción de forma colaborativa  del Plan de acción para víctimas 2019</t>
  </si>
  <si>
    <t>incluir a las víctimas en la construcción de un plan que beneficie a esta población con la oferta institucional</t>
  </si>
  <si>
    <t>Victima del Conflicto</t>
  </si>
  <si>
    <t>Participar en las mesas con víctimas del conflicto convocadas para la construcción de planes y socialización de la oferta</t>
  </si>
  <si>
    <t>participar en mesas con las víctimas par escuchar sus necesidades, compartir la oferta y construir planes</t>
  </si>
  <si>
    <t>Taller</t>
  </si>
  <si>
    <t>Desarrollar actividades de sensibilización en Política y compromisos en Derechos Humanos del Ministerio, en el marco del Modelo de Responsabilidad social Institucional</t>
  </si>
  <si>
    <t>Fortalecer el compromiso del ministerio en proteger, respetar y remediar los derechos humanos, contribuyendo a los principios de pacto global</t>
  </si>
  <si>
    <t xml:space="preserve">Planilla de asistencia </t>
  </si>
  <si>
    <t>El 92% se entero de espacio en forma presencial
el 100% considero la informacion entre buena y satisfactoria
El 100% participaria en otros eventos.</t>
  </si>
  <si>
    <t>Sensibilización</t>
  </si>
  <si>
    <t>El 90% se entero de espacio en forma virtual
el 100% considero la informacion entre buena y satisfactoria
El 100% participaria en otros eventos.</t>
  </si>
  <si>
    <t>Despacho Ministra
GIT para el Consenso Social</t>
  </si>
  <si>
    <t>x</t>
  </si>
  <si>
    <t>capacitación</t>
  </si>
  <si>
    <t xml:space="preserve">Realizar Sesiones y espacios de participación ciudadana y diálogo entre el Gobierno Nacional y distintos sectores de la sociedad civil, pueblos étnicos y población en riesgo de Colombia en el marco de las funciones y competencias sectoriales TIC. </t>
  </si>
  <si>
    <t xml:space="preserve">Atender los espacios de participación reconocidos con el respectivo acto administrativo. </t>
  </si>
  <si>
    <t>Mujeres Afrodecendientes, victimas del conflito armado</t>
  </si>
  <si>
    <t>Telefonico</t>
  </si>
  <si>
    <t>El 85% se entero del evento de manera telefonica
El 85% calificp el evento de satisfactorio</t>
  </si>
  <si>
    <t>Comunidades Etnias</t>
  </si>
  <si>
    <t>Despacho Ministra</t>
  </si>
  <si>
    <t>Participar en ejercicios de diálogo con los grupos interesados en materia de implementación del Acuerdo de Paz</t>
  </si>
  <si>
    <t>Participar en ejercicios programados con los grupos de interés del Ministerio en materia de implementación de los Acuerdos de Paz</t>
  </si>
  <si>
    <t>Interactuar en un espacio Académico donde se expondrán los avances de los compromisos del Ministerio en los acuerdos de paz</t>
  </si>
  <si>
    <t>Dar a conocer en un espacio Académico  los avances de los compromisos del Ministerio en los acuerdos de paz</t>
  </si>
  <si>
    <t>26.  Toda persona tiene derecho a la educación. La educación debe ser gratuita, al menos en lo concerniente a la instrucción elemental y fundamental.</t>
  </si>
  <si>
    <t>Realizar una actividad virtual relacionada con el aporte del Ministerio en materia de paz</t>
  </si>
  <si>
    <t>Dar a conocer los aportes del Ministerio a la consolidación de la Paz en Colombia</t>
  </si>
  <si>
    <t>Realizar ejercicio de participación con los grupos de interés relacionado con temas presupuestales y proyectos de inversión del MinTIC</t>
  </si>
  <si>
    <t>Realizar un ejercicio de diálogo donde el ministerio involucra a  los grupos de interés en temas presupuestales y proyectos de inversión, del MinTIC</t>
  </si>
  <si>
    <t>Gobierno, Sector TIC, Ciudadanía en general y funcionarios y contratistas del Ministerio</t>
  </si>
  <si>
    <t>ASPA</t>
  </si>
  <si>
    <t>meta al septiembre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</si>
</sst>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22"/>
      <color theme="0"/>
      <name val="Calibri"/>
      <family val="2"/>
      <scheme val="minor"/>
    </font>
    <font>
      <b/>
      <sz val="14"/>
      <color theme="0"/>
      <name val="Arial Narrow"/>
      <family val="2"/>
    </font>
    <font>
      <sz val="10"/>
      <name val="Arial Narrow"/>
      <family val="2"/>
    </font>
    <font>
      <sz val="10"/>
      <color theme="1"/>
      <name val="Arial Narrow"/>
      <family val="2"/>
    </font>
    <font>
      <sz val="10"/>
      <color rgb="FF000000"/>
      <name val="Arial Narrow"/>
      <family val="2"/>
    </font>
    <font>
      <sz val="11"/>
      <color theme="1"/>
      <name val="Arial Narrow"/>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3" borderId="12" xfId="0" applyFont="1" applyFill="1" applyBorder="1" applyAlignment="1">
      <alignment horizontal="center" vertical="center"/>
    </xf>
    <xf numFmtId="0" fontId="5"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14" fontId="4" fillId="3" borderId="13" xfId="0" applyNumberFormat="1" applyFont="1" applyFill="1" applyBorder="1" applyAlignment="1">
      <alignment horizontal="center" vertical="center" wrapText="1"/>
    </xf>
    <xf numFmtId="14" fontId="4" fillId="3" borderId="13" xfId="0" applyNumberFormat="1" applyFont="1" applyFill="1" applyBorder="1" applyAlignment="1">
      <alignment horizontal="center" vertical="center"/>
    </xf>
    <xf numFmtId="0" fontId="4" fillId="3" borderId="13" xfId="0" applyFont="1" applyFill="1" applyBorder="1" applyAlignment="1">
      <alignment horizontal="center" vertical="center"/>
    </xf>
    <xf numFmtId="9" fontId="4" fillId="3" borderId="14" xfId="1" applyFont="1" applyFill="1" applyBorder="1" applyAlignment="1">
      <alignment horizontal="center" vertical="center"/>
    </xf>
    <xf numFmtId="0" fontId="5" fillId="3" borderId="0" xfId="0" applyFont="1" applyFill="1" applyAlignment="1">
      <alignment horizontal="center" vertical="center"/>
    </xf>
    <xf numFmtId="0" fontId="4"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4" fillId="3" borderId="16" xfId="0" applyFont="1" applyFill="1" applyBorder="1" applyAlignment="1">
      <alignment horizontal="center" vertical="center" wrapText="1"/>
    </xf>
    <xf numFmtId="14" fontId="4" fillId="3" borderId="16" xfId="0" applyNumberFormat="1" applyFont="1" applyFill="1" applyBorder="1" applyAlignment="1">
      <alignment horizontal="center" vertical="center" wrapText="1"/>
    </xf>
    <xf numFmtId="14" fontId="4" fillId="3" borderId="16" xfId="0" applyNumberFormat="1" applyFont="1" applyFill="1" applyBorder="1" applyAlignment="1">
      <alignment horizontal="center" vertical="center"/>
    </xf>
    <xf numFmtId="0" fontId="4" fillId="3" borderId="16" xfId="0" applyFont="1" applyFill="1" applyBorder="1" applyAlignment="1">
      <alignment horizontal="center" vertical="center"/>
    </xf>
    <xf numFmtId="9" fontId="4" fillId="3" borderId="17" xfId="1" applyFont="1" applyFill="1" applyBorder="1" applyAlignment="1">
      <alignment horizontal="center" vertical="center"/>
    </xf>
    <xf numFmtId="0" fontId="0" fillId="3" borderId="16" xfId="0" applyFill="1" applyBorder="1" applyAlignment="1">
      <alignment horizontal="center" vertical="center"/>
    </xf>
    <xf numFmtId="0" fontId="4"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0" fillId="3" borderId="16" xfId="0" applyFill="1" applyBorder="1" applyAlignment="1">
      <alignment horizontal="center" vertical="center"/>
    </xf>
    <xf numFmtId="9" fontId="4" fillId="3" borderId="17" xfId="1" applyFont="1" applyFill="1" applyBorder="1" applyAlignment="1">
      <alignment horizontal="center" vertical="center"/>
    </xf>
    <xf numFmtId="14" fontId="4" fillId="3" borderId="16" xfId="0" applyNumberFormat="1" applyFont="1" applyFill="1" applyBorder="1" applyAlignment="1">
      <alignment horizontal="center" vertical="center" wrapText="1"/>
    </xf>
    <xf numFmtId="14" fontId="0" fillId="3" borderId="16" xfId="0" applyNumberFormat="1" applyFill="1" applyBorder="1" applyAlignment="1">
      <alignment horizontal="center" vertical="center" wrapText="1"/>
    </xf>
    <xf numFmtId="0" fontId="0" fillId="3" borderId="16" xfId="0" applyFill="1" applyBorder="1" applyAlignment="1">
      <alignment horizontal="center" vertical="center" wrapText="1"/>
    </xf>
    <xf numFmtId="0" fontId="0" fillId="3" borderId="16" xfId="0" applyFill="1" applyBorder="1" applyAlignment="1">
      <alignment horizontal="center" vertical="center" wrapText="1"/>
    </xf>
    <xf numFmtId="14" fontId="0" fillId="3" borderId="16" xfId="0" applyNumberForma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14" fontId="5" fillId="3" borderId="16" xfId="0" applyNumberFormat="1" applyFont="1" applyFill="1" applyBorder="1" applyAlignment="1">
      <alignment horizontal="center" vertical="center"/>
    </xf>
    <xf numFmtId="0" fontId="5" fillId="3" borderId="15" xfId="0" applyFont="1" applyFill="1" applyBorder="1" applyAlignment="1">
      <alignment horizontal="center" vertical="center"/>
    </xf>
    <xf numFmtId="14" fontId="0" fillId="3" borderId="16" xfId="0" applyNumberFormat="1" applyFill="1" applyBorder="1" applyAlignment="1">
      <alignment horizontal="center" vertical="center" wrapText="1"/>
    </xf>
    <xf numFmtId="0" fontId="4" fillId="3" borderId="15" xfId="0" applyFont="1" applyFill="1" applyBorder="1" applyAlignment="1">
      <alignment horizontal="center" vertical="center"/>
    </xf>
    <xf numFmtId="0" fontId="4" fillId="3" borderId="15" xfId="0" applyFont="1" applyFill="1" applyBorder="1" applyAlignment="1">
      <alignment horizontal="center" vertical="center"/>
    </xf>
    <xf numFmtId="0" fontId="6" fillId="3" borderId="16" xfId="0" applyFont="1" applyFill="1" applyBorder="1" applyAlignment="1">
      <alignment horizontal="center" vertical="center" wrapText="1"/>
    </xf>
    <xf numFmtId="0" fontId="0" fillId="3" borderId="15" xfId="0" applyFill="1" applyBorder="1" applyAlignment="1">
      <alignment horizontal="center" vertical="center"/>
    </xf>
    <xf numFmtId="14" fontId="7" fillId="3" borderId="16" xfId="0" applyNumberFormat="1" applyFont="1" applyFill="1" applyBorder="1" applyAlignment="1">
      <alignment horizontal="center" vertical="center"/>
    </xf>
    <xf numFmtId="0" fontId="7" fillId="3" borderId="16" xfId="0" applyFont="1" applyFill="1" applyBorder="1" applyAlignment="1">
      <alignment horizontal="center" vertical="center" wrapText="1"/>
    </xf>
    <xf numFmtId="0" fontId="0" fillId="3" borderId="0" xfId="0" applyFill="1" applyAlignment="1">
      <alignment horizontal="center" vertical="center"/>
    </xf>
    <xf numFmtId="0" fontId="0" fillId="3" borderId="15" xfId="0" applyFill="1" applyBorder="1" applyAlignment="1">
      <alignment horizontal="center" vertical="center"/>
    </xf>
    <xf numFmtId="0" fontId="0" fillId="3" borderId="18" xfId="0" applyFill="1" applyBorder="1" applyAlignment="1">
      <alignment horizontal="center" vertical="center"/>
    </xf>
    <xf numFmtId="0" fontId="4" fillId="3" borderId="19" xfId="0" applyFont="1" applyFill="1" applyBorder="1" applyAlignment="1">
      <alignment horizontal="center" vertical="center" wrapText="1"/>
    </xf>
    <xf numFmtId="0" fontId="0" fillId="3" borderId="19" xfId="0" applyFill="1" applyBorder="1" applyAlignment="1">
      <alignment horizontal="center" vertical="center"/>
    </xf>
    <xf numFmtId="0" fontId="5" fillId="3" borderId="19" xfId="0" applyFont="1" applyFill="1" applyBorder="1" applyAlignment="1">
      <alignment horizontal="center" vertical="center" wrapText="1"/>
    </xf>
    <xf numFmtId="9" fontId="4" fillId="3" borderId="20" xfId="1" applyFont="1" applyFill="1" applyBorder="1" applyAlignment="1">
      <alignment horizontal="center" vertical="center"/>
    </xf>
    <xf numFmtId="9" fontId="4" fillId="3" borderId="21" xfId="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LLIAM\PLAN%20DE%20PARTICIPACION\2019\Estrategia%20de%20Participaci&#243;n%20Ciudadana%20AsiParTICipamos%20MinTIC%202019%20%20Anexo%201%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977E3-B922-4E84-8C85-17A140F65DDE}">
  <sheetPr filterMode="1"/>
  <dimension ref="A1:X103"/>
  <sheetViews>
    <sheetView tabSelected="1" zoomScale="30" zoomScaleNormal="30" workbookViewId="0">
      <selection activeCell="W7" sqref="W7"/>
    </sheetView>
  </sheetViews>
  <sheetFormatPr baseColWidth="10" defaultColWidth="16.08984375" defaultRowHeight="14.5" x14ac:dyDescent="0.35"/>
  <cols>
    <col min="1" max="1" width="20.6328125" style="3" customWidth="1"/>
    <col min="2" max="2" width="16.08984375" style="3"/>
    <col min="3" max="3" width="18.6328125" style="3" customWidth="1"/>
    <col min="4" max="4" width="16.08984375" style="3"/>
    <col min="5" max="5" width="20.08984375" style="3" customWidth="1"/>
    <col min="6" max="6" width="21.90625" style="3" customWidth="1"/>
    <col min="7" max="7" width="32.453125" style="3" customWidth="1"/>
    <col min="8" max="8" width="19.08984375" style="3" customWidth="1"/>
    <col min="9" max="9" width="16.81640625" style="3" customWidth="1"/>
    <col min="10" max="10" width="12.7265625" style="3" customWidth="1"/>
    <col min="11" max="11" width="14.81640625" style="3" customWidth="1"/>
    <col min="12" max="15" width="19.90625" style="3" customWidth="1"/>
    <col min="16" max="16" width="16.08984375" style="3"/>
    <col min="17" max="17" width="21.08984375" style="3" customWidth="1"/>
    <col min="18" max="18" width="21.7265625" style="3" customWidth="1"/>
    <col min="19" max="20" width="16.08984375" style="3"/>
    <col min="21" max="21" width="29.36328125" style="3" customWidth="1"/>
    <col min="22" max="16384" width="16.08984375" style="3"/>
  </cols>
  <sheetData>
    <row r="1" spans="1:24" ht="72.5" customHeight="1" x14ac:dyDescent="0.35">
      <c r="A1" s="1" t="s">
        <v>0</v>
      </c>
      <c r="B1" s="2"/>
      <c r="C1" s="2"/>
      <c r="D1" s="2"/>
      <c r="E1" s="2"/>
      <c r="F1" s="2"/>
      <c r="G1" s="2"/>
      <c r="H1" s="2"/>
      <c r="I1" s="2"/>
      <c r="J1" s="2"/>
      <c r="K1" s="2"/>
      <c r="L1" s="2"/>
      <c r="M1" s="2"/>
      <c r="N1" s="2"/>
      <c r="O1" s="2"/>
      <c r="P1" s="2"/>
      <c r="Q1" s="2"/>
      <c r="R1" s="2"/>
      <c r="S1" s="2"/>
      <c r="T1" s="2"/>
      <c r="U1" s="2"/>
      <c r="V1" s="2"/>
      <c r="W1" s="2"/>
      <c r="X1" s="2"/>
    </row>
    <row r="2" spans="1:24" ht="15" customHeight="1" thickBot="1" x14ac:dyDescent="0.4">
      <c r="A2" s="4"/>
      <c r="B2" s="5"/>
      <c r="C2" s="5"/>
      <c r="D2" s="5"/>
      <c r="E2" s="5"/>
      <c r="F2" s="5"/>
      <c r="G2" s="5"/>
      <c r="H2" s="5"/>
      <c r="I2" s="5"/>
      <c r="J2" s="5"/>
      <c r="K2" s="5"/>
      <c r="L2" s="5"/>
      <c r="M2" s="5"/>
      <c r="N2" s="5"/>
      <c r="O2" s="5"/>
      <c r="P2" s="5"/>
      <c r="Q2" s="5"/>
      <c r="R2" s="5"/>
      <c r="S2" s="5"/>
      <c r="T2" s="5"/>
      <c r="U2" s="5"/>
      <c r="V2" s="5"/>
      <c r="W2" s="5"/>
      <c r="X2" s="5"/>
    </row>
    <row r="3" spans="1:24" ht="30" customHeight="1" thickBot="1" x14ac:dyDescent="0.4">
      <c r="A3" s="6" t="s">
        <v>1</v>
      </c>
      <c r="B3" s="6" t="s">
        <v>2</v>
      </c>
      <c r="C3" s="6" t="s">
        <v>3</v>
      </c>
      <c r="D3" s="6"/>
      <c r="E3" s="6" t="s">
        <v>4</v>
      </c>
      <c r="F3" s="6" t="s">
        <v>5</v>
      </c>
      <c r="G3" s="6" t="s">
        <v>6</v>
      </c>
      <c r="H3" s="6" t="s">
        <v>7</v>
      </c>
      <c r="I3" s="6" t="s">
        <v>8</v>
      </c>
      <c r="J3" s="6"/>
      <c r="K3" s="7" t="s">
        <v>9</v>
      </c>
      <c r="L3" s="8" t="s">
        <v>10</v>
      </c>
      <c r="M3" s="9"/>
      <c r="N3" s="8" t="s">
        <v>11</v>
      </c>
      <c r="O3" s="9"/>
      <c r="P3" s="7" t="s">
        <v>12</v>
      </c>
      <c r="Q3" s="7" t="s">
        <v>13</v>
      </c>
      <c r="R3" s="7" t="s">
        <v>14</v>
      </c>
      <c r="S3" s="6" t="s">
        <v>15</v>
      </c>
      <c r="T3" s="6" t="s">
        <v>16</v>
      </c>
      <c r="U3" s="6" t="s">
        <v>17</v>
      </c>
      <c r="V3" s="8" t="s">
        <v>18</v>
      </c>
      <c r="W3" s="10"/>
      <c r="X3" s="10"/>
    </row>
    <row r="4" spans="1:24" ht="15" thickBot="1" x14ac:dyDescent="0.4">
      <c r="A4" s="6"/>
      <c r="B4" s="6"/>
      <c r="C4" s="6"/>
      <c r="D4" s="6"/>
      <c r="E4" s="6"/>
      <c r="F4" s="6"/>
      <c r="G4" s="6"/>
      <c r="H4" s="6"/>
      <c r="I4" s="6"/>
      <c r="J4" s="6"/>
      <c r="K4" s="11"/>
      <c r="L4" s="12"/>
      <c r="M4" s="13"/>
      <c r="N4" s="12"/>
      <c r="O4" s="13"/>
      <c r="P4" s="11"/>
      <c r="Q4" s="11"/>
      <c r="R4" s="11"/>
      <c r="S4" s="6"/>
      <c r="T4" s="6"/>
      <c r="U4" s="6"/>
      <c r="V4" s="14"/>
      <c r="W4" s="15"/>
      <c r="X4" s="15"/>
    </row>
    <row r="5" spans="1:24" ht="25" customHeight="1" thickBot="1" x14ac:dyDescent="0.4">
      <c r="A5" s="6"/>
      <c r="B5" s="6"/>
      <c r="C5" s="6" t="s">
        <v>19</v>
      </c>
      <c r="D5" s="6" t="s">
        <v>20</v>
      </c>
      <c r="E5" s="6"/>
      <c r="F5" s="6"/>
      <c r="G5" s="6"/>
      <c r="H5" s="6"/>
      <c r="I5" s="6" t="s">
        <v>21</v>
      </c>
      <c r="J5" s="6" t="s">
        <v>22</v>
      </c>
      <c r="K5" s="11"/>
      <c r="L5" s="7" t="s">
        <v>23</v>
      </c>
      <c r="M5" s="7" t="s">
        <v>24</v>
      </c>
      <c r="N5" s="14" t="s">
        <v>25</v>
      </c>
      <c r="O5" s="16" t="s">
        <v>26</v>
      </c>
      <c r="P5" s="11"/>
      <c r="Q5" s="11"/>
      <c r="R5" s="11"/>
      <c r="S5" s="6"/>
      <c r="T5" s="6"/>
      <c r="U5" s="6"/>
      <c r="V5" s="7" t="s">
        <v>27</v>
      </c>
      <c r="W5" s="7" t="s">
        <v>28</v>
      </c>
      <c r="X5" s="7" t="s">
        <v>29</v>
      </c>
    </row>
    <row r="6" spans="1:24" ht="64" customHeight="1" thickBot="1" x14ac:dyDescent="0.4">
      <c r="A6" s="7"/>
      <c r="B6" s="7"/>
      <c r="C6" s="7"/>
      <c r="D6" s="7"/>
      <c r="E6" s="7"/>
      <c r="F6" s="7"/>
      <c r="G6" s="7"/>
      <c r="H6" s="7"/>
      <c r="I6" s="7"/>
      <c r="J6" s="7"/>
      <c r="K6" s="11"/>
      <c r="L6" s="11"/>
      <c r="M6" s="11"/>
      <c r="N6" s="14"/>
      <c r="O6" s="16"/>
      <c r="P6" s="11"/>
      <c r="Q6" s="11"/>
      <c r="R6" s="11"/>
      <c r="S6" s="7"/>
      <c r="T6" s="7"/>
      <c r="U6" s="7"/>
      <c r="V6" s="11"/>
      <c r="W6" s="11"/>
      <c r="X6" s="11"/>
    </row>
    <row r="7" spans="1:24" s="24" customFormat="1" ht="120.5" customHeight="1" x14ac:dyDescent="0.35">
      <c r="A7" s="17">
        <v>1</v>
      </c>
      <c r="B7" s="18" t="s">
        <v>30</v>
      </c>
      <c r="C7" s="19" t="s">
        <v>31</v>
      </c>
      <c r="D7" s="19"/>
      <c r="E7" s="19" t="s">
        <v>32</v>
      </c>
      <c r="F7" s="18" t="s">
        <v>33</v>
      </c>
      <c r="G7" s="18" t="s">
        <v>34</v>
      </c>
      <c r="H7" s="20">
        <v>43466</v>
      </c>
      <c r="I7" s="19"/>
      <c r="J7" s="19" t="s">
        <v>31</v>
      </c>
      <c r="K7" s="19" t="s">
        <v>35</v>
      </c>
      <c r="L7" s="21">
        <v>43474</v>
      </c>
      <c r="M7" s="19" t="s">
        <v>36</v>
      </c>
      <c r="N7" s="21" t="s">
        <v>37</v>
      </c>
      <c r="O7" s="19" t="s">
        <v>36</v>
      </c>
      <c r="P7" s="19" t="s">
        <v>38</v>
      </c>
      <c r="Q7" s="22">
        <v>4</v>
      </c>
      <c r="R7" s="22" t="s">
        <v>39</v>
      </c>
      <c r="S7" s="19" t="s">
        <v>40</v>
      </c>
      <c r="T7" s="19" t="s">
        <v>41</v>
      </c>
      <c r="U7" s="19" t="s">
        <v>42</v>
      </c>
      <c r="V7" s="19">
        <v>1</v>
      </c>
      <c r="W7" s="19">
        <v>1</v>
      </c>
      <c r="X7" s="23">
        <f>+W7/V7</f>
        <v>1</v>
      </c>
    </row>
    <row r="8" spans="1:24" s="24" customFormat="1" ht="120.5" customHeight="1" x14ac:dyDescent="0.35">
      <c r="A8" s="25">
        <v>2</v>
      </c>
      <c r="B8" s="26" t="s">
        <v>30</v>
      </c>
      <c r="C8" s="27" t="s">
        <v>31</v>
      </c>
      <c r="D8" s="27"/>
      <c r="E8" s="27" t="s">
        <v>32</v>
      </c>
      <c r="F8" s="26" t="s">
        <v>43</v>
      </c>
      <c r="G8" s="26" t="s">
        <v>44</v>
      </c>
      <c r="H8" s="28">
        <v>43466</v>
      </c>
      <c r="I8" s="27"/>
      <c r="J8" s="27" t="s">
        <v>31</v>
      </c>
      <c r="K8" s="27" t="s">
        <v>35</v>
      </c>
      <c r="L8" s="29">
        <v>43474</v>
      </c>
      <c r="M8" s="27" t="s">
        <v>36</v>
      </c>
      <c r="N8" s="28" t="s">
        <v>37</v>
      </c>
      <c r="O8" s="27" t="s">
        <v>36</v>
      </c>
      <c r="P8" s="27" t="s">
        <v>38</v>
      </c>
      <c r="Q8" s="30">
        <v>4</v>
      </c>
      <c r="R8" s="30" t="s">
        <v>39</v>
      </c>
      <c r="S8" s="27" t="s">
        <v>40</v>
      </c>
      <c r="T8" s="27" t="s">
        <v>41</v>
      </c>
      <c r="U8" s="27" t="s">
        <v>42</v>
      </c>
      <c r="V8" s="27">
        <v>1</v>
      </c>
      <c r="W8" s="27">
        <v>1</v>
      </c>
      <c r="X8" s="31">
        <f>+V8/W8</f>
        <v>1</v>
      </c>
    </row>
    <row r="9" spans="1:24" s="24" customFormat="1" ht="120.5" customHeight="1" x14ac:dyDescent="0.35">
      <c r="A9" s="25">
        <v>3</v>
      </c>
      <c r="B9" s="26" t="s">
        <v>30</v>
      </c>
      <c r="C9" s="27" t="s">
        <v>31</v>
      </c>
      <c r="D9" s="27"/>
      <c r="E9" s="27" t="s">
        <v>45</v>
      </c>
      <c r="F9" s="26" t="s">
        <v>46</v>
      </c>
      <c r="G9" s="26" t="s">
        <v>47</v>
      </c>
      <c r="H9" s="28">
        <v>43476</v>
      </c>
      <c r="I9" s="27"/>
      <c r="J9" s="27" t="s">
        <v>31</v>
      </c>
      <c r="K9" s="27" t="s">
        <v>48</v>
      </c>
      <c r="L9" s="28">
        <v>43476</v>
      </c>
      <c r="M9" s="27" t="s">
        <v>49</v>
      </c>
      <c r="N9" s="28">
        <v>43476</v>
      </c>
      <c r="O9" s="27" t="s">
        <v>49</v>
      </c>
      <c r="P9" s="27" t="s">
        <v>50</v>
      </c>
      <c r="Q9" s="27">
        <v>23</v>
      </c>
      <c r="R9" s="27" t="s">
        <v>51</v>
      </c>
      <c r="S9" s="27" t="s">
        <v>40</v>
      </c>
      <c r="T9" s="27" t="s">
        <v>41</v>
      </c>
      <c r="U9" s="27" t="s">
        <v>42</v>
      </c>
      <c r="V9" s="30">
        <v>1</v>
      </c>
      <c r="W9" s="30">
        <v>1</v>
      </c>
      <c r="X9" s="31">
        <f>+V9/W9</f>
        <v>1</v>
      </c>
    </row>
    <row r="10" spans="1:24" s="24" customFormat="1" ht="120.5" hidden="1" customHeight="1" x14ac:dyDescent="0.35">
      <c r="A10" s="25">
        <v>4</v>
      </c>
      <c r="B10" s="26" t="s">
        <v>52</v>
      </c>
      <c r="C10" s="27"/>
      <c r="D10" s="27"/>
      <c r="E10" s="27"/>
      <c r="F10" s="27" t="s">
        <v>53</v>
      </c>
      <c r="G10" s="27" t="s">
        <v>54</v>
      </c>
      <c r="H10" s="28"/>
      <c r="I10" s="27"/>
      <c r="J10" s="27"/>
      <c r="K10" s="27"/>
      <c r="L10" s="28"/>
      <c r="M10" s="27"/>
      <c r="N10" s="28"/>
      <c r="O10" s="27"/>
      <c r="P10" s="27"/>
      <c r="Q10" s="27"/>
      <c r="R10" s="27"/>
      <c r="S10" s="27" t="s">
        <v>39</v>
      </c>
      <c r="T10" s="27" t="s">
        <v>55</v>
      </c>
      <c r="U10" s="27" t="s">
        <v>42</v>
      </c>
      <c r="V10" s="32">
        <v>1</v>
      </c>
      <c r="W10" s="32">
        <v>0</v>
      </c>
      <c r="X10" s="31">
        <f>+W10/V10</f>
        <v>0</v>
      </c>
    </row>
    <row r="11" spans="1:24" s="24" customFormat="1" ht="120.5" hidden="1" customHeight="1" x14ac:dyDescent="0.35">
      <c r="A11" s="25">
        <v>5</v>
      </c>
      <c r="B11" s="27" t="s">
        <v>56</v>
      </c>
      <c r="C11" s="27"/>
      <c r="D11" s="27"/>
      <c r="E11" s="27"/>
      <c r="F11" s="27" t="s">
        <v>57</v>
      </c>
      <c r="G11" s="27" t="s">
        <v>58</v>
      </c>
      <c r="H11" s="28"/>
      <c r="I11" s="27"/>
      <c r="J11" s="27"/>
      <c r="K11" s="27"/>
      <c r="L11" s="28"/>
      <c r="M11" s="27"/>
      <c r="N11" s="28"/>
      <c r="O11" s="27"/>
      <c r="P11" s="27"/>
      <c r="Q11" s="27"/>
      <c r="R11" s="27"/>
      <c r="S11" s="27" t="s">
        <v>39</v>
      </c>
      <c r="T11" s="27" t="s">
        <v>59</v>
      </c>
      <c r="U11" s="27" t="s">
        <v>42</v>
      </c>
      <c r="V11" s="32">
        <v>1</v>
      </c>
      <c r="W11" s="32">
        <v>0</v>
      </c>
      <c r="X11" s="31">
        <f t="shared" ref="X11:X28" si="0">+W11/V11</f>
        <v>0</v>
      </c>
    </row>
    <row r="12" spans="1:24" s="24" customFormat="1" ht="120.5" hidden="1" customHeight="1" x14ac:dyDescent="0.35">
      <c r="A12" s="25">
        <v>6</v>
      </c>
      <c r="B12" s="26" t="s">
        <v>60</v>
      </c>
      <c r="C12" s="27"/>
      <c r="D12" s="27"/>
      <c r="E12" s="27"/>
      <c r="F12" s="27" t="s">
        <v>61</v>
      </c>
      <c r="G12" s="27" t="s">
        <v>62</v>
      </c>
      <c r="H12" s="28"/>
      <c r="I12" s="27"/>
      <c r="J12" s="27"/>
      <c r="K12" s="27"/>
      <c r="L12" s="28"/>
      <c r="M12" s="27"/>
      <c r="N12" s="28"/>
      <c r="O12" s="27"/>
      <c r="P12" s="27"/>
      <c r="Q12" s="27"/>
      <c r="R12" s="27"/>
      <c r="S12" s="27" t="s">
        <v>63</v>
      </c>
      <c r="T12" s="27" t="s">
        <v>55</v>
      </c>
      <c r="U12" s="27" t="s">
        <v>42</v>
      </c>
      <c r="V12" s="32">
        <v>1</v>
      </c>
      <c r="W12" s="32">
        <v>0</v>
      </c>
      <c r="X12" s="31">
        <f t="shared" si="0"/>
        <v>0</v>
      </c>
    </row>
    <row r="13" spans="1:24" s="24" customFormat="1" ht="120.5" hidden="1" customHeight="1" x14ac:dyDescent="0.35">
      <c r="A13" s="33">
        <v>7</v>
      </c>
      <c r="B13" s="34" t="s">
        <v>60</v>
      </c>
      <c r="C13" s="27"/>
      <c r="D13" s="27"/>
      <c r="E13" s="27"/>
      <c r="F13" s="34" t="s">
        <v>64</v>
      </c>
      <c r="G13" s="34" t="s">
        <v>65</v>
      </c>
      <c r="H13" s="28"/>
      <c r="I13" s="27"/>
      <c r="J13" s="27"/>
      <c r="K13" s="27"/>
      <c r="L13" s="28"/>
      <c r="M13" s="27"/>
      <c r="N13" s="28"/>
      <c r="O13" s="27"/>
      <c r="P13" s="27"/>
      <c r="Q13" s="27"/>
      <c r="R13" s="27"/>
      <c r="S13" s="35" t="s">
        <v>66</v>
      </c>
      <c r="T13" s="35" t="s">
        <v>55</v>
      </c>
      <c r="U13" s="35" t="s">
        <v>42</v>
      </c>
      <c r="V13" s="36">
        <v>3</v>
      </c>
      <c r="W13" s="32">
        <v>0</v>
      </c>
      <c r="X13" s="37">
        <f>+(W13+W14+W15)/V13</f>
        <v>0</v>
      </c>
    </row>
    <row r="14" spans="1:24" s="24" customFormat="1" ht="120.5" hidden="1" customHeight="1" x14ac:dyDescent="0.35">
      <c r="A14" s="33"/>
      <c r="B14" s="34"/>
      <c r="C14" s="27"/>
      <c r="D14" s="27"/>
      <c r="E14" s="27"/>
      <c r="F14" s="34"/>
      <c r="G14" s="34"/>
      <c r="H14" s="28"/>
      <c r="I14" s="27"/>
      <c r="J14" s="27"/>
      <c r="K14" s="27"/>
      <c r="L14" s="28"/>
      <c r="M14" s="27"/>
      <c r="N14" s="28"/>
      <c r="O14" s="27"/>
      <c r="P14" s="27"/>
      <c r="Q14" s="27"/>
      <c r="R14" s="27"/>
      <c r="S14" s="35"/>
      <c r="T14" s="35"/>
      <c r="U14" s="35"/>
      <c r="V14" s="36"/>
      <c r="W14" s="32">
        <v>0</v>
      </c>
      <c r="X14" s="37"/>
    </row>
    <row r="15" spans="1:24" s="24" customFormat="1" ht="120.5" hidden="1" customHeight="1" x14ac:dyDescent="0.35">
      <c r="A15" s="33"/>
      <c r="B15" s="34"/>
      <c r="C15" s="27"/>
      <c r="D15" s="27"/>
      <c r="E15" s="27"/>
      <c r="F15" s="34"/>
      <c r="G15" s="34"/>
      <c r="H15" s="28"/>
      <c r="I15" s="27"/>
      <c r="J15" s="27"/>
      <c r="K15" s="27"/>
      <c r="L15" s="28"/>
      <c r="M15" s="27"/>
      <c r="N15" s="28"/>
      <c r="O15" s="27"/>
      <c r="P15" s="27"/>
      <c r="Q15" s="27"/>
      <c r="R15" s="27"/>
      <c r="S15" s="35"/>
      <c r="T15" s="35"/>
      <c r="U15" s="35"/>
      <c r="V15" s="36"/>
      <c r="W15" s="32">
        <v>0</v>
      </c>
      <c r="X15" s="37"/>
    </row>
    <row r="16" spans="1:24" s="24" customFormat="1" ht="120.5" customHeight="1" x14ac:dyDescent="0.35">
      <c r="A16" s="33">
        <v>8</v>
      </c>
      <c r="B16" s="34" t="s">
        <v>67</v>
      </c>
      <c r="C16" s="35"/>
      <c r="D16" s="35" t="s">
        <v>31</v>
      </c>
      <c r="E16" s="35" t="s">
        <v>68</v>
      </c>
      <c r="F16" s="34" t="s">
        <v>69</v>
      </c>
      <c r="G16" s="34" t="s">
        <v>70</v>
      </c>
      <c r="H16" s="38">
        <v>43630</v>
      </c>
      <c r="I16" s="35"/>
      <c r="J16" s="35" t="s">
        <v>31</v>
      </c>
      <c r="K16" s="35" t="s">
        <v>71</v>
      </c>
      <c r="L16" s="39"/>
      <c r="M16" s="40"/>
      <c r="N16" s="39"/>
      <c r="O16" s="40" t="s">
        <v>72</v>
      </c>
      <c r="P16" s="41" t="s">
        <v>73</v>
      </c>
      <c r="Q16" s="41">
        <v>60</v>
      </c>
      <c r="R16" s="35" t="s">
        <v>74</v>
      </c>
      <c r="S16" s="35" t="s">
        <v>39</v>
      </c>
      <c r="T16" s="35" t="s">
        <v>59</v>
      </c>
      <c r="U16" s="35" t="s">
        <v>42</v>
      </c>
      <c r="V16" s="36">
        <v>2</v>
      </c>
      <c r="W16" s="36">
        <v>1</v>
      </c>
      <c r="X16" s="37">
        <f>+(W16+W18)/V16</f>
        <v>0.5</v>
      </c>
    </row>
    <row r="17" spans="1:24" s="24" customFormat="1" ht="120.5" hidden="1" customHeight="1" x14ac:dyDescent="0.35">
      <c r="A17" s="33"/>
      <c r="B17" s="34"/>
      <c r="C17" s="35"/>
      <c r="D17" s="35"/>
      <c r="E17" s="35"/>
      <c r="F17" s="34"/>
      <c r="G17" s="34"/>
      <c r="H17" s="38"/>
      <c r="I17" s="35"/>
      <c r="J17" s="35"/>
      <c r="K17" s="35"/>
      <c r="L17" s="39"/>
      <c r="M17" s="40"/>
      <c r="N17" s="39"/>
      <c r="O17" s="40"/>
      <c r="P17" s="41" t="s">
        <v>75</v>
      </c>
      <c r="Q17" s="41">
        <v>384</v>
      </c>
      <c r="R17" s="35"/>
      <c r="S17" s="35"/>
      <c r="T17" s="35"/>
      <c r="U17" s="35"/>
      <c r="V17" s="36"/>
      <c r="W17" s="36"/>
      <c r="X17" s="37"/>
    </row>
    <row r="18" spans="1:24" s="24" customFormat="1" ht="120.5" hidden="1" customHeight="1" x14ac:dyDescent="0.35">
      <c r="A18" s="33"/>
      <c r="B18" s="34"/>
      <c r="C18" s="35"/>
      <c r="D18" s="35"/>
      <c r="E18" s="35"/>
      <c r="F18" s="34"/>
      <c r="G18" s="34"/>
      <c r="H18" s="28"/>
      <c r="I18" s="27"/>
      <c r="J18" s="27"/>
      <c r="K18" s="27"/>
      <c r="L18" s="28"/>
      <c r="M18" s="27"/>
      <c r="N18" s="28"/>
      <c r="O18" s="27"/>
      <c r="P18" s="27"/>
      <c r="Q18" s="27"/>
      <c r="R18" s="27"/>
      <c r="S18" s="35"/>
      <c r="T18" s="35"/>
      <c r="U18" s="35"/>
      <c r="V18" s="36"/>
      <c r="W18" s="32">
        <v>0</v>
      </c>
      <c r="X18" s="37"/>
    </row>
    <row r="19" spans="1:24" s="24" customFormat="1" ht="120.5" customHeight="1" x14ac:dyDescent="0.35">
      <c r="A19" s="33">
        <v>9</v>
      </c>
      <c r="B19" s="34" t="s">
        <v>67</v>
      </c>
      <c r="C19" s="35" t="s">
        <v>31</v>
      </c>
      <c r="D19" s="35"/>
      <c r="E19" s="35" t="s">
        <v>76</v>
      </c>
      <c r="F19" s="34" t="s">
        <v>77</v>
      </c>
      <c r="G19" s="34" t="s">
        <v>78</v>
      </c>
      <c r="H19" s="38">
        <v>43661</v>
      </c>
      <c r="I19" s="35"/>
      <c r="J19" s="35" t="s">
        <v>31</v>
      </c>
      <c r="K19" s="35" t="s">
        <v>71</v>
      </c>
      <c r="L19" s="39">
        <v>43627</v>
      </c>
      <c r="M19" s="40" t="s">
        <v>79</v>
      </c>
      <c r="N19" s="39" t="s">
        <v>80</v>
      </c>
      <c r="O19" s="40" t="s">
        <v>81</v>
      </c>
      <c r="P19" s="41" t="s">
        <v>75</v>
      </c>
      <c r="Q19" s="41" t="s">
        <v>82</v>
      </c>
      <c r="R19" s="35" t="s">
        <v>83</v>
      </c>
      <c r="S19" s="35" t="s">
        <v>39</v>
      </c>
      <c r="T19" s="35" t="s">
        <v>59</v>
      </c>
      <c r="U19" s="35" t="s">
        <v>42</v>
      </c>
      <c r="V19" s="36">
        <v>2</v>
      </c>
      <c r="W19" s="36">
        <v>1</v>
      </c>
      <c r="X19" s="37">
        <f>+(W19+W22)/V19</f>
        <v>0.5</v>
      </c>
    </row>
    <row r="20" spans="1:24" s="24" customFormat="1" ht="120.5" hidden="1" customHeight="1" x14ac:dyDescent="0.35">
      <c r="A20" s="33"/>
      <c r="B20" s="34"/>
      <c r="C20" s="35"/>
      <c r="D20" s="35"/>
      <c r="E20" s="35"/>
      <c r="F20" s="34"/>
      <c r="G20" s="34"/>
      <c r="H20" s="38"/>
      <c r="I20" s="35"/>
      <c r="J20" s="35"/>
      <c r="K20" s="35"/>
      <c r="L20" s="39"/>
      <c r="M20" s="40"/>
      <c r="N20" s="39"/>
      <c r="O20" s="40"/>
      <c r="P20" s="41" t="s">
        <v>84</v>
      </c>
      <c r="Q20" s="41">
        <v>89</v>
      </c>
      <c r="R20" s="35"/>
      <c r="S20" s="35"/>
      <c r="T20" s="35"/>
      <c r="U20" s="35"/>
      <c r="V20" s="36"/>
      <c r="W20" s="36"/>
      <c r="X20" s="37"/>
    </row>
    <row r="21" spans="1:24" s="24" customFormat="1" ht="120.5" hidden="1" customHeight="1" x14ac:dyDescent="0.35">
      <c r="A21" s="33"/>
      <c r="B21" s="34"/>
      <c r="C21" s="35"/>
      <c r="D21" s="35"/>
      <c r="E21" s="35"/>
      <c r="F21" s="34"/>
      <c r="G21" s="34"/>
      <c r="H21" s="38"/>
      <c r="I21" s="35"/>
      <c r="J21" s="35"/>
      <c r="K21" s="35"/>
      <c r="L21" s="39"/>
      <c r="M21" s="40"/>
      <c r="N21" s="39"/>
      <c r="O21" s="40"/>
      <c r="P21" s="41" t="s">
        <v>85</v>
      </c>
      <c r="Q21" s="41">
        <v>26</v>
      </c>
      <c r="R21" s="35"/>
      <c r="S21" s="35"/>
      <c r="T21" s="35"/>
      <c r="U21" s="35"/>
      <c r="V21" s="36"/>
      <c r="W21" s="36"/>
      <c r="X21" s="37"/>
    </row>
    <row r="22" spans="1:24" s="24" customFormat="1" ht="120.5" hidden="1" customHeight="1" x14ac:dyDescent="0.35">
      <c r="A22" s="33"/>
      <c r="B22" s="34"/>
      <c r="C22" s="27"/>
      <c r="D22" s="27"/>
      <c r="E22" s="27"/>
      <c r="F22" s="34"/>
      <c r="G22" s="34"/>
      <c r="H22" s="28"/>
      <c r="I22" s="27"/>
      <c r="J22" s="27"/>
      <c r="K22" s="27"/>
      <c r="L22" s="28"/>
      <c r="M22" s="27"/>
      <c r="N22" s="28"/>
      <c r="O22" s="27"/>
      <c r="P22" s="27"/>
      <c r="Q22" s="27"/>
      <c r="R22" s="27"/>
      <c r="S22" s="35"/>
      <c r="T22" s="35"/>
      <c r="U22" s="35"/>
      <c r="V22" s="36"/>
      <c r="W22" s="32">
        <v>0</v>
      </c>
      <c r="X22" s="37"/>
    </row>
    <row r="23" spans="1:24" s="24" customFormat="1" ht="120.5" hidden="1" customHeight="1" x14ac:dyDescent="0.35">
      <c r="A23" s="25">
        <v>10</v>
      </c>
      <c r="B23" s="26" t="s">
        <v>86</v>
      </c>
      <c r="C23" s="27"/>
      <c r="D23" s="27"/>
      <c r="E23" s="27"/>
      <c r="F23" s="26" t="s">
        <v>87</v>
      </c>
      <c r="G23" s="26" t="s">
        <v>88</v>
      </c>
      <c r="H23" s="28"/>
      <c r="I23" s="27"/>
      <c r="J23" s="27"/>
      <c r="K23" s="27"/>
      <c r="L23" s="28"/>
      <c r="M23" s="27"/>
      <c r="N23" s="28"/>
      <c r="O23" s="27"/>
      <c r="P23" s="27"/>
      <c r="Q23" s="27"/>
      <c r="R23" s="27"/>
      <c r="S23" s="27" t="s">
        <v>39</v>
      </c>
      <c r="T23" s="27" t="s">
        <v>89</v>
      </c>
      <c r="U23" s="27" t="s">
        <v>42</v>
      </c>
      <c r="V23" s="32">
        <v>1</v>
      </c>
      <c r="W23" s="32">
        <v>0</v>
      </c>
      <c r="X23" s="31">
        <f t="shared" si="0"/>
        <v>0</v>
      </c>
    </row>
    <row r="24" spans="1:24" s="24" customFormat="1" ht="120.5" customHeight="1" x14ac:dyDescent="0.35">
      <c r="A24" s="25">
        <v>11</v>
      </c>
      <c r="B24" s="26" t="s">
        <v>86</v>
      </c>
      <c r="C24" s="27" t="s">
        <v>31</v>
      </c>
      <c r="D24" s="27"/>
      <c r="E24" s="27" t="s">
        <v>90</v>
      </c>
      <c r="F24" s="26" t="s">
        <v>91</v>
      </c>
      <c r="G24" s="26" t="s">
        <v>92</v>
      </c>
      <c r="H24" s="28">
        <v>43690</v>
      </c>
      <c r="I24" s="27" t="s">
        <v>31</v>
      </c>
      <c r="J24" s="27"/>
      <c r="K24" s="27" t="s">
        <v>93</v>
      </c>
      <c r="L24" s="42">
        <v>43685</v>
      </c>
      <c r="M24" s="41" t="s">
        <v>94</v>
      </c>
      <c r="N24" s="42">
        <v>43685</v>
      </c>
      <c r="O24" s="41" t="s">
        <v>94</v>
      </c>
      <c r="P24" s="41" t="s">
        <v>95</v>
      </c>
      <c r="Q24" s="32">
        <v>24</v>
      </c>
      <c r="R24" s="27"/>
      <c r="S24" s="27" t="s">
        <v>39</v>
      </c>
      <c r="T24" s="27" t="s">
        <v>89</v>
      </c>
      <c r="U24" s="27" t="s">
        <v>42</v>
      </c>
      <c r="V24" s="32">
        <v>1</v>
      </c>
      <c r="W24" s="32">
        <v>1</v>
      </c>
      <c r="X24" s="31">
        <f t="shared" si="0"/>
        <v>1</v>
      </c>
    </row>
    <row r="25" spans="1:24" s="24" customFormat="1" ht="120.5" hidden="1" customHeight="1" x14ac:dyDescent="0.35">
      <c r="A25" s="25">
        <v>12</v>
      </c>
      <c r="B25" s="26" t="s">
        <v>96</v>
      </c>
      <c r="C25" s="27"/>
      <c r="D25" s="27"/>
      <c r="E25" s="27"/>
      <c r="F25" s="26" t="s">
        <v>97</v>
      </c>
      <c r="G25" s="26" t="s">
        <v>98</v>
      </c>
      <c r="H25" s="28"/>
      <c r="I25" s="27"/>
      <c r="J25" s="27"/>
      <c r="K25" s="27"/>
      <c r="L25" s="28"/>
      <c r="M25" s="27"/>
      <c r="N25" s="28"/>
      <c r="O25" s="27"/>
      <c r="P25" s="27"/>
      <c r="Q25" s="27"/>
      <c r="R25" s="27"/>
      <c r="S25" s="27" t="s">
        <v>39</v>
      </c>
      <c r="T25" s="27" t="s">
        <v>89</v>
      </c>
      <c r="U25" s="27" t="s">
        <v>42</v>
      </c>
      <c r="V25" s="32">
        <v>1</v>
      </c>
      <c r="W25" s="32">
        <v>0</v>
      </c>
      <c r="X25" s="31">
        <f t="shared" si="0"/>
        <v>0</v>
      </c>
    </row>
    <row r="26" spans="1:24" s="24" customFormat="1" ht="120.5" hidden="1" customHeight="1" x14ac:dyDescent="0.35">
      <c r="A26" s="25">
        <v>13</v>
      </c>
      <c r="B26" s="26" t="s">
        <v>99</v>
      </c>
      <c r="C26" s="27"/>
      <c r="D26" s="27"/>
      <c r="E26" s="27"/>
      <c r="F26" s="26" t="s">
        <v>100</v>
      </c>
      <c r="G26" s="26" t="s">
        <v>101</v>
      </c>
      <c r="H26" s="28"/>
      <c r="I26" s="27"/>
      <c r="J26" s="27"/>
      <c r="K26" s="27"/>
      <c r="L26" s="28"/>
      <c r="M26" s="27"/>
      <c r="N26" s="28"/>
      <c r="O26" s="27"/>
      <c r="P26" s="27"/>
      <c r="Q26" s="27"/>
      <c r="R26" s="27"/>
      <c r="S26" s="27" t="s">
        <v>102</v>
      </c>
      <c r="T26" s="27" t="s">
        <v>41</v>
      </c>
      <c r="U26" s="27" t="s">
        <v>42</v>
      </c>
      <c r="V26" s="32">
        <v>1</v>
      </c>
      <c r="W26" s="32">
        <v>0</v>
      </c>
      <c r="X26" s="31">
        <f t="shared" si="0"/>
        <v>0</v>
      </c>
    </row>
    <row r="27" spans="1:24" s="24" customFormat="1" ht="120.5" customHeight="1" x14ac:dyDescent="0.35">
      <c r="A27" s="25">
        <v>14</v>
      </c>
      <c r="B27" s="26" t="s">
        <v>99</v>
      </c>
      <c r="C27" s="27" t="s">
        <v>31</v>
      </c>
      <c r="D27" s="27"/>
      <c r="E27" s="27"/>
      <c r="F27" s="26" t="s">
        <v>103</v>
      </c>
      <c r="G27" s="26" t="s">
        <v>104</v>
      </c>
      <c r="H27" s="28"/>
      <c r="I27" s="27"/>
      <c r="J27" s="27" t="s">
        <v>31</v>
      </c>
      <c r="K27" s="27"/>
      <c r="L27" s="28"/>
      <c r="M27" s="27"/>
      <c r="N27" s="28"/>
      <c r="O27" s="27"/>
      <c r="P27" s="27"/>
      <c r="Q27" s="27"/>
      <c r="R27" s="27"/>
      <c r="S27" s="27" t="s">
        <v>105</v>
      </c>
      <c r="T27" s="27" t="s">
        <v>106</v>
      </c>
      <c r="U27" s="27" t="s">
        <v>42</v>
      </c>
      <c r="V27" s="32">
        <v>1</v>
      </c>
      <c r="W27" s="32">
        <v>1</v>
      </c>
      <c r="X27" s="31">
        <f t="shared" si="0"/>
        <v>1</v>
      </c>
    </row>
    <row r="28" spans="1:24" s="24" customFormat="1" ht="120.5" customHeight="1" x14ac:dyDescent="0.35">
      <c r="A28" s="25">
        <v>15</v>
      </c>
      <c r="B28" s="26" t="s">
        <v>99</v>
      </c>
      <c r="C28" s="27" t="s">
        <v>31</v>
      </c>
      <c r="D28" s="27"/>
      <c r="E28" s="27" t="s">
        <v>107</v>
      </c>
      <c r="F28" s="26" t="s">
        <v>108</v>
      </c>
      <c r="G28" s="26" t="s">
        <v>109</v>
      </c>
      <c r="H28" s="28">
        <v>43649</v>
      </c>
      <c r="I28" s="27"/>
      <c r="J28" s="27" t="s">
        <v>31</v>
      </c>
      <c r="K28" s="27" t="s">
        <v>35</v>
      </c>
      <c r="L28" s="28">
        <v>43649</v>
      </c>
      <c r="M28" s="27" t="s">
        <v>110</v>
      </c>
      <c r="N28" s="28">
        <v>43649</v>
      </c>
      <c r="O28" s="27" t="s">
        <v>111</v>
      </c>
      <c r="P28" s="27" t="s">
        <v>83</v>
      </c>
      <c r="Q28" s="27">
        <v>2643</v>
      </c>
      <c r="R28" s="27" t="s">
        <v>83</v>
      </c>
      <c r="S28" s="27" t="s">
        <v>66</v>
      </c>
      <c r="T28" s="26" t="s">
        <v>89</v>
      </c>
      <c r="U28" s="27" t="s">
        <v>42</v>
      </c>
      <c r="V28" s="32">
        <v>1</v>
      </c>
      <c r="W28" s="32">
        <v>1</v>
      </c>
      <c r="X28" s="31">
        <f t="shared" si="0"/>
        <v>1</v>
      </c>
    </row>
    <row r="29" spans="1:24" s="24" customFormat="1" ht="120.5" customHeight="1" x14ac:dyDescent="0.35">
      <c r="A29" s="43">
        <v>16</v>
      </c>
      <c r="B29" s="34" t="s">
        <v>112</v>
      </c>
      <c r="C29" s="44" t="s">
        <v>31</v>
      </c>
      <c r="D29" s="44"/>
      <c r="E29" s="44" t="s">
        <v>113</v>
      </c>
      <c r="F29" s="34" t="s">
        <v>114</v>
      </c>
      <c r="G29" s="34" t="s">
        <v>115</v>
      </c>
      <c r="H29" s="45">
        <v>43599</v>
      </c>
      <c r="I29" s="44"/>
      <c r="J29" s="44" t="s">
        <v>31</v>
      </c>
      <c r="K29" s="26" t="s">
        <v>116</v>
      </c>
      <c r="L29" s="42">
        <v>43594</v>
      </c>
      <c r="M29" s="26" t="s">
        <v>117</v>
      </c>
      <c r="N29" s="42">
        <v>43594</v>
      </c>
      <c r="O29" s="26" t="s">
        <v>117</v>
      </c>
      <c r="P29" s="44"/>
      <c r="Q29" s="26">
        <v>430</v>
      </c>
      <c r="R29" s="26" t="s">
        <v>118</v>
      </c>
      <c r="S29" s="35" t="s">
        <v>66</v>
      </c>
      <c r="T29" s="35" t="s">
        <v>59</v>
      </c>
      <c r="U29" s="35" t="s">
        <v>42</v>
      </c>
      <c r="V29" s="35">
        <v>2</v>
      </c>
      <c r="W29" s="27">
        <v>1</v>
      </c>
      <c r="X29" s="37">
        <f>+(W29+W30)/V29</f>
        <v>1</v>
      </c>
    </row>
    <row r="30" spans="1:24" s="24" customFormat="1" ht="120.5" customHeight="1" x14ac:dyDescent="0.35">
      <c r="A30" s="43"/>
      <c r="B30" s="34"/>
      <c r="C30" s="44" t="s">
        <v>31</v>
      </c>
      <c r="D30" s="44"/>
      <c r="E30" s="44" t="s">
        <v>119</v>
      </c>
      <c r="F30" s="34"/>
      <c r="G30" s="34"/>
      <c r="H30" s="45">
        <v>43676</v>
      </c>
      <c r="I30" s="44" t="s">
        <v>31</v>
      </c>
      <c r="J30" s="44"/>
      <c r="K30" s="26" t="s">
        <v>120</v>
      </c>
      <c r="L30" s="42">
        <v>43661</v>
      </c>
      <c r="M30" s="26" t="s">
        <v>121</v>
      </c>
      <c r="N30" s="42">
        <v>43661</v>
      </c>
      <c r="O30" s="26" t="s">
        <v>121</v>
      </c>
      <c r="P30" s="26" t="s">
        <v>122</v>
      </c>
      <c r="Q30" s="26">
        <v>280</v>
      </c>
      <c r="R30" s="26" t="s">
        <v>83</v>
      </c>
      <c r="S30" s="35"/>
      <c r="T30" s="35"/>
      <c r="U30" s="35"/>
      <c r="V30" s="35"/>
      <c r="W30" s="27">
        <v>1</v>
      </c>
      <c r="X30" s="37"/>
    </row>
    <row r="31" spans="1:24" s="24" customFormat="1" ht="120.5" hidden="1" customHeight="1" x14ac:dyDescent="0.35">
      <c r="A31" s="46">
        <v>17</v>
      </c>
      <c r="B31" s="26" t="s">
        <v>112</v>
      </c>
      <c r="C31" s="44"/>
      <c r="D31" s="44"/>
      <c r="E31" s="44"/>
      <c r="F31" s="26" t="s">
        <v>123</v>
      </c>
      <c r="G31" s="26" t="s">
        <v>124</v>
      </c>
      <c r="H31" s="45"/>
      <c r="I31" s="44"/>
      <c r="J31" s="44"/>
      <c r="K31" s="26"/>
      <c r="L31" s="42"/>
      <c r="M31" s="26"/>
      <c r="N31" s="42"/>
      <c r="O31" s="26"/>
      <c r="P31" s="44"/>
      <c r="Q31" s="26"/>
      <c r="R31" s="26"/>
      <c r="S31" s="27" t="s">
        <v>66</v>
      </c>
      <c r="T31" s="27" t="s">
        <v>55</v>
      </c>
      <c r="U31" s="27" t="s">
        <v>42</v>
      </c>
      <c r="V31" s="32">
        <v>1</v>
      </c>
      <c r="W31" s="32">
        <v>0</v>
      </c>
      <c r="X31" s="31">
        <f t="shared" ref="X31:X65" si="1">+W31/V31</f>
        <v>0</v>
      </c>
    </row>
    <row r="32" spans="1:24" s="24" customFormat="1" ht="120.5" hidden="1" customHeight="1" x14ac:dyDescent="0.35">
      <c r="A32" s="46">
        <v>18</v>
      </c>
      <c r="B32" s="26" t="s">
        <v>112</v>
      </c>
      <c r="C32" s="44"/>
      <c r="D32" s="44"/>
      <c r="E32" s="44"/>
      <c r="F32" s="26" t="s">
        <v>125</v>
      </c>
      <c r="G32" s="26" t="s">
        <v>126</v>
      </c>
      <c r="H32" s="45"/>
      <c r="I32" s="44"/>
      <c r="J32" s="44"/>
      <c r="K32" s="26"/>
      <c r="L32" s="42"/>
      <c r="M32" s="26"/>
      <c r="N32" s="42"/>
      <c r="O32" s="26"/>
      <c r="P32" s="44"/>
      <c r="Q32" s="26"/>
      <c r="R32" s="26"/>
      <c r="S32" s="27" t="s">
        <v>66</v>
      </c>
      <c r="T32" s="27" t="s">
        <v>55</v>
      </c>
      <c r="U32" s="27" t="s">
        <v>42</v>
      </c>
      <c r="V32" s="32">
        <v>1</v>
      </c>
      <c r="W32" s="32">
        <v>0</v>
      </c>
      <c r="X32" s="31">
        <f t="shared" si="1"/>
        <v>0</v>
      </c>
    </row>
    <row r="33" spans="1:24" s="24" customFormat="1" ht="120.5" hidden="1" customHeight="1" x14ac:dyDescent="0.35">
      <c r="A33" s="46">
        <v>19</v>
      </c>
      <c r="B33" s="26" t="s">
        <v>127</v>
      </c>
      <c r="C33" s="44"/>
      <c r="D33" s="44"/>
      <c r="E33" s="44"/>
      <c r="F33" s="27" t="s">
        <v>128</v>
      </c>
      <c r="G33" s="26" t="s">
        <v>129</v>
      </c>
      <c r="H33" s="45"/>
      <c r="I33" s="44"/>
      <c r="J33" s="44"/>
      <c r="K33" s="26"/>
      <c r="L33" s="42"/>
      <c r="M33" s="26"/>
      <c r="N33" s="42"/>
      <c r="O33" s="26"/>
      <c r="P33" s="44"/>
      <c r="Q33" s="26"/>
      <c r="R33" s="26"/>
      <c r="S33" s="27"/>
      <c r="T33" s="27" t="s">
        <v>55</v>
      </c>
      <c r="U33" s="27" t="s">
        <v>42</v>
      </c>
      <c r="V33" s="32">
        <v>1</v>
      </c>
      <c r="W33" s="32">
        <v>0</v>
      </c>
      <c r="X33" s="31">
        <f t="shared" si="1"/>
        <v>0</v>
      </c>
    </row>
    <row r="34" spans="1:24" s="24" customFormat="1" ht="120.5" hidden="1" customHeight="1" x14ac:dyDescent="0.35">
      <c r="A34" s="46">
        <v>20</v>
      </c>
      <c r="B34" s="26" t="s">
        <v>130</v>
      </c>
      <c r="C34" s="44"/>
      <c r="D34" s="44"/>
      <c r="E34" s="44"/>
      <c r="F34" s="26" t="s">
        <v>131</v>
      </c>
      <c r="G34" s="26" t="s">
        <v>132</v>
      </c>
      <c r="H34" s="45"/>
      <c r="I34" s="44"/>
      <c r="J34" s="44"/>
      <c r="K34" s="26"/>
      <c r="L34" s="42"/>
      <c r="M34" s="26"/>
      <c r="N34" s="42"/>
      <c r="O34" s="26"/>
      <c r="P34" s="44"/>
      <c r="Q34" s="26"/>
      <c r="R34" s="26"/>
      <c r="S34" s="27" t="s">
        <v>39</v>
      </c>
      <c r="T34" s="27" t="s">
        <v>55</v>
      </c>
      <c r="U34" s="27" t="s">
        <v>42</v>
      </c>
      <c r="V34" s="32">
        <v>1</v>
      </c>
      <c r="W34" s="32">
        <v>0</v>
      </c>
      <c r="X34" s="31">
        <f t="shared" si="1"/>
        <v>0</v>
      </c>
    </row>
    <row r="35" spans="1:24" s="24" customFormat="1" ht="120.5" customHeight="1" x14ac:dyDescent="0.35">
      <c r="A35" s="46">
        <v>21</v>
      </c>
      <c r="B35" s="26" t="s">
        <v>130</v>
      </c>
      <c r="C35" s="44" t="s">
        <v>31</v>
      </c>
      <c r="D35" s="44"/>
      <c r="E35" s="44" t="s">
        <v>133</v>
      </c>
      <c r="F35" s="26" t="s">
        <v>134</v>
      </c>
      <c r="G35" s="26" t="s">
        <v>135</v>
      </c>
      <c r="H35" s="47">
        <v>43516</v>
      </c>
      <c r="I35" s="41" t="s">
        <v>31</v>
      </c>
      <c r="J35" s="41"/>
      <c r="K35" s="41" t="s">
        <v>136</v>
      </c>
      <c r="L35" s="47">
        <v>43497</v>
      </c>
      <c r="M35" s="41" t="s">
        <v>137</v>
      </c>
      <c r="N35" s="47">
        <v>43502</v>
      </c>
      <c r="O35" s="41" t="s">
        <v>94</v>
      </c>
      <c r="P35" s="47" t="s">
        <v>138</v>
      </c>
      <c r="Q35" s="41">
        <v>10</v>
      </c>
      <c r="R35" s="41" t="s">
        <v>139</v>
      </c>
      <c r="S35" s="27" t="s">
        <v>39</v>
      </c>
      <c r="T35" s="27" t="s">
        <v>55</v>
      </c>
      <c r="U35" s="27" t="s">
        <v>42</v>
      </c>
      <c r="V35" s="32">
        <v>1</v>
      </c>
      <c r="W35" s="32">
        <v>1</v>
      </c>
      <c r="X35" s="31">
        <f t="shared" si="1"/>
        <v>1</v>
      </c>
    </row>
    <row r="36" spans="1:24" s="24" customFormat="1" ht="120.5" hidden="1" customHeight="1" x14ac:dyDescent="0.35">
      <c r="A36" s="46">
        <v>22</v>
      </c>
      <c r="B36" s="26" t="s">
        <v>130</v>
      </c>
      <c r="C36" s="44"/>
      <c r="D36" s="44"/>
      <c r="E36" s="44"/>
      <c r="F36" s="26" t="s">
        <v>140</v>
      </c>
      <c r="G36" s="26" t="s">
        <v>141</v>
      </c>
      <c r="H36" s="45"/>
      <c r="I36" s="44"/>
      <c r="J36" s="44"/>
      <c r="K36" s="26"/>
      <c r="L36" s="42"/>
      <c r="M36" s="26"/>
      <c r="N36" s="42"/>
      <c r="O36" s="26"/>
      <c r="P36" s="44"/>
      <c r="Q36" s="26"/>
      <c r="R36" s="26"/>
      <c r="S36" s="27" t="s">
        <v>39</v>
      </c>
      <c r="T36" s="27" t="s">
        <v>55</v>
      </c>
      <c r="U36" s="27" t="s">
        <v>42</v>
      </c>
      <c r="V36" s="32">
        <v>1</v>
      </c>
      <c r="W36" s="32">
        <v>0</v>
      </c>
      <c r="X36" s="31">
        <f t="shared" si="1"/>
        <v>0</v>
      </c>
    </row>
    <row r="37" spans="1:24" s="24" customFormat="1" ht="120.5" hidden="1" customHeight="1" x14ac:dyDescent="0.35">
      <c r="A37" s="46">
        <v>23</v>
      </c>
      <c r="B37" s="26" t="s">
        <v>130</v>
      </c>
      <c r="C37" s="44"/>
      <c r="D37" s="44"/>
      <c r="E37" s="44"/>
      <c r="F37" s="26" t="s">
        <v>142</v>
      </c>
      <c r="G37" s="26" t="s">
        <v>141</v>
      </c>
      <c r="H37" s="45"/>
      <c r="I37" s="44"/>
      <c r="J37" s="44"/>
      <c r="K37" s="26"/>
      <c r="L37" s="42"/>
      <c r="M37" s="26"/>
      <c r="N37" s="42"/>
      <c r="O37" s="26"/>
      <c r="P37" s="44"/>
      <c r="Q37" s="26"/>
      <c r="R37" s="26"/>
      <c r="S37" s="27" t="s">
        <v>39</v>
      </c>
      <c r="T37" s="27" t="s">
        <v>55</v>
      </c>
      <c r="U37" s="27" t="s">
        <v>42</v>
      </c>
      <c r="V37" s="32">
        <v>1</v>
      </c>
      <c r="W37" s="32">
        <v>0</v>
      </c>
      <c r="X37" s="31">
        <f t="shared" si="1"/>
        <v>0</v>
      </c>
    </row>
    <row r="38" spans="1:24" s="24" customFormat="1" ht="120.5" customHeight="1" x14ac:dyDescent="0.35">
      <c r="A38" s="43">
        <v>24</v>
      </c>
      <c r="B38" s="34" t="s">
        <v>143</v>
      </c>
      <c r="C38" s="32" t="s">
        <v>31</v>
      </c>
      <c r="D38" s="44"/>
      <c r="E38" s="41" t="s">
        <v>144</v>
      </c>
      <c r="F38" s="34" t="s">
        <v>145</v>
      </c>
      <c r="G38" s="34" t="s">
        <v>146</v>
      </c>
      <c r="H38" s="42">
        <v>43494</v>
      </c>
      <c r="I38" s="32" t="s">
        <v>31</v>
      </c>
      <c r="J38" s="44"/>
      <c r="K38" s="41" t="s">
        <v>147</v>
      </c>
      <c r="L38" s="42">
        <v>43494</v>
      </c>
      <c r="M38" s="41" t="s">
        <v>21</v>
      </c>
      <c r="N38" s="42">
        <v>43494</v>
      </c>
      <c r="O38" s="41" t="s">
        <v>21</v>
      </c>
      <c r="P38" s="32" t="s">
        <v>148</v>
      </c>
      <c r="Q38" s="32">
        <v>2</v>
      </c>
      <c r="R38" s="32" t="s">
        <v>83</v>
      </c>
      <c r="S38" s="35" t="s">
        <v>39</v>
      </c>
      <c r="T38" s="35" t="s">
        <v>59</v>
      </c>
      <c r="U38" s="35" t="s">
        <v>42</v>
      </c>
      <c r="V38" s="36">
        <v>24</v>
      </c>
      <c r="W38" s="32">
        <v>1</v>
      </c>
      <c r="X38" s="37">
        <f>+(W38+W39+W41+W42+W43+W44+W45+W46+W47+W48+W49+W50+W51+W52+W53+W54+W55+W56+W57+W58+W59+W60+W61+W40)/V38</f>
        <v>0.5</v>
      </c>
    </row>
    <row r="39" spans="1:24" s="24" customFormat="1" ht="120.5" customHeight="1" x14ac:dyDescent="0.35">
      <c r="A39" s="43"/>
      <c r="B39" s="34"/>
      <c r="C39" s="32" t="s">
        <v>31</v>
      </c>
      <c r="D39" s="44"/>
      <c r="E39" s="41" t="s">
        <v>144</v>
      </c>
      <c r="F39" s="34"/>
      <c r="G39" s="34"/>
      <c r="H39" s="42">
        <v>43501</v>
      </c>
      <c r="I39" s="32" t="s">
        <v>31</v>
      </c>
      <c r="J39" s="44"/>
      <c r="K39" s="41" t="s">
        <v>147</v>
      </c>
      <c r="L39" s="42">
        <v>43501</v>
      </c>
      <c r="M39" s="41" t="s">
        <v>21</v>
      </c>
      <c r="N39" s="42">
        <v>43501</v>
      </c>
      <c r="O39" s="41" t="s">
        <v>21</v>
      </c>
      <c r="P39" s="32" t="s">
        <v>148</v>
      </c>
      <c r="Q39" s="32">
        <v>2</v>
      </c>
      <c r="R39" s="32" t="s">
        <v>83</v>
      </c>
      <c r="S39" s="35"/>
      <c r="T39" s="35"/>
      <c r="U39" s="35"/>
      <c r="V39" s="36"/>
      <c r="W39" s="32">
        <v>1</v>
      </c>
      <c r="X39" s="37"/>
    </row>
    <row r="40" spans="1:24" s="24" customFormat="1" ht="120.5" customHeight="1" x14ac:dyDescent="0.35">
      <c r="A40" s="43"/>
      <c r="B40" s="34"/>
      <c r="C40" s="32" t="s">
        <v>31</v>
      </c>
      <c r="D40" s="44"/>
      <c r="E40" s="41" t="s">
        <v>149</v>
      </c>
      <c r="F40" s="34"/>
      <c r="G40" s="34"/>
      <c r="H40" s="42">
        <v>43535</v>
      </c>
      <c r="I40" s="32" t="s">
        <v>31</v>
      </c>
      <c r="J40" s="44"/>
      <c r="K40" s="41" t="s">
        <v>147</v>
      </c>
      <c r="L40" s="42">
        <v>43535</v>
      </c>
      <c r="M40" s="41" t="s">
        <v>21</v>
      </c>
      <c r="N40" s="42">
        <v>43535</v>
      </c>
      <c r="O40" s="41" t="s">
        <v>21</v>
      </c>
      <c r="P40" s="32" t="s">
        <v>148</v>
      </c>
      <c r="Q40" s="32">
        <v>6</v>
      </c>
      <c r="R40" s="32" t="s">
        <v>83</v>
      </c>
      <c r="S40" s="35"/>
      <c r="T40" s="35"/>
      <c r="U40" s="35"/>
      <c r="V40" s="36"/>
      <c r="W40" s="32">
        <v>1</v>
      </c>
      <c r="X40" s="37"/>
    </row>
    <row r="41" spans="1:24" s="24" customFormat="1" ht="120.5" customHeight="1" x14ac:dyDescent="0.35">
      <c r="A41" s="43"/>
      <c r="B41" s="34"/>
      <c r="C41" s="32" t="s">
        <v>31</v>
      </c>
      <c r="D41" s="44"/>
      <c r="E41" s="41" t="s">
        <v>150</v>
      </c>
      <c r="F41" s="34"/>
      <c r="G41" s="34"/>
      <c r="H41" s="42">
        <v>43545</v>
      </c>
      <c r="I41" s="32" t="s">
        <v>31</v>
      </c>
      <c r="J41" s="44"/>
      <c r="K41" s="41" t="s">
        <v>147</v>
      </c>
      <c r="L41" s="42">
        <v>43545</v>
      </c>
      <c r="M41" s="41" t="s">
        <v>21</v>
      </c>
      <c r="N41" s="42">
        <v>43545</v>
      </c>
      <c r="O41" s="41" t="s">
        <v>21</v>
      </c>
      <c r="P41" s="32" t="s">
        <v>148</v>
      </c>
      <c r="Q41" s="32">
        <v>3</v>
      </c>
      <c r="R41" s="32" t="s">
        <v>83</v>
      </c>
      <c r="S41" s="35"/>
      <c r="T41" s="35"/>
      <c r="U41" s="35"/>
      <c r="V41" s="36"/>
      <c r="W41" s="32">
        <v>1</v>
      </c>
      <c r="X41" s="37"/>
    </row>
    <row r="42" spans="1:24" s="24" customFormat="1" ht="120.5" customHeight="1" x14ac:dyDescent="0.35">
      <c r="A42" s="43"/>
      <c r="B42" s="34"/>
      <c r="C42" s="32" t="s">
        <v>31</v>
      </c>
      <c r="D42" s="44"/>
      <c r="E42" s="41" t="s">
        <v>151</v>
      </c>
      <c r="F42" s="34"/>
      <c r="G42" s="34"/>
      <c r="H42" s="42">
        <v>43580</v>
      </c>
      <c r="I42" s="32" t="s">
        <v>31</v>
      </c>
      <c r="J42" s="44"/>
      <c r="K42" s="41" t="s">
        <v>147</v>
      </c>
      <c r="L42" s="42">
        <v>43580</v>
      </c>
      <c r="M42" s="41" t="s">
        <v>21</v>
      </c>
      <c r="N42" s="42">
        <v>43580</v>
      </c>
      <c r="O42" s="41" t="s">
        <v>21</v>
      </c>
      <c r="P42" s="32" t="s">
        <v>148</v>
      </c>
      <c r="Q42" s="32">
        <v>2</v>
      </c>
      <c r="R42" s="32" t="s">
        <v>83</v>
      </c>
      <c r="S42" s="35"/>
      <c r="T42" s="35"/>
      <c r="U42" s="35"/>
      <c r="V42" s="36"/>
      <c r="W42" s="32">
        <v>1</v>
      </c>
      <c r="X42" s="37"/>
    </row>
    <row r="43" spans="1:24" s="24" customFormat="1" ht="120.5" customHeight="1" x14ac:dyDescent="0.35">
      <c r="A43" s="43"/>
      <c r="B43" s="34"/>
      <c r="C43" s="32" t="s">
        <v>31</v>
      </c>
      <c r="D43" s="44"/>
      <c r="E43" s="41" t="s">
        <v>152</v>
      </c>
      <c r="F43" s="34"/>
      <c r="G43" s="34"/>
      <c r="H43" s="42">
        <v>43587</v>
      </c>
      <c r="I43" s="32" t="s">
        <v>31</v>
      </c>
      <c r="J43" s="44"/>
      <c r="K43" s="41" t="s">
        <v>147</v>
      </c>
      <c r="L43" s="42">
        <v>43587</v>
      </c>
      <c r="M43" s="41" t="s">
        <v>21</v>
      </c>
      <c r="N43" s="42">
        <v>43587</v>
      </c>
      <c r="O43" s="41" t="s">
        <v>21</v>
      </c>
      <c r="P43" s="32" t="s">
        <v>148</v>
      </c>
      <c r="Q43" s="32">
        <v>3</v>
      </c>
      <c r="R43" s="32" t="s">
        <v>83</v>
      </c>
      <c r="S43" s="35"/>
      <c r="T43" s="35"/>
      <c r="U43" s="35"/>
      <c r="V43" s="36"/>
      <c r="W43" s="32">
        <v>1</v>
      </c>
      <c r="X43" s="37"/>
    </row>
    <row r="44" spans="1:24" s="24" customFormat="1" ht="120.5" customHeight="1" x14ac:dyDescent="0.35">
      <c r="A44" s="43"/>
      <c r="B44" s="34"/>
      <c r="C44" s="32" t="s">
        <v>31</v>
      </c>
      <c r="D44" s="44"/>
      <c r="E44" s="41" t="s">
        <v>153</v>
      </c>
      <c r="F44" s="34"/>
      <c r="G44" s="34"/>
      <c r="H44" s="42">
        <v>43594</v>
      </c>
      <c r="I44" s="32" t="s">
        <v>31</v>
      </c>
      <c r="J44" s="44"/>
      <c r="K44" s="41" t="s">
        <v>147</v>
      </c>
      <c r="L44" s="42">
        <v>43594</v>
      </c>
      <c r="M44" s="41" t="s">
        <v>21</v>
      </c>
      <c r="N44" s="42">
        <v>43594</v>
      </c>
      <c r="O44" s="41" t="s">
        <v>21</v>
      </c>
      <c r="P44" s="32" t="s">
        <v>148</v>
      </c>
      <c r="Q44" s="32">
        <v>3</v>
      </c>
      <c r="R44" s="32" t="s">
        <v>83</v>
      </c>
      <c r="S44" s="35"/>
      <c r="T44" s="35"/>
      <c r="U44" s="35"/>
      <c r="V44" s="36"/>
      <c r="W44" s="32">
        <v>1</v>
      </c>
      <c r="X44" s="37"/>
    </row>
    <row r="45" spans="1:24" s="24" customFormat="1" ht="120.5" customHeight="1" x14ac:dyDescent="0.35">
      <c r="A45" s="43"/>
      <c r="B45" s="34"/>
      <c r="C45" s="32" t="s">
        <v>31</v>
      </c>
      <c r="D45" s="44"/>
      <c r="E45" s="41" t="s">
        <v>154</v>
      </c>
      <c r="F45" s="34"/>
      <c r="G45" s="34"/>
      <c r="H45" s="42">
        <v>43595</v>
      </c>
      <c r="I45" s="32" t="s">
        <v>31</v>
      </c>
      <c r="J45" s="44"/>
      <c r="K45" s="41" t="s">
        <v>147</v>
      </c>
      <c r="L45" s="42">
        <v>43595</v>
      </c>
      <c r="M45" s="41" t="s">
        <v>21</v>
      </c>
      <c r="N45" s="42">
        <v>43595</v>
      </c>
      <c r="O45" s="41" t="s">
        <v>21</v>
      </c>
      <c r="P45" s="32" t="s">
        <v>148</v>
      </c>
      <c r="Q45" s="32">
        <v>3</v>
      </c>
      <c r="R45" s="32" t="s">
        <v>83</v>
      </c>
      <c r="S45" s="35"/>
      <c r="T45" s="35"/>
      <c r="U45" s="35"/>
      <c r="V45" s="36"/>
      <c r="W45" s="32">
        <v>1</v>
      </c>
      <c r="X45" s="37"/>
    </row>
    <row r="46" spans="1:24" s="24" customFormat="1" ht="120.5" customHeight="1" x14ac:dyDescent="0.35">
      <c r="A46" s="43"/>
      <c r="B46" s="34"/>
      <c r="C46" s="32" t="s">
        <v>31</v>
      </c>
      <c r="D46" s="44"/>
      <c r="E46" s="41" t="s">
        <v>155</v>
      </c>
      <c r="F46" s="34"/>
      <c r="G46" s="34"/>
      <c r="H46" s="42">
        <v>43595</v>
      </c>
      <c r="I46" s="32" t="s">
        <v>31</v>
      </c>
      <c r="J46" s="44"/>
      <c r="K46" s="41" t="s">
        <v>147</v>
      </c>
      <c r="L46" s="42">
        <v>43595</v>
      </c>
      <c r="M46" s="41" t="s">
        <v>21</v>
      </c>
      <c r="N46" s="42">
        <v>43595</v>
      </c>
      <c r="O46" s="41" t="s">
        <v>21</v>
      </c>
      <c r="P46" s="32" t="s">
        <v>148</v>
      </c>
      <c r="Q46" s="32">
        <v>2</v>
      </c>
      <c r="R46" s="32" t="s">
        <v>83</v>
      </c>
      <c r="S46" s="35"/>
      <c r="T46" s="35"/>
      <c r="U46" s="35"/>
      <c r="V46" s="36"/>
      <c r="W46" s="32">
        <v>1</v>
      </c>
      <c r="X46" s="37"/>
    </row>
    <row r="47" spans="1:24" s="24" customFormat="1" ht="120.5" customHeight="1" x14ac:dyDescent="0.35">
      <c r="A47" s="43"/>
      <c r="B47" s="34"/>
      <c r="C47" s="32" t="s">
        <v>31</v>
      </c>
      <c r="D47" s="44"/>
      <c r="E47" s="41" t="s">
        <v>156</v>
      </c>
      <c r="F47" s="34"/>
      <c r="G47" s="34"/>
      <c r="H47" s="42">
        <v>43607</v>
      </c>
      <c r="I47" s="32" t="s">
        <v>31</v>
      </c>
      <c r="J47" s="44"/>
      <c r="K47" s="41" t="s">
        <v>147</v>
      </c>
      <c r="L47" s="42">
        <v>43607</v>
      </c>
      <c r="M47" s="41" t="s">
        <v>21</v>
      </c>
      <c r="N47" s="42">
        <v>43607</v>
      </c>
      <c r="O47" s="41" t="s">
        <v>21</v>
      </c>
      <c r="P47" s="32" t="s">
        <v>148</v>
      </c>
      <c r="Q47" s="32">
        <v>3</v>
      </c>
      <c r="R47" s="32" t="s">
        <v>83</v>
      </c>
      <c r="S47" s="35"/>
      <c r="T47" s="35"/>
      <c r="U47" s="35"/>
      <c r="V47" s="36"/>
      <c r="W47" s="32">
        <v>1</v>
      </c>
      <c r="X47" s="37"/>
    </row>
    <row r="48" spans="1:24" s="24" customFormat="1" ht="120.5" customHeight="1" x14ac:dyDescent="0.35">
      <c r="A48" s="43"/>
      <c r="B48" s="34"/>
      <c r="C48" s="32" t="s">
        <v>31</v>
      </c>
      <c r="D48" s="44"/>
      <c r="E48" s="41" t="s">
        <v>157</v>
      </c>
      <c r="F48" s="34"/>
      <c r="G48" s="34"/>
      <c r="H48" s="42">
        <v>43607</v>
      </c>
      <c r="I48" s="32" t="s">
        <v>31</v>
      </c>
      <c r="J48" s="44"/>
      <c r="K48" s="41" t="s">
        <v>147</v>
      </c>
      <c r="L48" s="42">
        <v>43607</v>
      </c>
      <c r="M48" s="41" t="s">
        <v>21</v>
      </c>
      <c r="N48" s="42">
        <v>43607</v>
      </c>
      <c r="O48" s="41" t="s">
        <v>21</v>
      </c>
      <c r="P48" s="32" t="s">
        <v>148</v>
      </c>
      <c r="Q48" s="32">
        <v>2</v>
      </c>
      <c r="R48" s="32" t="s">
        <v>83</v>
      </c>
      <c r="S48" s="35"/>
      <c r="T48" s="35"/>
      <c r="U48" s="35"/>
      <c r="V48" s="36"/>
      <c r="W48" s="32">
        <v>1</v>
      </c>
      <c r="X48" s="37"/>
    </row>
    <row r="49" spans="1:24" s="24" customFormat="1" ht="120.5" customHeight="1" x14ac:dyDescent="0.35">
      <c r="A49" s="43"/>
      <c r="B49" s="34"/>
      <c r="C49" s="32" t="s">
        <v>31</v>
      </c>
      <c r="D49" s="44"/>
      <c r="E49" s="41" t="s">
        <v>158</v>
      </c>
      <c r="F49" s="34"/>
      <c r="G49" s="34"/>
      <c r="H49" s="42">
        <v>43622</v>
      </c>
      <c r="I49" s="32" t="s">
        <v>31</v>
      </c>
      <c r="J49" s="44"/>
      <c r="K49" s="41" t="s">
        <v>147</v>
      </c>
      <c r="L49" s="42">
        <v>43622</v>
      </c>
      <c r="M49" s="41" t="s">
        <v>21</v>
      </c>
      <c r="N49" s="42">
        <v>43622</v>
      </c>
      <c r="O49" s="41" t="s">
        <v>21</v>
      </c>
      <c r="P49" s="32" t="s">
        <v>148</v>
      </c>
      <c r="Q49" s="32">
        <v>3</v>
      </c>
      <c r="R49" s="32" t="s">
        <v>83</v>
      </c>
      <c r="S49" s="35"/>
      <c r="T49" s="35"/>
      <c r="U49" s="35"/>
      <c r="V49" s="36"/>
      <c r="W49" s="32">
        <v>1</v>
      </c>
      <c r="X49" s="37"/>
    </row>
    <row r="50" spans="1:24" s="24" customFormat="1" ht="120.5" hidden="1" customHeight="1" x14ac:dyDescent="0.35">
      <c r="A50" s="43"/>
      <c r="B50" s="34"/>
      <c r="C50" s="44"/>
      <c r="D50" s="44"/>
      <c r="E50" s="44"/>
      <c r="F50" s="34"/>
      <c r="G50" s="34"/>
      <c r="H50" s="45"/>
      <c r="I50" s="44"/>
      <c r="J50" s="44"/>
      <c r="K50" s="26"/>
      <c r="L50" s="42"/>
      <c r="M50" s="26"/>
      <c r="N50" s="42"/>
      <c r="O50" s="26"/>
      <c r="P50" s="44"/>
      <c r="Q50" s="26"/>
      <c r="R50" s="26"/>
      <c r="S50" s="35"/>
      <c r="T50" s="35"/>
      <c r="U50" s="35"/>
      <c r="V50" s="36"/>
      <c r="W50" s="32">
        <v>0</v>
      </c>
      <c r="X50" s="37"/>
    </row>
    <row r="51" spans="1:24" s="24" customFormat="1" ht="120.5" hidden="1" customHeight="1" x14ac:dyDescent="0.35">
      <c r="A51" s="43"/>
      <c r="B51" s="34"/>
      <c r="C51" s="44"/>
      <c r="D51" s="44"/>
      <c r="E51" s="44"/>
      <c r="F51" s="34"/>
      <c r="G51" s="34"/>
      <c r="H51" s="45"/>
      <c r="I51" s="44"/>
      <c r="J51" s="44"/>
      <c r="K51" s="26"/>
      <c r="L51" s="42"/>
      <c r="M51" s="26"/>
      <c r="N51" s="42"/>
      <c r="O51" s="26"/>
      <c r="P51" s="44"/>
      <c r="Q51" s="26"/>
      <c r="R51" s="26"/>
      <c r="S51" s="35"/>
      <c r="T51" s="35"/>
      <c r="U51" s="35"/>
      <c r="V51" s="36"/>
      <c r="W51" s="32">
        <v>0</v>
      </c>
      <c r="X51" s="37"/>
    </row>
    <row r="52" spans="1:24" s="24" customFormat="1" ht="120.5" hidden="1" customHeight="1" x14ac:dyDescent="0.35">
      <c r="A52" s="43"/>
      <c r="B52" s="34"/>
      <c r="C52" s="44"/>
      <c r="D52" s="44"/>
      <c r="E52" s="44"/>
      <c r="F52" s="34"/>
      <c r="G52" s="34"/>
      <c r="H52" s="45"/>
      <c r="I52" s="44"/>
      <c r="J52" s="44"/>
      <c r="K52" s="26"/>
      <c r="L52" s="42"/>
      <c r="M52" s="26"/>
      <c r="N52" s="42"/>
      <c r="O52" s="26"/>
      <c r="P52" s="44"/>
      <c r="Q52" s="26"/>
      <c r="R52" s="26"/>
      <c r="S52" s="35"/>
      <c r="T52" s="35"/>
      <c r="U52" s="35"/>
      <c r="V52" s="36"/>
      <c r="W52" s="32">
        <v>0</v>
      </c>
      <c r="X52" s="37"/>
    </row>
    <row r="53" spans="1:24" s="24" customFormat="1" ht="120.5" hidden="1" customHeight="1" x14ac:dyDescent="0.35">
      <c r="A53" s="43"/>
      <c r="B53" s="34"/>
      <c r="C53" s="44"/>
      <c r="D53" s="44"/>
      <c r="E53" s="44"/>
      <c r="F53" s="34"/>
      <c r="G53" s="34"/>
      <c r="H53" s="45"/>
      <c r="I53" s="44"/>
      <c r="J53" s="44"/>
      <c r="K53" s="26"/>
      <c r="L53" s="42"/>
      <c r="M53" s="26"/>
      <c r="N53" s="42"/>
      <c r="O53" s="26"/>
      <c r="P53" s="44"/>
      <c r="Q53" s="26"/>
      <c r="R53" s="26"/>
      <c r="S53" s="35"/>
      <c r="T53" s="35"/>
      <c r="U53" s="35"/>
      <c r="V53" s="36"/>
      <c r="W53" s="32">
        <v>0</v>
      </c>
      <c r="X53" s="37"/>
    </row>
    <row r="54" spans="1:24" s="24" customFormat="1" ht="120.5" hidden="1" customHeight="1" x14ac:dyDescent="0.35">
      <c r="A54" s="43"/>
      <c r="B54" s="34"/>
      <c r="C54" s="44"/>
      <c r="D54" s="44"/>
      <c r="E54" s="44"/>
      <c r="F54" s="34"/>
      <c r="G54" s="34"/>
      <c r="H54" s="45"/>
      <c r="I54" s="44"/>
      <c r="J54" s="44"/>
      <c r="K54" s="26"/>
      <c r="L54" s="42"/>
      <c r="M54" s="26"/>
      <c r="N54" s="42"/>
      <c r="O54" s="26"/>
      <c r="P54" s="44"/>
      <c r="Q54" s="26"/>
      <c r="R54" s="26"/>
      <c r="S54" s="35"/>
      <c r="T54" s="35"/>
      <c r="U54" s="35"/>
      <c r="V54" s="36"/>
      <c r="W54" s="32">
        <v>0</v>
      </c>
      <c r="X54" s="37"/>
    </row>
    <row r="55" spans="1:24" s="24" customFormat="1" ht="120.5" hidden="1" customHeight="1" x14ac:dyDescent="0.35">
      <c r="A55" s="43"/>
      <c r="B55" s="34"/>
      <c r="C55" s="44"/>
      <c r="D55" s="44"/>
      <c r="E55" s="44"/>
      <c r="F55" s="34"/>
      <c r="G55" s="34"/>
      <c r="H55" s="45"/>
      <c r="I55" s="44"/>
      <c r="J55" s="44"/>
      <c r="K55" s="26"/>
      <c r="L55" s="42"/>
      <c r="M55" s="26"/>
      <c r="N55" s="42"/>
      <c r="O55" s="26"/>
      <c r="P55" s="44"/>
      <c r="Q55" s="26"/>
      <c r="R55" s="26"/>
      <c r="S55" s="35"/>
      <c r="T55" s="35"/>
      <c r="U55" s="35"/>
      <c r="V55" s="36"/>
      <c r="W55" s="32">
        <v>0</v>
      </c>
      <c r="X55" s="37"/>
    </row>
    <row r="56" spans="1:24" s="24" customFormat="1" ht="120.5" hidden="1" customHeight="1" x14ac:dyDescent="0.35">
      <c r="A56" s="43"/>
      <c r="B56" s="34"/>
      <c r="C56" s="44"/>
      <c r="D56" s="44"/>
      <c r="E56" s="44"/>
      <c r="F56" s="34"/>
      <c r="G56" s="34"/>
      <c r="H56" s="45"/>
      <c r="I56" s="44"/>
      <c r="J56" s="44"/>
      <c r="K56" s="26"/>
      <c r="L56" s="42"/>
      <c r="M56" s="26"/>
      <c r="N56" s="42"/>
      <c r="O56" s="26"/>
      <c r="P56" s="44"/>
      <c r="Q56" s="26"/>
      <c r="R56" s="26"/>
      <c r="S56" s="35"/>
      <c r="T56" s="35"/>
      <c r="U56" s="35"/>
      <c r="V56" s="36"/>
      <c r="W56" s="32">
        <v>0</v>
      </c>
      <c r="X56" s="37"/>
    </row>
    <row r="57" spans="1:24" s="24" customFormat="1" ht="120.5" hidden="1" customHeight="1" x14ac:dyDescent="0.35">
      <c r="A57" s="43"/>
      <c r="B57" s="34"/>
      <c r="C57" s="44"/>
      <c r="D57" s="44"/>
      <c r="E57" s="44"/>
      <c r="F57" s="34"/>
      <c r="G57" s="34"/>
      <c r="H57" s="45"/>
      <c r="I57" s="44"/>
      <c r="J57" s="44"/>
      <c r="K57" s="26"/>
      <c r="L57" s="42"/>
      <c r="M57" s="26"/>
      <c r="N57" s="42"/>
      <c r="O57" s="26"/>
      <c r="P57" s="44"/>
      <c r="Q57" s="26"/>
      <c r="R57" s="26"/>
      <c r="S57" s="35"/>
      <c r="T57" s="35"/>
      <c r="U57" s="35"/>
      <c r="V57" s="36"/>
      <c r="W57" s="32">
        <v>0</v>
      </c>
      <c r="X57" s="37"/>
    </row>
    <row r="58" spans="1:24" s="24" customFormat="1" ht="120.5" hidden="1" customHeight="1" x14ac:dyDescent="0.35">
      <c r="A58" s="43"/>
      <c r="B58" s="34"/>
      <c r="C58" s="44"/>
      <c r="D58" s="44"/>
      <c r="E58" s="44"/>
      <c r="F58" s="34"/>
      <c r="G58" s="34"/>
      <c r="H58" s="45"/>
      <c r="I58" s="44"/>
      <c r="J58" s="44"/>
      <c r="K58" s="26"/>
      <c r="L58" s="42"/>
      <c r="M58" s="26"/>
      <c r="N58" s="42"/>
      <c r="O58" s="26"/>
      <c r="P58" s="44"/>
      <c r="Q58" s="26"/>
      <c r="R58" s="26"/>
      <c r="S58" s="35"/>
      <c r="T58" s="35"/>
      <c r="U58" s="35"/>
      <c r="V58" s="36"/>
      <c r="W58" s="32">
        <v>0</v>
      </c>
      <c r="X58" s="37"/>
    </row>
    <row r="59" spans="1:24" s="24" customFormat="1" ht="120.5" hidden="1" customHeight="1" x14ac:dyDescent="0.35">
      <c r="A59" s="43"/>
      <c r="B59" s="34"/>
      <c r="C59" s="44"/>
      <c r="D59" s="44"/>
      <c r="E59" s="44"/>
      <c r="F59" s="34"/>
      <c r="G59" s="34"/>
      <c r="H59" s="45"/>
      <c r="I59" s="44"/>
      <c r="J59" s="44"/>
      <c r="K59" s="26"/>
      <c r="L59" s="42"/>
      <c r="M59" s="26"/>
      <c r="N59" s="42"/>
      <c r="O59" s="26"/>
      <c r="P59" s="44"/>
      <c r="Q59" s="26"/>
      <c r="R59" s="26"/>
      <c r="S59" s="35"/>
      <c r="T59" s="35"/>
      <c r="U59" s="35"/>
      <c r="V59" s="36"/>
      <c r="W59" s="32">
        <v>0</v>
      </c>
      <c r="X59" s="37"/>
    </row>
    <row r="60" spans="1:24" s="24" customFormat="1" ht="120.5" hidden="1" customHeight="1" x14ac:dyDescent="0.35">
      <c r="A60" s="43"/>
      <c r="B60" s="34"/>
      <c r="C60" s="44"/>
      <c r="D60" s="44"/>
      <c r="E60" s="44"/>
      <c r="F60" s="34"/>
      <c r="G60" s="34"/>
      <c r="H60" s="45"/>
      <c r="I60" s="44"/>
      <c r="J60" s="44"/>
      <c r="K60" s="26"/>
      <c r="L60" s="42"/>
      <c r="M60" s="26"/>
      <c r="N60" s="42"/>
      <c r="O60" s="26"/>
      <c r="P60" s="44"/>
      <c r="Q60" s="26"/>
      <c r="R60" s="26"/>
      <c r="S60" s="35"/>
      <c r="T60" s="35"/>
      <c r="U60" s="35"/>
      <c r="V60" s="36"/>
      <c r="W60" s="32">
        <v>0</v>
      </c>
      <c r="X60" s="37"/>
    </row>
    <row r="61" spans="1:24" s="24" customFormat="1" ht="120.5" hidden="1" customHeight="1" x14ac:dyDescent="0.35">
      <c r="A61" s="43"/>
      <c r="B61" s="34"/>
      <c r="C61" s="44"/>
      <c r="D61" s="44"/>
      <c r="E61" s="44"/>
      <c r="F61" s="34"/>
      <c r="G61" s="34"/>
      <c r="H61" s="45"/>
      <c r="I61" s="44"/>
      <c r="J61" s="44"/>
      <c r="K61" s="26"/>
      <c r="L61" s="42"/>
      <c r="M61" s="26"/>
      <c r="N61" s="42"/>
      <c r="O61" s="26"/>
      <c r="P61" s="44"/>
      <c r="Q61" s="26"/>
      <c r="R61" s="26"/>
      <c r="S61" s="35"/>
      <c r="T61" s="35"/>
      <c r="U61" s="35"/>
      <c r="V61" s="36"/>
      <c r="W61" s="32">
        <v>0</v>
      </c>
      <c r="X61" s="37"/>
    </row>
    <row r="62" spans="1:24" s="24" customFormat="1" ht="120.5" hidden="1" customHeight="1" x14ac:dyDescent="0.35">
      <c r="A62" s="46">
        <v>25</v>
      </c>
      <c r="B62" s="26" t="s">
        <v>159</v>
      </c>
      <c r="C62" s="44"/>
      <c r="D62" s="44"/>
      <c r="E62" s="44"/>
      <c r="F62" s="26" t="s">
        <v>160</v>
      </c>
      <c r="G62" s="26" t="s">
        <v>161</v>
      </c>
      <c r="H62" s="45"/>
      <c r="I62" s="44"/>
      <c r="J62" s="44"/>
      <c r="K62" s="26"/>
      <c r="L62" s="42"/>
      <c r="M62" s="26"/>
      <c r="N62" s="42"/>
      <c r="O62" s="26"/>
      <c r="P62" s="44"/>
      <c r="Q62" s="26"/>
      <c r="R62" s="26"/>
      <c r="S62" s="27" t="s">
        <v>39</v>
      </c>
      <c r="T62" s="27" t="s">
        <v>41</v>
      </c>
      <c r="U62" s="27" t="s">
        <v>42</v>
      </c>
      <c r="V62" s="32">
        <v>1</v>
      </c>
      <c r="W62" s="32">
        <v>0</v>
      </c>
      <c r="X62" s="31">
        <f t="shared" si="1"/>
        <v>0</v>
      </c>
    </row>
    <row r="63" spans="1:24" s="24" customFormat="1" ht="120.5" hidden="1" customHeight="1" x14ac:dyDescent="0.35">
      <c r="A63" s="43">
        <v>26</v>
      </c>
      <c r="B63" s="34" t="s">
        <v>30</v>
      </c>
      <c r="C63" s="44"/>
      <c r="D63" s="44"/>
      <c r="E63" s="44"/>
      <c r="F63" s="34" t="s">
        <v>162</v>
      </c>
      <c r="G63" s="34" t="s">
        <v>163</v>
      </c>
      <c r="H63" s="45"/>
      <c r="I63" s="44"/>
      <c r="J63" s="44"/>
      <c r="K63" s="26"/>
      <c r="L63" s="42"/>
      <c r="M63" s="26"/>
      <c r="N63" s="42"/>
      <c r="O63" s="26"/>
      <c r="P63" s="44"/>
      <c r="Q63" s="26"/>
      <c r="R63" s="26"/>
      <c r="S63" s="35" t="s">
        <v>39</v>
      </c>
      <c r="T63" s="35" t="s">
        <v>41</v>
      </c>
      <c r="U63" s="35" t="s">
        <v>42</v>
      </c>
      <c r="V63" s="36">
        <v>2</v>
      </c>
      <c r="W63" s="32">
        <v>0</v>
      </c>
      <c r="X63" s="37">
        <f>+(W63+W64)/V63</f>
        <v>0</v>
      </c>
    </row>
    <row r="64" spans="1:24" s="24" customFormat="1" ht="120.5" hidden="1" customHeight="1" x14ac:dyDescent="0.35">
      <c r="A64" s="43"/>
      <c r="B64" s="34"/>
      <c r="C64" s="44"/>
      <c r="D64" s="44"/>
      <c r="E64" s="44"/>
      <c r="F64" s="34"/>
      <c r="G64" s="34"/>
      <c r="H64" s="45"/>
      <c r="I64" s="44"/>
      <c r="J64" s="44"/>
      <c r="K64" s="26"/>
      <c r="L64" s="42"/>
      <c r="M64" s="26"/>
      <c r="N64" s="42"/>
      <c r="O64" s="26"/>
      <c r="P64" s="44"/>
      <c r="Q64" s="26"/>
      <c r="R64" s="26"/>
      <c r="S64" s="35"/>
      <c r="T64" s="35"/>
      <c r="U64" s="35"/>
      <c r="V64" s="36"/>
      <c r="W64" s="32">
        <v>0</v>
      </c>
      <c r="X64" s="37"/>
    </row>
    <row r="65" spans="1:24" s="24" customFormat="1" ht="120.5" hidden="1" customHeight="1" x14ac:dyDescent="0.35">
      <c r="A65" s="46">
        <v>27</v>
      </c>
      <c r="B65" s="26" t="s">
        <v>30</v>
      </c>
      <c r="C65" s="44"/>
      <c r="D65" s="44"/>
      <c r="E65" s="44"/>
      <c r="F65" s="26" t="s">
        <v>164</v>
      </c>
      <c r="G65" s="26" t="s">
        <v>165</v>
      </c>
      <c r="H65" s="45"/>
      <c r="I65" s="44"/>
      <c r="J65" s="44"/>
      <c r="K65" s="26"/>
      <c r="L65" s="42"/>
      <c r="M65" s="26"/>
      <c r="N65" s="42"/>
      <c r="O65" s="26"/>
      <c r="P65" s="44"/>
      <c r="Q65" s="26"/>
      <c r="R65" s="26"/>
      <c r="S65" s="27" t="s">
        <v>40</v>
      </c>
      <c r="T65" s="27" t="s">
        <v>41</v>
      </c>
      <c r="U65" s="27" t="s">
        <v>42</v>
      </c>
      <c r="V65" s="32">
        <v>1</v>
      </c>
      <c r="W65" s="32">
        <v>0</v>
      </c>
      <c r="X65" s="31">
        <f t="shared" si="1"/>
        <v>0</v>
      </c>
    </row>
    <row r="66" spans="1:24" s="24" customFormat="1" ht="120.5" customHeight="1" x14ac:dyDescent="0.35">
      <c r="A66" s="43">
        <v>28</v>
      </c>
      <c r="B66" s="34" t="s">
        <v>166</v>
      </c>
      <c r="C66" s="44"/>
      <c r="D66" s="44" t="s">
        <v>31</v>
      </c>
      <c r="E66" s="44" t="s">
        <v>167</v>
      </c>
      <c r="F66" s="34" t="s">
        <v>168</v>
      </c>
      <c r="G66" s="34" t="s">
        <v>169</v>
      </c>
      <c r="H66" s="42">
        <v>43539</v>
      </c>
      <c r="I66" s="44" t="s">
        <v>31</v>
      </c>
      <c r="J66" s="44"/>
      <c r="K66" s="26" t="s">
        <v>170</v>
      </c>
      <c r="L66" s="47" t="s">
        <v>171</v>
      </c>
      <c r="M66" s="26" t="s">
        <v>172</v>
      </c>
      <c r="N66" s="47" t="s">
        <v>171</v>
      </c>
      <c r="O66" s="26" t="s">
        <v>172</v>
      </c>
      <c r="P66" s="44" t="s">
        <v>173</v>
      </c>
      <c r="Q66" s="32">
        <v>343</v>
      </c>
      <c r="R66" s="26" t="s">
        <v>83</v>
      </c>
      <c r="S66" s="35" t="s">
        <v>39</v>
      </c>
      <c r="T66" s="35" t="s">
        <v>41</v>
      </c>
      <c r="U66" s="35" t="s">
        <v>42</v>
      </c>
      <c r="V66" s="36">
        <v>6</v>
      </c>
      <c r="W66" s="32">
        <v>1</v>
      </c>
      <c r="X66" s="37">
        <f>+(W66+W67+W68+W69+W70+W71)/V66</f>
        <v>0.66666666666666663</v>
      </c>
    </row>
    <row r="67" spans="1:24" s="24" customFormat="1" ht="120.5" customHeight="1" x14ac:dyDescent="0.35">
      <c r="A67" s="43"/>
      <c r="B67" s="34"/>
      <c r="C67" s="44"/>
      <c r="D67" s="44" t="s">
        <v>31</v>
      </c>
      <c r="E67" s="44" t="s">
        <v>167</v>
      </c>
      <c r="F67" s="34"/>
      <c r="G67" s="34"/>
      <c r="H67" s="42">
        <v>43602</v>
      </c>
      <c r="I67" s="44" t="s">
        <v>31</v>
      </c>
      <c r="J67" s="44"/>
      <c r="K67" s="26" t="s">
        <v>170</v>
      </c>
      <c r="L67" s="41" t="s">
        <v>174</v>
      </c>
      <c r="M67" s="26" t="s">
        <v>172</v>
      </c>
      <c r="N67" s="41" t="s">
        <v>174</v>
      </c>
      <c r="O67" s="26" t="s">
        <v>172</v>
      </c>
      <c r="P67" s="44" t="s">
        <v>173</v>
      </c>
      <c r="Q67" s="32">
        <v>488</v>
      </c>
      <c r="R67" s="26" t="s">
        <v>83</v>
      </c>
      <c r="S67" s="35"/>
      <c r="T67" s="35"/>
      <c r="U67" s="35"/>
      <c r="V67" s="36"/>
      <c r="W67" s="32">
        <v>1</v>
      </c>
      <c r="X67" s="37"/>
    </row>
    <row r="68" spans="1:24" s="24" customFormat="1" ht="120.5" customHeight="1" x14ac:dyDescent="0.35">
      <c r="A68" s="43"/>
      <c r="B68" s="34"/>
      <c r="C68" s="44"/>
      <c r="D68" s="44" t="s">
        <v>31</v>
      </c>
      <c r="E68" s="44" t="s">
        <v>167</v>
      </c>
      <c r="F68" s="34"/>
      <c r="G68" s="34"/>
      <c r="H68" s="42">
        <v>43637</v>
      </c>
      <c r="I68" s="44" t="s">
        <v>31</v>
      </c>
      <c r="J68" s="44"/>
      <c r="K68" s="26" t="s">
        <v>170</v>
      </c>
      <c r="L68" s="41" t="s">
        <v>175</v>
      </c>
      <c r="M68" s="26" t="s">
        <v>172</v>
      </c>
      <c r="N68" s="41" t="s">
        <v>175</v>
      </c>
      <c r="O68" s="26" t="s">
        <v>172</v>
      </c>
      <c r="P68" s="44" t="s">
        <v>173</v>
      </c>
      <c r="Q68" s="32">
        <v>444</v>
      </c>
      <c r="R68" s="26" t="s">
        <v>83</v>
      </c>
      <c r="S68" s="35"/>
      <c r="T68" s="35"/>
      <c r="U68" s="35"/>
      <c r="V68" s="36"/>
      <c r="W68" s="32">
        <v>1</v>
      </c>
      <c r="X68" s="37"/>
    </row>
    <row r="69" spans="1:24" s="24" customFormat="1" ht="120.5" customHeight="1" x14ac:dyDescent="0.35">
      <c r="A69" s="43"/>
      <c r="B69" s="34"/>
      <c r="C69" s="44"/>
      <c r="D69" s="44" t="s">
        <v>31</v>
      </c>
      <c r="E69" s="44" t="s">
        <v>167</v>
      </c>
      <c r="F69" s="34"/>
      <c r="G69" s="34"/>
      <c r="H69" s="42">
        <v>43686</v>
      </c>
      <c r="I69" s="44" t="s">
        <v>31</v>
      </c>
      <c r="J69" s="44"/>
      <c r="K69" s="26" t="s">
        <v>170</v>
      </c>
      <c r="L69" s="47" t="s">
        <v>176</v>
      </c>
      <c r="M69" s="26" t="s">
        <v>172</v>
      </c>
      <c r="N69" s="47" t="s">
        <v>176</v>
      </c>
      <c r="O69" s="26" t="s">
        <v>172</v>
      </c>
      <c r="P69" s="44" t="s">
        <v>173</v>
      </c>
      <c r="Q69" s="32">
        <v>404</v>
      </c>
      <c r="R69" s="26" t="s">
        <v>83</v>
      </c>
      <c r="S69" s="35"/>
      <c r="T69" s="35"/>
      <c r="U69" s="35"/>
      <c r="V69" s="36"/>
      <c r="W69" s="32">
        <v>1</v>
      </c>
      <c r="X69" s="37"/>
    </row>
    <row r="70" spans="1:24" s="24" customFormat="1" ht="120.5" hidden="1" customHeight="1" x14ac:dyDescent="0.35">
      <c r="A70" s="43"/>
      <c r="B70" s="34"/>
      <c r="C70" s="44"/>
      <c r="D70" s="44"/>
      <c r="E70" s="44"/>
      <c r="F70" s="34"/>
      <c r="G70" s="34"/>
      <c r="H70" s="45"/>
      <c r="I70" s="44"/>
      <c r="J70" s="44"/>
      <c r="K70" s="26"/>
      <c r="L70" s="42"/>
      <c r="M70" s="26"/>
      <c r="N70" s="42"/>
      <c r="O70" s="26"/>
      <c r="P70" s="44"/>
      <c r="Q70" s="26"/>
      <c r="R70" s="26"/>
      <c r="S70" s="35"/>
      <c r="T70" s="35"/>
      <c r="U70" s="35"/>
      <c r="V70" s="36"/>
      <c r="W70" s="32">
        <v>0</v>
      </c>
      <c r="X70" s="37"/>
    </row>
    <row r="71" spans="1:24" s="24" customFormat="1" ht="120.5" hidden="1" customHeight="1" x14ac:dyDescent="0.35">
      <c r="A71" s="43"/>
      <c r="B71" s="34"/>
      <c r="C71" s="44"/>
      <c r="D71" s="44"/>
      <c r="E71" s="44"/>
      <c r="F71" s="34"/>
      <c r="G71" s="34"/>
      <c r="H71" s="45"/>
      <c r="I71" s="44"/>
      <c r="J71" s="44"/>
      <c r="K71" s="26"/>
      <c r="L71" s="42"/>
      <c r="M71" s="26"/>
      <c r="N71" s="42"/>
      <c r="O71" s="26"/>
      <c r="P71" s="44"/>
      <c r="Q71" s="26"/>
      <c r="R71" s="26"/>
      <c r="S71" s="35"/>
      <c r="T71" s="35"/>
      <c r="U71" s="35"/>
      <c r="V71" s="36"/>
      <c r="W71" s="32">
        <v>0</v>
      </c>
      <c r="X71" s="37"/>
    </row>
    <row r="72" spans="1:24" s="24" customFormat="1" ht="120.5" customHeight="1" x14ac:dyDescent="0.35">
      <c r="A72" s="48">
        <v>29</v>
      </c>
      <c r="B72" s="26" t="s">
        <v>60</v>
      </c>
      <c r="C72" s="30" t="s">
        <v>31</v>
      </c>
      <c r="D72" s="30"/>
      <c r="E72" s="27"/>
      <c r="F72" s="26" t="s">
        <v>177</v>
      </c>
      <c r="G72" s="26" t="s">
        <v>178</v>
      </c>
      <c r="H72" s="29">
        <v>43614</v>
      </c>
      <c r="I72" s="30"/>
      <c r="J72" s="30" t="s">
        <v>31</v>
      </c>
      <c r="K72" s="27" t="s">
        <v>35</v>
      </c>
      <c r="L72" s="30" t="s">
        <v>179</v>
      </c>
      <c r="M72" s="30" t="s">
        <v>111</v>
      </c>
      <c r="N72" s="29">
        <v>43614</v>
      </c>
      <c r="O72" s="30" t="s">
        <v>111</v>
      </c>
      <c r="P72" s="30"/>
      <c r="Q72" s="30" t="s">
        <v>179</v>
      </c>
      <c r="R72" s="30" t="s">
        <v>39</v>
      </c>
      <c r="S72" s="27" t="s">
        <v>39</v>
      </c>
      <c r="T72" s="26" t="s">
        <v>39</v>
      </c>
      <c r="U72" s="27" t="s">
        <v>42</v>
      </c>
      <c r="V72" s="27">
        <v>1</v>
      </c>
      <c r="W72" s="27">
        <v>1</v>
      </c>
      <c r="X72" s="31">
        <f>+W72/V72</f>
        <v>1</v>
      </c>
    </row>
    <row r="73" spans="1:24" s="24" customFormat="1" ht="120.5" hidden="1" customHeight="1" x14ac:dyDescent="0.35">
      <c r="A73" s="48">
        <v>30</v>
      </c>
      <c r="B73" s="26" t="s">
        <v>30</v>
      </c>
      <c r="C73" s="30"/>
      <c r="D73" s="30"/>
      <c r="E73" s="27"/>
      <c r="F73" s="26" t="s">
        <v>180</v>
      </c>
      <c r="G73" s="26" t="s">
        <v>181</v>
      </c>
      <c r="H73" s="29"/>
      <c r="I73" s="30"/>
      <c r="J73" s="30"/>
      <c r="K73" s="27"/>
      <c r="L73" s="30"/>
      <c r="M73" s="30"/>
      <c r="N73" s="29"/>
      <c r="O73" s="30"/>
      <c r="P73" s="30"/>
      <c r="Q73" s="30"/>
      <c r="R73" s="30"/>
      <c r="S73" s="27" t="s">
        <v>182</v>
      </c>
      <c r="T73" s="26" t="s">
        <v>41</v>
      </c>
      <c r="U73" s="27" t="s">
        <v>42</v>
      </c>
      <c r="V73" s="32">
        <v>1</v>
      </c>
      <c r="W73" s="32">
        <v>0</v>
      </c>
      <c r="X73" s="31">
        <f t="shared" ref="X73" si="2">+W73/V73</f>
        <v>0</v>
      </c>
    </row>
    <row r="74" spans="1:24" s="24" customFormat="1" ht="120.5" hidden="1" customHeight="1" x14ac:dyDescent="0.35">
      <c r="A74" s="49">
        <v>31</v>
      </c>
      <c r="B74" s="34" t="s">
        <v>30</v>
      </c>
      <c r="C74" s="30"/>
      <c r="D74" s="30"/>
      <c r="E74" s="27"/>
      <c r="F74" s="34" t="s">
        <v>183</v>
      </c>
      <c r="G74" s="34" t="s">
        <v>184</v>
      </c>
      <c r="H74" s="29"/>
      <c r="I74" s="30"/>
      <c r="J74" s="30"/>
      <c r="K74" s="27"/>
      <c r="L74" s="30"/>
      <c r="M74" s="30"/>
      <c r="N74" s="29"/>
      <c r="O74" s="30"/>
      <c r="P74" s="30"/>
      <c r="Q74" s="30"/>
      <c r="R74" s="30"/>
      <c r="S74" s="35" t="s">
        <v>182</v>
      </c>
      <c r="T74" s="34" t="s">
        <v>41</v>
      </c>
      <c r="U74" s="35" t="s">
        <v>42</v>
      </c>
      <c r="V74" s="36">
        <v>5</v>
      </c>
      <c r="W74" s="32">
        <v>0</v>
      </c>
      <c r="X74" s="37">
        <f>+(W74+W75+W76+W77+W78)/V74</f>
        <v>0</v>
      </c>
    </row>
    <row r="75" spans="1:24" s="24" customFormat="1" ht="120.5" hidden="1" customHeight="1" x14ac:dyDescent="0.35">
      <c r="A75" s="49"/>
      <c r="B75" s="34"/>
      <c r="C75" s="30"/>
      <c r="D75" s="30"/>
      <c r="E75" s="27"/>
      <c r="F75" s="34"/>
      <c r="G75" s="34"/>
      <c r="H75" s="29"/>
      <c r="I75" s="30"/>
      <c r="J75" s="30"/>
      <c r="K75" s="27"/>
      <c r="L75" s="30"/>
      <c r="M75" s="30"/>
      <c r="N75" s="29"/>
      <c r="O75" s="30"/>
      <c r="P75" s="30"/>
      <c r="Q75" s="30"/>
      <c r="R75" s="30"/>
      <c r="S75" s="35"/>
      <c r="T75" s="34"/>
      <c r="U75" s="35"/>
      <c r="V75" s="36"/>
      <c r="W75" s="32">
        <v>0</v>
      </c>
      <c r="X75" s="37"/>
    </row>
    <row r="76" spans="1:24" s="24" customFormat="1" ht="120.5" hidden="1" customHeight="1" x14ac:dyDescent="0.35">
      <c r="A76" s="49"/>
      <c r="B76" s="34"/>
      <c r="C76" s="30"/>
      <c r="D76" s="30"/>
      <c r="E76" s="27"/>
      <c r="F76" s="34"/>
      <c r="G76" s="34"/>
      <c r="H76" s="29"/>
      <c r="I76" s="30"/>
      <c r="J76" s="30"/>
      <c r="K76" s="27"/>
      <c r="L76" s="30"/>
      <c r="M76" s="30"/>
      <c r="N76" s="29"/>
      <c r="O76" s="30"/>
      <c r="P76" s="30"/>
      <c r="Q76" s="30"/>
      <c r="R76" s="30"/>
      <c r="S76" s="35"/>
      <c r="T76" s="34"/>
      <c r="U76" s="35"/>
      <c r="V76" s="36"/>
      <c r="W76" s="32">
        <v>0</v>
      </c>
      <c r="X76" s="37"/>
    </row>
    <row r="77" spans="1:24" s="24" customFormat="1" ht="120.5" hidden="1" customHeight="1" x14ac:dyDescent="0.35">
      <c r="A77" s="49"/>
      <c r="B77" s="34"/>
      <c r="C77" s="30"/>
      <c r="D77" s="30"/>
      <c r="E77" s="27"/>
      <c r="F77" s="34"/>
      <c r="G77" s="34"/>
      <c r="H77" s="29"/>
      <c r="I77" s="30"/>
      <c r="J77" s="30"/>
      <c r="K77" s="27"/>
      <c r="L77" s="30"/>
      <c r="M77" s="30"/>
      <c r="N77" s="29"/>
      <c r="O77" s="30"/>
      <c r="P77" s="30"/>
      <c r="Q77" s="30"/>
      <c r="R77" s="30"/>
      <c r="S77" s="35"/>
      <c r="T77" s="34"/>
      <c r="U77" s="35"/>
      <c r="V77" s="36"/>
      <c r="W77" s="32">
        <v>0</v>
      </c>
      <c r="X77" s="37"/>
    </row>
    <row r="78" spans="1:24" s="24" customFormat="1" ht="120.5" hidden="1" customHeight="1" x14ac:dyDescent="0.35">
      <c r="A78" s="49"/>
      <c r="B78" s="34"/>
      <c r="C78" s="30"/>
      <c r="D78" s="30"/>
      <c r="E78" s="27"/>
      <c r="F78" s="34"/>
      <c r="G78" s="34"/>
      <c r="H78" s="29"/>
      <c r="I78" s="30"/>
      <c r="J78" s="30"/>
      <c r="K78" s="27"/>
      <c r="L78" s="30"/>
      <c r="M78" s="30"/>
      <c r="N78" s="29"/>
      <c r="O78" s="30"/>
      <c r="P78" s="30"/>
      <c r="Q78" s="30"/>
      <c r="R78" s="30"/>
      <c r="S78" s="35"/>
      <c r="T78" s="34"/>
      <c r="U78" s="35"/>
      <c r="V78" s="36"/>
      <c r="W78" s="32">
        <v>0</v>
      </c>
      <c r="X78" s="37"/>
    </row>
    <row r="79" spans="1:24" s="24" customFormat="1" ht="120.5" customHeight="1" x14ac:dyDescent="0.35">
      <c r="A79" s="49">
        <v>32</v>
      </c>
      <c r="B79" s="34" t="s">
        <v>60</v>
      </c>
      <c r="C79" s="30"/>
      <c r="D79" s="30" t="s">
        <v>31</v>
      </c>
      <c r="E79" s="30" t="s">
        <v>185</v>
      </c>
      <c r="F79" s="50" t="s">
        <v>186</v>
      </c>
      <c r="G79" s="34" t="s">
        <v>187</v>
      </c>
      <c r="H79" s="29">
        <v>43595</v>
      </c>
      <c r="I79" s="30" t="s">
        <v>31</v>
      </c>
      <c r="J79" s="27"/>
      <c r="K79" s="27" t="s">
        <v>170</v>
      </c>
      <c r="L79" s="29">
        <v>43587</v>
      </c>
      <c r="M79" s="30" t="s">
        <v>21</v>
      </c>
      <c r="N79" s="29">
        <v>43593</v>
      </c>
      <c r="O79" s="30" t="s">
        <v>111</v>
      </c>
      <c r="P79" s="27" t="s">
        <v>188</v>
      </c>
      <c r="Q79" s="30">
        <v>16</v>
      </c>
      <c r="R79" s="27" t="s">
        <v>189</v>
      </c>
      <c r="S79" s="35" t="s">
        <v>40</v>
      </c>
      <c r="T79" s="35" t="s">
        <v>41</v>
      </c>
      <c r="U79" s="35" t="s">
        <v>42</v>
      </c>
      <c r="V79" s="35">
        <v>2</v>
      </c>
      <c r="W79" s="27">
        <v>1</v>
      </c>
      <c r="X79" s="37">
        <f>+(W79+W80)/V79</f>
        <v>1</v>
      </c>
    </row>
    <row r="80" spans="1:24" s="24" customFormat="1" ht="120.5" customHeight="1" x14ac:dyDescent="0.35">
      <c r="A80" s="49"/>
      <c r="B80" s="34"/>
      <c r="C80" s="30"/>
      <c r="D80" s="30" t="s">
        <v>31</v>
      </c>
      <c r="E80" s="30" t="s">
        <v>190</v>
      </c>
      <c r="F80" s="50"/>
      <c r="G80" s="34"/>
      <c r="H80" s="29">
        <v>43670</v>
      </c>
      <c r="I80" s="30" t="s">
        <v>31</v>
      </c>
      <c r="J80" s="27"/>
      <c r="K80" s="26" t="s">
        <v>170</v>
      </c>
      <c r="L80" s="29">
        <v>43670</v>
      </c>
      <c r="M80" s="30" t="s">
        <v>111</v>
      </c>
      <c r="N80" s="29">
        <v>43670</v>
      </c>
      <c r="O80" s="30" t="s">
        <v>111</v>
      </c>
      <c r="P80" s="27" t="s">
        <v>188</v>
      </c>
      <c r="Q80" s="30">
        <v>31</v>
      </c>
      <c r="R80" s="27" t="s">
        <v>191</v>
      </c>
      <c r="S80" s="35"/>
      <c r="T80" s="35"/>
      <c r="U80" s="35"/>
      <c r="V80" s="35"/>
      <c r="W80" s="27">
        <v>1</v>
      </c>
      <c r="X80" s="37"/>
    </row>
    <row r="81" spans="1:24" s="54" customFormat="1" ht="120.5" customHeight="1" x14ac:dyDescent="0.35">
      <c r="A81" s="51">
        <v>33</v>
      </c>
      <c r="B81" s="34" t="s">
        <v>192</v>
      </c>
      <c r="C81" s="32" t="s">
        <v>193</v>
      </c>
      <c r="D81" s="32"/>
      <c r="E81" s="32" t="s">
        <v>194</v>
      </c>
      <c r="F81" s="34" t="s">
        <v>195</v>
      </c>
      <c r="G81" s="34" t="s">
        <v>196</v>
      </c>
      <c r="H81" s="42">
        <v>42519</v>
      </c>
      <c r="I81" s="32" t="s">
        <v>193</v>
      </c>
      <c r="J81" s="32"/>
      <c r="K81" s="41" t="s">
        <v>197</v>
      </c>
      <c r="L81" s="52">
        <v>43595</v>
      </c>
      <c r="M81" s="53" t="s">
        <v>198</v>
      </c>
      <c r="N81" s="52">
        <v>43595</v>
      </c>
      <c r="O81" s="53" t="s">
        <v>198</v>
      </c>
      <c r="P81" s="32" t="s">
        <v>193</v>
      </c>
      <c r="Q81" s="32">
        <v>20</v>
      </c>
      <c r="R81" s="41" t="s">
        <v>199</v>
      </c>
      <c r="S81" s="35" t="s">
        <v>200</v>
      </c>
      <c r="T81" s="35" t="s">
        <v>59</v>
      </c>
      <c r="U81" s="35" t="s">
        <v>42</v>
      </c>
      <c r="V81" s="36">
        <v>15</v>
      </c>
      <c r="W81" s="32">
        <v>1</v>
      </c>
      <c r="X81" s="37">
        <f>+(W81+W82+W83+W84+W85+W86+W87+W88+W89+W90+W91+W92+W93+W94+W95)/V81</f>
        <v>6.6666666666666666E-2</v>
      </c>
    </row>
    <row r="82" spans="1:24" s="54" customFormat="1" ht="120.5" hidden="1" customHeight="1" x14ac:dyDescent="0.35">
      <c r="A82" s="51"/>
      <c r="B82" s="34"/>
      <c r="C82" s="32"/>
      <c r="D82" s="32"/>
      <c r="E82" s="32"/>
      <c r="F82" s="34"/>
      <c r="G82" s="34"/>
      <c r="H82" s="32"/>
      <c r="I82" s="32"/>
      <c r="J82" s="32"/>
      <c r="K82" s="32"/>
      <c r="L82" s="32"/>
      <c r="M82" s="32"/>
      <c r="N82" s="32"/>
      <c r="O82" s="32"/>
      <c r="P82" s="32"/>
      <c r="Q82" s="32"/>
      <c r="R82" s="32"/>
      <c r="S82" s="35"/>
      <c r="T82" s="35"/>
      <c r="U82" s="35"/>
      <c r="V82" s="36"/>
      <c r="W82" s="32">
        <v>0</v>
      </c>
      <c r="X82" s="37"/>
    </row>
    <row r="83" spans="1:24" s="54" customFormat="1" ht="120.5" hidden="1" customHeight="1" x14ac:dyDescent="0.35">
      <c r="A83" s="51"/>
      <c r="B83" s="34"/>
      <c r="C83" s="32"/>
      <c r="D83" s="32"/>
      <c r="E83" s="32"/>
      <c r="F83" s="34"/>
      <c r="G83" s="34"/>
      <c r="H83" s="32"/>
      <c r="I83" s="32"/>
      <c r="J83" s="32"/>
      <c r="K83" s="32"/>
      <c r="L83" s="32"/>
      <c r="M83" s="32"/>
      <c r="N83" s="32"/>
      <c r="O83" s="32"/>
      <c r="P83" s="32"/>
      <c r="Q83" s="32"/>
      <c r="R83" s="32"/>
      <c r="S83" s="35"/>
      <c r="T83" s="35"/>
      <c r="U83" s="35"/>
      <c r="V83" s="36"/>
      <c r="W83" s="32">
        <v>0</v>
      </c>
      <c r="X83" s="37"/>
    </row>
    <row r="84" spans="1:24" s="54" customFormat="1" ht="120.5" hidden="1" customHeight="1" x14ac:dyDescent="0.35">
      <c r="A84" s="51"/>
      <c r="B84" s="34"/>
      <c r="C84" s="32"/>
      <c r="D84" s="32"/>
      <c r="E84" s="32"/>
      <c r="F84" s="34"/>
      <c r="G84" s="34"/>
      <c r="H84" s="32"/>
      <c r="I84" s="32"/>
      <c r="J84" s="32"/>
      <c r="K84" s="32"/>
      <c r="L84" s="32"/>
      <c r="M84" s="32"/>
      <c r="N84" s="32"/>
      <c r="O84" s="32"/>
      <c r="P84" s="32"/>
      <c r="Q84" s="32"/>
      <c r="R84" s="32"/>
      <c r="S84" s="35"/>
      <c r="T84" s="35"/>
      <c r="U84" s="35"/>
      <c r="V84" s="36"/>
      <c r="W84" s="32">
        <v>0</v>
      </c>
      <c r="X84" s="37"/>
    </row>
    <row r="85" spans="1:24" s="54" customFormat="1" ht="120.5" hidden="1" customHeight="1" x14ac:dyDescent="0.35">
      <c r="A85" s="51"/>
      <c r="B85" s="34"/>
      <c r="C85" s="32"/>
      <c r="D85" s="32"/>
      <c r="E85" s="32"/>
      <c r="F85" s="34"/>
      <c r="G85" s="34"/>
      <c r="H85" s="32"/>
      <c r="I85" s="32"/>
      <c r="J85" s="32"/>
      <c r="K85" s="32"/>
      <c r="L85" s="32"/>
      <c r="M85" s="32"/>
      <c r="N85" s="32"/>
      <c r="O85" s="32"/>
      <c r="P85" s="32"/>
      <c r="Q85" s="32"/>
      <c r="R85" s="32"/>
      <c r="S85" s="35"/>
      <c r="T85" s="35"/>
      <c r="U85" s="35"/>
      <c r="V85" s="36"/>
      <c r="W85" s="32">
        <v>0</v>
      </c>
      <c r="X85" s="37"/>
    </row>
    <row r="86" spans="1:24" s="54" customFormat="1" ht="120.5" hidden="1" customHeight="1" x14ac:dyDescent="0.35">
      <c r="A86" s="51"/>
      <c r="B86" s="34"/>
      <c r="C86" s="32"/>
      <c r="D86" s="32"/>
      <c r="E86" s="32"/>
      <c r="F86" s="34"/>
      <c r="G86" s="34"/>
      <c r="H86" s="32"/>
      <c r="I86" s="32"/>
      <c r="J86" s="32"/>
      <c r="K86" s="32"/>
      <c r="L86" s="32"/>
      <c r="M86" s="32"/>
      <c r="N86" s="32"/>
      <c r="O86" s="32"/>
      <c r="P86" s="32"/>
      <c r="Q86" s="32"/>
      <c r="R86" s="32"/>
      <c r="S86" s="35"/>
      <c r="T86" s="35"/>
      <c r="U86" s="35"/>
      <c r="V86" s="36"/>
      <c r="W86" s="32">
        <v>0</v>
      </c>
      <c r="X86" s="37"/>
    </row>
    <row r="87" spans="1:24" s="54" customFormat="1" ht="120.5" hidden="1" customHeight="1" x14ac:dyDescent="0.35">
      <c r="A87" s="51"/>
      <c r="B87" s="34"/>
      <c r="C87" s="32"/>
      <c r="D87" s="32"/>
      <c r="E87" s="32"/>
      <c r="F87" s="34"/>
      <c r="G87" s="34"/>
      <c r="H87" s="32"/>
      <c r="I87" s="32"/>
      <c r="J87" s="32"/>
      <c r="K87" s="32"/>
      <c r="L87" s="32"/>
      <c r="M87" s="32"/>
      <c r="N87" s="32"/>
      <c r="O87" s="32"/>
      <c r="P87" s="32"/>
      <c r="Q87" s="32"/>
      <c r="R87" s="32"/>
      <c r="S87" s="35"/>
      <c r="T87" s="35"/>
      <c r="U87" s="35"/>
      <c r="V87" s="36"/>
      <c r="W87" s="32">
        <v>0</v>
      </c>
      <c r="X87" s="37"/>
    </row>
    <row r="88" spans="1:24" s="54" customFormat="1" ht="120.5" hidden="1" customHeight="1" x14ac:dyDescent="0.35">
      <c r="A88" s="51"/>
      <c r="B88" s="34"/>
      <c r="C88" s="32"/>
      <c r="D88" s="32"/>
      <c r="E88" s="32"/>
      <c r="F88" s="34"/>
      <c r="G88" s="34"/>
      <c r="H88" s="32"/>
      <c r="I88" s="32"/>
      <c r="J88" s="32"/>
      <c r="K88" s="32"/>
      <c r="L88" s="32"/>
      <c r="M88" s="32"/>
      <c r="N88" s="32"/>
      <c r="O88" s="32"/>
      <c r="P88" s="32"/>
      <c r="Q88" s="32"/>
      <c r="R88" s="32"/>
      <c r="S88" s="35"/>
      <c r="T88" s="35"/>
      <c r="U88" s="35"/>
      <c r="V88" s="36"/>
      <c r="W88" s="32">
        <v>0</v>
      </c>
      <c r="X88" s="37"/>
    </row>
    <row r="89" spans="1:24" s="54" customFormat="1" ht="120.5" hidden="1" customHeight="1" x14ac:dyDescent="0.35">
      <c r="A89" s="51"/>
      <c r="B89" s="34"/>
      <c r="C89" s="32"/>
      <c r="D89" s="32"/>
      <c r="E89" s="32"/>
      <c r="F89" s="34"/>
      <c r="G89" s="34"/>
      <c r="H89" s="32"/>
      <c r="I89" s="32"/>
      <c r="J89" s="32"/>
      <c r="K89" s="32"/>
      <c r="L89" s="32"/>
      <c r="M89" s="32"/>
      <c r="N89" s="32"/>
      <c r="O89" s="32"/>
      <c r="P89" s="32"/>
      <c r="Q89" s="32"/>
      <c r="R89" s="32"/>
      <c r="S89" s="35"/>
      <c r="T89" s="35"/>
      <c r="U89" s="35"/>
      <c r="V89" s="36"/>
      <c r="W89" s="32">
        <v>0</v>
      </c>
      <c r="X89" s="37"/>
    </row>
    <row r="90" spans="1:24" s="54" customFormat="1" ht="120.5" hidden="1" customHeight="1" x14ac:dyDescent="0.35">
      <c r="A90" s="51"/>
      <c r="B90" s="34"/>
      <c r="C90" s="32"/>
      <c r="D90" s="32"/>
      <c r="E90" s="32"/>
      <c r="F90" s="34"/>
      <c r="G90" s="34"/>
      <c r="H90" s="32"/>
      <c r="I90" s="32"/>
      <c r="J90" s="32"/>
      <c r="K90" s="32"/>
      <c r="L90" s="32"/>
      <c r="M90" s="32"/>
      <c r="N90" s="32"/>
      <c r="O90" s="32"/>
      <c r="P90" s="32"/>
      <c r="Q90" s="32"/>
      <c r="R90" s="32"/>
      <c r="S90" s="35"/>
      <c r="T90" s="35"/>
      <c r="U90" s="35"/>
      <c r="V90" s="36"/>
      <c r="W90" s="32">
        <v>0</v>
      </c>
      <c r="X90" s="37"/>
    </row>
    <row r="91" spans="1:24" s="54" customFormat="1" ht="120.5" hidden="1" customHeight="1" x14ac:dyDescent="0.35">
      <c r="A91" s="51"/>
      <c r="B91" s="34"/>
      <c r="C91" s="32"/>
      <c r="D91" s="32"/>
      <c r="E91" s="32"/>
      <c r="F91" s="34"/>
      <c r="G91" s="34"/>
      <c r="H91" s="32"/>
      <c r="I91" s="32"/>
      <c r="J91" s="32"/>
      <c r="K91" s="32"/>
      <c r="L91" s="32"/>
      <c r="M91" s="32"/>
      <c r="N91" s="32"/>
      <c r="O91" s="32"/>
      <c r="P91" s="32"/>
      <c r="Q91" s="32"/>
      <c r="R91" s="32"/>
      <c r="S91" s="35"/>
      <c r="T91" s="35"/>
      <c r="U91" s="35"/>
      <c r="V91" s="36"/>
      <c r="W91" s="32">
        <v>0</v>
      </c>
      <c r="X91" s="37"/>
    </row>
    <row r="92" spans="1:24" s="54" customFormat="1" ht="120.5" hidden="1" customHeight="1" x14ac:dyDescent="0.35">
      <c r="A92" s="51"/>
      <c r="B92" s="34"/>
      <c r="C92" s="32"/>
      <c r="D92" s="32"/>
      <c r="E92" s="32"/>
      <c r="F92" s="34"/>
      <c r="G92" s="34"/>
      <c r="H92" s="32"/>
      <c r="I92" s="32"/>
      <c r="J92" s="32"/>
      <c r="K92" s="32"/>
      <c r="L92" s="32"/>
      <c r="M92" s="32"/>
      <c r="N92" s="32"/>
      <c r="O92" s="32"/>
      <c r="P92" s="32"/>
      <c r="Q92" s="32"/>
      <c r="R92" s="32"/>
      <c r="S92" s="35"/>
      <c r="T92" s="35"/>
      <c r="U92" s="35"/>
      <c r="V92" s="36"/>
      <c r="W92" s="32">
        <v>0</v>
      </c>
      <c r="X92" s="37"/>
    </row>
    <row r="93" spans="1:24" s="54" customFormat="1" ht="120.5" hidden="1" customHeight="1" x14ac:dyDescent="0.35">
      <c r="A93" s="51"/>
      <c r="B93" s="34"/>
      <c r="C93" s="32"/>
      <c r="D93" s="32"/>
      <c r="E93" s="32"/>
      <c r="F93" s="34"/>
      <c r="G93" s="34"/>
      <c r="H93" s="32"/>
      <c r="I93" s="32"/>
      <c r="J93" s="32"/>
      <c r="K93" s="32"/>
      <c r="L93" s="32"/>
      <c r="M93" s="32"/>
      <c r="N93" s="32"/>
      <c r="O93" s="32"/>
      <c r="P93" s="32"/>
      <c r="Q93" s="32"/>
      <c r="R93" s="32"/>
      <c r="S93" s="35"/>
      <c r="T93" s="35"/>
      <c r="U93" s="35"/>
      <c r="V93" s="36"/>
      <c r="W93" s="32">
        <v>0</v>
      </c>
      <c r="X93" s="37"/>
    </row>
    <row r="94" spans="1:24" s="54" customFormat="1" ht="120.5" hidden="1" customHeight="1" x14ac:dyDescent="0.35">
      <c r="A94" s="51"/>
      <c r="B94" s="34"/>
      <c r="C94" s="32"/>
      <c r="D94" s="32"/>
      <c r="E94" s="32"/>
      <c r="F94" s="34"/>
      <c r="G94" s="34"/>
      <c r="H94" s="32"/>
      <c r="I94" s="32"/>
      <c r="J94" s="32"/>
      <c r="K94" s="32"/>
      <c r="L94" s="32"/>
      <c r="M94" s="32"/>
      <c r="N94" s="32"/>
      <c r="O94" s="32"/>
      <c r="P94" s="32"/>
      <c r="Q94" s="32"/>
      <c r="R94" s="32"/>
      <c r="S94" s="35"/>
      <c r="T94" s="35"/>
      <c r="U94" s="35"/>
      <c r="V94" s="36"/>
      <c r="W94" s="32">
        <v>0</v>
      </c>
      <c r="X94" s="37"/>
    </row>
    <row r="95" spans="1:24" s="54" customFormat="1" ht="120.5" hidden="1" customHeight="1" x14ac:dyDescent="0.35">
      <c r="A95" s="51"/>
      <c r="B95" s="34"/>
      <c r="C95" s="32"/>
      <c r="D95" s="32"/>
      <c r="E95" s="32"/>
      <c r="F95" s="34"/>
      <c r="G95" s="34"/>
      <c r="H95" s="32"/>
      <c r="I95" s="32"/>
      <c r="J95" s="32"/>
      <c r="K95" s="32"/>
      <c r="L95" s="32"/>
      <c r="M95" s="32"/>
      <c r="N95" s="32"/>
      <c r="O95" s="32"/>
      <c r="P95" s="32"/>
      <c r="Q95" s="32"/>
      <c r="R95" s="32"/>
      <c r="S95" s="35"/>
      <c r="T95" s="35"/>
      <c r="U95" s="35"/>
      <c r="V95" s="36"/>
      <c r="W95" s="32">
        <v>0</v>
      </c>
      <c r="X95" s="37"/>
    </row>
    <row r="96" spans="1:24" s="54" customFormat="1" ht="120.5" hidden="1" customHeight="1" x14ac:dyDescent="0.35">
      <c r="A96" s="51">
        <v>34</v>
      </c>
      <c r="B96" s="34" t="s">
        <v>201</v>
      </c>
      <c r="C96" s="32"/>
      <c r="D96" s="32"/>
      <c r="E96" s="32"/>
      <c r="F96" s="34" t="s">
        <v>202</v>
      </c>
      <c r="G96" s="34" t="s">
        <v>203</v>
      </c>
      <c r="H96" s="32"/>
      <c r="I96" s="32"/>
      <c r="J96" s="32"/>
      <c r="K96" s="32"/>
      <c r="L96" s="32"/>
      <c r="M96" s="32"/>
      <c r="N96" s="32"/>
      <c r="O96" s="32"/>
      <c r="P96" s="32"/>
      <c r="Q96" s="32"/>
      <c r="R96" s="32"/>
      <c r="S96" s="35" t="s">
        <v>182</v>
      </c>
      <c r="T96" s="35" t="s">
        <v>41</v>
      </c>
      <c r="U96" s="35" t="s">
        <v>42</v>
      </c>
      <c r="V96" s="36">
        <v>2</v>
      </c>
      <c r="W96" s="32">
        <v>0</v>
      </c>
      <c r="X96" s="37">
        <f>+(W96+W97)/V96</f>
        <v>0</v>
      </c>
    </row>
    <row r="97" spans="1:24" s="54" customFormat="1" ht="120.5" hidden="1" customHeight="1" x14ac:dyDescent="0.35">
      <c r="A97" s="51"/>
      <c r="B97" s="34"/>
      <c r="C97" s="32"/>
      <c r="D97" s="32"/>
      <c r="E97" s="32"/>
      <c r="F97" s="34"/>
      <c r="G97" s="34"/>
      <c r="H97" s="32"/>
      <c r="I97" s="32"/>
      <c r="J97" s="32"/>
      <c r="K97" s="32"/>
      <c r="L97" s="32"/>
      <c r="M97" s="32"/>
      <c r="N97" s="32"/>
      <c r="O97" s="32"/>
      <c r="P97" s="32"/>
      <c r="Q97" s="32"/>
      <c r="R97" s="32"/>
      <c r="S97" s="35"/>
      <c r="T97" s="35"/>
      <c r="U97" s="35"/>
      <c r="V97" s="36"/>
      <c r="W97" s="32">
        <v>0</v>
      </c>
      <c r="X97" s="37"/>
    </row>
    <row r="98" spans="1:24" s="54" customFormat="1" ht="120.5" hidden="1" customHeight="1" x14ac:dyDescent="0.35">
      <c r="A98" s="55">
        <v>35</v>
      </c>
      <c r="B98" s="26" t="s">
        <v>201</v>
      </c>
      <c r="C98" s="32"/>
      <c r="D98" s="32"/>
      <c r="E98" s="32"/>
      <c r="F98" s="26" t="s">
        <v>204</v>
      </c>
      <c r="G98" s="26" t="s">
        <v>205</v>
      </c>
      <c r="H98" s="32"/>
      <c r="I98" s="32"/>
      <c r="J98" s="32"/>
      <c r="K98" s="32"/>
      <c r="L98" s="32"/>
      <c r="M98" s="32"/>
      <c r="N98" s="32"/>
      <c r="O98" s="32"/>
      <c r="P98" s="32"/>
      <c r="Q98" s="32"/>
      <c r="R98" s="32"/>
      <c r="S98" s="27" t="s">
        <v>182</v>
      </c>
      <c r="T98" s="27" t="s">
        <v>41</v>
      </c>
      <c r="U98" s="27" t="s">
        <v>206</v>
      </c>
      <c r="V98" s="32">
        <v>1</v>
      </c>
      <c r="W98" s="32">
        <v>0</v>
      </c>
      <c r="X98" s="31">
        <f t="shared" ref="X98:X103" si="3">+W98/V98</f>
        <v>0</v>
      </c>
    </row>
    <row r="99" spans="1:24" s="54" customFormat="1" ht="120.5" hidden="1" customHeight="1" x14ac:dyDescent="0.35">
      <c r="A99" s="55">
        <v>36</v>
      </c>
      <c r="B99" s="26" t="s">
        <v>201</v>
      </c>
      <c r="C99" s="32"/>
      <c r="D99" s="32"/>
      <c r="E99" s="32"/>
      <c r="F99" s="26" t="s">
        <v>207</v>
      </c>
      <c r="G99" s="26" t="s">
        <v>208</v>
      </c>
      <c r="H99" s="32"/>
      <c r="I99" s="32"/>
      <c r="J99" s="32"/>
      <c r="K99" s="32"/>
      <c r="L99" s="32"/>
      <c r="M99" s="32"/>
      <c r="N99" s="32"/>
      <c r="O99" s="32"/>
      <c r="P99" s="32"/>
      <c r="Q99" s="32"/>
      <c r="R99" s="32"/>
      <c r="S99" s="27" t="s">
        <v>182</v>
      </c>
      <c r="T99" s="27" t="s">
        <v>41</v>
      </c>
      <c r="U99" s="27" t="s">
        <v>206</v>
      </c>
      <c r="V99" s="32">
        <v>1</v>
      </c>
      <c r="W99" s="32">
        <v>0</v>
      </c>
      <c r="X99" s="31">
        <f t="shared" si="3"/>
        <v>0</v>
      </c>
    </row>
    <row r="100" spans="1:24" s="54" customFormat="1" ht="120.5" hidden="1" customHeight="1" thickBot="1" x14ac:dyDescent="0.4">
      <c r="A100" s="56">
        <v>37</v>
      </c>
      <c r="B100" s="57" t="s">
        <v>30</v>
      </c>
      <c r="C100" s="58"/>
      <c r="D100" s="58"/>
      <c r="E100" s="58"/>
      <c r="F100" s="59" t="s">
        <v>209</v>
      </c>
      <c r="G100" s="59" t="s">
        <v>210</v>
      </c>
      <c r="H100" s="58"/>
      <c r="I100" s="58"/>
      <c r="J100" s="58"/>
      <c r="K100" s="58"/>
      <c r="L100" s="58"/>
      <c r="M100" s="58"/>
      <c r="N100" s="58"/>
      <c r="O100" s="58"/>
      <c r="P100" s="58"/>
      <c r="Q100" s="58"/>
      <c r="R100" s="58"/>
      <c r="S100" s="57" t="s">
        <v>211</v>
      </c>
      <c r="T100" s="57" t="s">
        <v>106</v>
      </c>
      <c r="U100" s="57" t="s">
        <v>42</v>
      </c>
      <c r="V100" s="58">
        <v>1</v>
      </c>
      <c r="W100" s="58">
        <v>0</v>
      </c>
      <c r="X100" s="60">
        <f t="shared" si="3"/>
        <v>0</v>
      </c>
    </row>
    <row r="101" spans="1:24" hidden="1" x14ac:dyDescent="0.35">
      <c r="Q101" s="3">
        <f>SUM(Q7:Q100)</f>
        <v>5757</v>
      </c>
      <c r="V101" s="3">
        <v>76</v>
      </c>
      <c r="W101" s="3">
        <f>SUM(W7:W100)</f>
        <v>31</v>
      </c>
      <c r="X101" s="61">
        <f t="shared" si="3"/>
        <v>0.40789473684210525</v>
      </c>
    </row>
    <row r="102" spans="1:24" hidden="1" x14ac:dyDescent="0.35">
      <c r="U102" s="3" t="s">
        <v>212</v>
      </c>
      <c r="V102" s="3">
        <v>76</v>
      </c>
      <c r="W102" s="3">
        <v>28</v>
      </c>
      <c r="X102" s="31">
        <f t="shared" si="3"/>
        <v>0.36842105263157893</v>
      </c>
    </row>
    <row r="103" spans="1:24" hidden="1" x14ac:dyDescent="0.35">
      <c r="U103" s="3" t="s">
        <v>213</v>
      </c>
      <c r="V103" s="3">
        <v>33</v>
      </c>
      <c r="W103" s="3">
        <v>28</v>
      </c>
      <c r="X103" s="31">
        <f t="shared" si="3"/>
        <v>0.84848484848484851</v>
      </c>
    </row>
  </sheetData>
  <autoFilter ref="A6:X103" xr:uid="{B2C71773-4689-480D-8BF3-0858D762CD10}">
    <filterColumn colId="22">
      <filters>
        <filter val="1"/>
      </filters>
    </filterColumn>
  </autoFilter>
  <mergeCells count="155">
    <mergeCell ref="V96:V97"/>
    <mergeCell ref="X96:X97"/>
    <mergeCell ref="U81:U95"/>
    <mergeCell ref="V81:V95"/>
    <mergeCell ref="X81:X95"/>
    <mergeCell ref="A96:A97"/>
    <mergeCell ref="B96:B97"/>
    <mergeCell ref="F96:F97"/>
    <mergeCell ref="G96:G97"/>
    <mergeCell ref="S96:S97"/>
    <mergeCell ref="T96:T97"/>
    <mergeCell ref="U96:U97"/>
    <mergeCell ref="A81:A95"/>
    <mergeCell ref="B81:B95"/>
    <mergeCell ref="F81:F95"/>
    <mergeCell ref="G81:G95"/>
    <mergeCell ref="S81:S95"/>
    <mergeCell ref="T81:T95"/>
    <mergeCell ref="X74:X78"/>
    <mergeCell ref="A79:A80"/>
    <mergeCell ref="B79:B80"/>
    <mergeCell ref="F79:F80"/>
    <mergeCell ref="G79:G80"/>
    <mergeCell ref="S79:S80"/>
    <mergeCell ref="T79:T80"/>
    <mergeCell ref="U79:U80"/>
    <mergeCell ref="V79:V80"/>
    <mergeCell ref="X79:X80"/>
    <mergeCell ref="V66:V71"/>
    <mergeCell ref="X66:X71"/>
    <mergeCell ref="A74:A78"/>
    <mergeCell ref="B74:B78"/>
    <mergeCell ref="F74:F78"/>
    <mergeCell ref="G74:G78"/>
    <mergeCell ref="S74:S78"/>
    <mergeCell ref="T74:T78"/>
    <mergeCell ref="U74:U78"/>
    <mergeCell ref="V74:V78"/>
    <mergeCell ref="U63:U64"/>
    <mergeCell ref="V63:V64"/>
    <mergeCell ref="X63:X64"/>
    <mergeCell ref="A66:A71"/>
    <mergeCell ref="B66:B71"/>
    <mergeCell ref="F66:F71"/>
    <mergeCell ref="G66:G71"/>
    <mergeCell ref="S66:S71"/>
    <mergeCell ref="T66:T71"/>
    <mergeCell ref="U66:U71"/>
    <mergeCell ref="A63:A64"/>
    <mergeCell ref="B63:B64"/>
    <mergeCell ref="F63:F64"/>
    <mergeCell ref="G63:G64"/>
    <mergeCell ref="S63:S64"/>
    <mergeCell ref="T63:T64"/>
    <mergeCell ref="X29:X30"/>
    <mergeCell ref="A38:A61"/>
    <mergeCell ref="B38:B61"/>
    <mergeCell ref="F38:F61"/>
    <mergeCell ref="G38:G61"/>
    <mergeCell ref="S38:S61"/>
    <mergeCell ref="T38:T61"/>
    <mergeCell ref="U38:U61"/>
    <mergeCell ref="V38:V61"/>
    <mergeCell ref="X38:X61"/>
    <mergeCell ref="W19:W21"/>
    <mergeCell ref="X19:X22"/>
    <mergeCell ref="A29:A30"/>
    <mergeCell ref="B29:B30"/>
    <mergeCell ref="F29:F30"/>
    <mergeCell ref="G29:G30"/>
    <mergeCell ref="S29:S30"/>
    <mergeCell ref="T29:T30"/>
    <mergeCell ref="U29:U30"/>
    <mergeCell ref="V29:V30"/>
    <mergeCell ref="O19:O21"/>
    <mergeCell ref="R19:R21"/>
    <mergeCell ref="S19:S22"/>
    <mergeCell ref="T19:T22"/>
    <mergeCell ref="U19:U22"/>
    <mergeCell ref="V19:V22"/>
    <mergeCell ref="I19:I21"/>
    <mergeCell ref="J19:J21"/>
    <mergeCell ref="K19:K21"/>
    <mergeCell ref="L19:L21"/>
    <mergeCell ref="M19:M21"/>
    <mergeCell ref="N19:N21"/>
    <mergeCell ref="W16:W17"/>
    <mergeCell ref="X16:X18"/>
    <mergeCell ref="A19:A22"/>
    <mergeCell ref="B19:B22"/>
    <mergeCell ref="C19:C21"/>
    <mergeCell ref="D19:D21"/>
    <mergeCell ref="E19:E21"/>
    <mergeCell ref="F19:F22"/>
    <mergeCell ref="G19:G22"/>
    <mergeCell ref="H19:H21"/>
    <mergeCell ref="O16:O17"/>
    <mergeCell ref="R16:R17"/>
    <mergeCell ref="S16:S18"/>
    <mergeCell ref="T16:T18"/>
    <mergeCell ref="U16:U18"/>
    <mergeCell ref="V16:V18"/>
    <mergeCell ref="I16:I17"/>
    <mergeCell ref="J16:J17"/>
    <mergeCell ref="K16:K17"/>
    <mergeCell ref="L16:L17"/>
    <mergeCell ref="M16:M17"/>
    <mergeCell ref="N16:N17"/>
    <mergeCell ref="V13:V15"/>
    <mergeCell ref="X13:X15"/>
    <mergeCell ref="A16:A18"/>
    <mergeCell ref="B16:B18"/>
    <mergeCell ref="C16:C18"/>
    <mergeCell ref="D16:D18"/>
    <mergeCell ref="E16:E18"/>
    <mergeCell ref="F16:F18"/>
    <mergeCell ref="G16:G18"/>
    <mergeCell ref="H16:H17"/>
    <mergeCell ref="V5:V6"/>
    <mergeCell ref="W5:W6"/>
    <mergeCell ref="X5:X6"/>
    <mergeCell ref="A13:A15"/>
    <mergeCell ref="B13:B15"/>
    <mergeCell ref="F13:F15"/>
    <mergeCell ref="G13:G15"/>
    <mergeCell ref="S13:S15"/>
    <mergeCell ref="T13:T15"/>
    <mergeCell ref="U13:U15"/>
    <mergeCell ref="T3:T6"/>
    <mergeCell ref="U3:U6"/>
    <mergeCell ref="V3:X4"/>
    <mergeCell ref="C5:C6"/>
    <mergeCell ref="D5:D6"/>
    <mergeCell ref="I5:I6"/>
    <mergeCell ref="J5:J6"/>
    <mergeCell ref="L5:L6"/>
    <mergeCell ref="M5:M6"/>
    <mergeCell ref="N5:N6"/>
    <mergeCell ref="L3:M4"/>
    <mergeCell ref="N3:O4"/>
    <mergeCell ref="P3:P6"/>
    <mergeCell ref="Q3:Q6"/>
    <mergeCell ref="R3:R6"/>
    <mergeCell ref="S3:S6"/>
    <mergeCell ref="O5:O6"/>
    <mergeCell ref="A1:X2"/>
    <mergeCell ref="A3:A6"/>
    <mergeCell ref="B3:B6"/>
    <mergeCell ref="C3:D4"/>
    <mergeCell ref="E3:E6"/>
    <mergeCell ref="F3:F6"/>
    <mergeCell ref="G3:G6"/>
    <mergeCell ref="H3:H6"/>
    <mergeCell ref="I3:J4"/>
    <mergeCell ref="K3:K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36510BE-D1EF-47D1-8670-A4044960426C}">
          <x14:formula1>
            <xm:f>'D:\WILLIAM\PLAN DE PARTICIPACION\2019\[Estrategia de Participación Ciudadana AsiParTICipamos MinTIC 2019  Anexo 1 V3.xlsx]Hoja2'!#REF!</xm:f>
          </x14:formula1>
          <xm:sqref>U7:U13 U16:U17 U19:U21 U23:U29 U31:U38 U62:U63 U98:U100 U79 U81 U96 U65:U66 U72:U74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0A120AD63D0E84CA45B0B79E3EDC41B" ma:contentTypeVersion="11" ma:contentTypeDescription="Crear nuevo documento." ma:contentTypeScope="" ma:versionID="945de6684dfae4754a4f4c6086ebed68">
  <xsd:schema xmlns:xsd="http://www.w3.org/2001/XMLSchema" xmlns:xs="http://www.w3.org/2001/XMLSchema" xmlns:p="http://schemas.microsoft.com/office/2006/metadata/properties" xmlns:ns3="f1c02a96-1f85-4276-9b6a-904a665958d3" xmlns:ns4="14ec6f3f-b51e-433c-a497-66751b2f47b5" targetNamespace="http://schemas.microsoft.com/office/2006/metadata/properties" ma:root="true" ma:fieldsID="6d6862e12bc7092378b93cba081511f3" ns3:_="" ns4:_="">
    <xsd:import namespace="f1c02a96-1f85-4276-9b6a-904a665958d3"/>
    <xsd:import namespace="14ec6f3f-b51e-433c-a497-66751b2f47b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c02a96-1f85-4276-9b6a-904a665958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ec6f3f-b51e-433c-a497-66751b2f47b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03E7A4-D035-4E90-A6F9-597C21E1D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c02a96-1f85-4276-9b6a-904a665958d3"/>
    <ds:schemaRef ds:uri="14ec6f3f-b51e-433c-a497-66751b2f4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8F0B97-4DE6-4003-9B7E-C81B8804E881}">
  <ds:schemaRefs>
    <ds:schemaRef ds:uri="http://schemas.microsoft.com/sharepoint/v3/contenttype/forms"/>
  </ds:schemaRefs>
</ds:datastoreItem>
</file>

<file path=customXml/itemProps3.xml><?xml version="1.0" encoding="utf-8"?>
<ds:datastoreItem xmlns:ds="http://schemas.openxmlformats.org/officeDocument/2006/customXml" ds:itemID="{F1C1182D-A571-494D-AF22-02FD6EE620AB}">
  <ds:schemaRefs>
    <ds:schemaRef ds:uri="http://purl.org/dc/terms/"/>
    <ds:schemaRef ds:uri="http://schemas.microsoft.com/office/infopath/2007/PartnerControls"/>
    <ds:schemaRef ds:uri="f1c02a96-1f85-4276-9b6a-904a665958d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14ec6f3f-b51e-433c-a497-66751b2f47b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Chacon Babadilla</dc:creator>
  <cp:lastModifiedBy>William Chacon Babadilla</cp:lastModifiedBy>
  <dcterms:created xsi:type="dcterms:W3CDTF">2019-10-01T16:59:20Z</dcterms:created>
  <dcterms:modified xsi:type="dcterms:W3CDTF">2019-10-01T17:03:17Z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0x010100D0A120AD63D0E84CA45B0B79E3EDC41B</vt:lpwstr>
  </property>
</Properties>
</file>