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802CAD38-02DE-4903-99C6-2F40841B8CCF}" xr6:coauthVersionLast="41" xr6:coauthVersionMax="47" xr10:uidLastSave="{00000000-0000-0000-0000-000000000000}"/>
  <bookViews>
    <workbookView xWindow="20370" yWindow="-120" windowWidth="29040" windowHeight="15840" xr2:uid="{7EF6C141-DAEC-42EC-8605-76F9361A877D}"/>
  </bookViews>
  <sheets>
    <sheet name="Fondo" sheetId="1" r:id="rId1"/>
  </sheets>
  <definedNames>
    <definedName name="_xlnm._FilterDatabase" localSheetId="0" hidden="1">Fondo!$A$7:$S$164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4" i="1" l="1"/>
  <c r="R164" i="1"/>
  <c r="P164" i="1"/>
  <c r="T163" i="1"/>
  <c r="R163" i="1"/>
  <c r="P163" i="1"/>
  <c r="T162" i="1"/>
  <c r="R162" i="1"/>
  <c r="P162" i="1"/>
  <c r="T161" i="1"/>
  <c r="R161" i="1"/>
  <c r="P161" i="1"/>
  <c r="T160" i="1"/>
  <c r="R160" i="1"/>
  <c r="P160" i="1"/>
  <c r="T159" i="1"/>
  <c r="R159" i="1"/>
  <c r="P159" i="1"/>
  <c r="T158" i="1"/>
  <c r="R158" i="1"/>
  <c r="P158" i="1"/>
  <c r="T157" i="1"/>
  <c r="R157" i="1"/>
  <c r="P157" i="1"/>
  <c r="T156" i="1"/>
  <c r="R156" i="1"/>
  <c r="P156" i="1"/>
  <c r="T155" i="1"/>
  <c r="R155" i="1"/>
  <c r="P155" i="1"/>
  <c r="T154" i="1"/>
  <c r="R154" i="1"/>
  <c r="P154" i="1"/>
  <c r="T153" i="1"/>
  <c r="R153" i="1"/>
  <c r="P153" i="1"/>
  <c r="T152" i="1"/>
  <c r="R152" i="1"/>
  <c r="P152" i="1"/>
  <c r="T151" i="1"/>
  <c r="R151" i="1"/>
  <c r="P151" i="1"/>
  <c r="T150" i="1"/>
  <c r="R150" i="1"/>
  <c r="P150" i="1"/>
  <c r="T149" i="1"/>
  <c r="R149" i="1"/>
  <c r="P149" i="1"/>
  <c r="T148" i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S62" i="1"/>
  <c r="Q62" i="1"/>
  <c r="O62" i="1"/>
  <c r="N62" i="1"/>
  <c r="M62" i="1"/>
  <c r="L62" i="1"/>
  <c r="K62" i="1"/>
  <c r="T61" i="1"/>
  <c r="R61" i="1"/>
  <c r="P61" i="1"/>
  <c r="T60" i="1"/>
  <c r="R60" i="1"/>
  <c r="P60" i="1"/>
  <c r="T59" i="1"/>
  <c r="R59" i="1"/>
  <c r="P59" i="1"/>
  <c r="T58" i="1"/>
  <c r="R58" i="1"/>
  <c r="P58" i="1"/>
  <c r="S57" i="1"/>
  <c r="Q57" i="1"/>
  <c r="O57" i="1"/>
  <c r="N57" i="1"/>
  <c r="M57" i="1"/>
  <c r="L57" i="1"/>
  <c r="K57" i="1"/>
  <c r="K9" i="1" s="1"/>
  <c r="K8" i="1" s="1"/>
  <c r="T56" i="1"/>
  <c r="R56" i="1"/>
  <c r="P56" i="1"/>
  <c r="T55" i="1"/>
  <c r="R55" i="1"/>
  <c r="P55" i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S40" i="1"/>
  <c r="Q40" i="1"/>
  <c r="R40" i="1" s="1"/>
  <c r="O40" i="1"/>
  <c r="P40" i="1" s="1"/>
  <c r="N40" i="1"/>
  <c r="N9" i="1" s="1"/>
  <c r="N8" i="1" s="1"/>
  <c r="M40" i="1"/>
  <c r="M9" i="1" s="1"/>
  <c r="M8" i="1" s="1"/>
  <c r="L40" i="1"/>
  <c r="L9" i="1" s="1"/>
  <c r="L8" i="1" s="1"/>
  <c r="K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Q9" i="1"/>
  <c r="Q8" i="1" l="1"/>
  <c r="T57" i="1"/>
  <c r="T62" i="1"/>
  <c r="R57" i="1"/>
  <c r="R62" i="1"/>
  <c r="P62" i="1"/>
  <c r="P57" i="1"/>
  <c r="S9" i="1"/>
  <c r="T9" i="1" s="1"/>
  <c r="S8" i="1"/>
  <c r="T8" i="1" s="1"/>
  <c r="R8" i="1"/>
  <c r="O9" i="1"/>
  <c r="R9" i="1"/>
  <c r="T40" i="1"/>
  <c r="O8" i="1" l="1"/>
  <c r="P8" i="1" s="1"/>
  <c r="P9" i="1"/>
</calcChain>
</file>

<file path=xl/sharedStrings.xml><?xml version="1.0" encoding="utf-8"?>
<sst xmlns="http://schemas.openxmlformats.org/spreadsheetml/2006/main" count="1299" uniqueCount="275">
  <si>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</si>
  <si>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</si>
  <si>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</si>
  <si>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</si>
  <si>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</si>
  <si>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</si>
  <si>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</si>
  <si>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</si>
  <si>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</si>
  <si>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</si>
  <si>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</si>
  <si>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</si>
  <si>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</si>
  <si>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</si>
  <si>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</si>
  <si>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</si>
  <si>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</si>
  <si>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</si>
  <si>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</si>
  <si>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</si>
  <si>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</si>
  <si>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</si>
  <si>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</si>
  <si>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</si>
  <si>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</si>
  <si>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</si>
  <si>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</si>
  <si>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002</t>
  </si>
  <si>
    <t>006</t>
  </si>
  <si>
    <t>HILADOS E HILOS; TEJIDOS DE FIBRAS TEXTILES INCLUSO AFELPADOS</t>
  </si>
  <si>
    <t>007</t>
  </si>
  <si>
    <t>ARTÍCULOS TEXTILES (EXCEPTO PRENDAS DE VESTIR)</t>
  </si>
  <si>
    <t>008</t>
  </si>
  <si>
    <t>DOTACIÓN (PRENDAS DE VESTIR Y CALZADO)</t>
  </si>
  <si>
    <t>003</t>
  </si>
  <si>
    <t>001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</si>
  <si>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</si>
  <si>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</si>
  <si>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</si>
  <si>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</si>
  <si>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</si>
  <si>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</si>
  <si>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</si>
  <si>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004</t>
  </si>
  <si>
    <t>PRODUCTOS METÁLICOS ELABORADOS (EXCEPTO MAQUINARIA Y EQUIPO)</t>
  </si>
  <si>
    <t>MAQUINARIA Y APARATOS ELÉCTRICOS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</si>
  <si>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</si>
  <si>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</si>
  <si>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</si>
  <si>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</si>
  <si>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</si>
  <si>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</si>
  <si>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</si>
  <si>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</si>
  <si>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</si>
  <si>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</si>
  <si>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</si>
  <si>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</si>
  <si>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</si>
  <si>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</si>
  <si>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</si>
  <si>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</si>
  <si>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</si>
  <si>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</si>
  <si>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</si>
  <si>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</si>
  <si>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</si>
  <si>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</si>
  <si>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</si>
  <si>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</si>
  <si>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</si>
  <si>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</si>
  <si>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</si>
  <si>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</si>
  <si>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</si>
  <si>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</si>
  <si>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</si>
  <si>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</si>
  <si>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</si>
  <si>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</si>
  <si>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</si>
  <si>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</si>
  <si>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</si>
  <si>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</si>
  <si>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</si>
  <si>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</si>
  <si>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</si>
  <si>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</si>
  <si>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</si>
  <si>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</si>
  <si>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</si>
  <si>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</si>
  <si>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</si>
  <si>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</si>
  <si>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</si>
  <si>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</si>
  <si>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</si>
  <si>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</si>
  <si>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</si>
  <si>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</si>
  <si>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</si>
  <si>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</si>
  <si>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</si>
  <si>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</si>
  <si>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</si>
  <si>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</si>
  <si>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</si>
  <si>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</si>
  <si>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</si>
  <si>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</si>
  <si>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</si>
  <si>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</si>
  <si>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</si>
  <si>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</si>
  <si>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</si>
  <si>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</si>
  <si>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</si>
  <si>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</si>
  <si>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</si>
  <si>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</si>
  <si>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</si>
  <si>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</si>
  <si>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</si>
  <si>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</si>
  <si>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</si>
  <si>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</si>
  <si>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</si>
  <si>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</si>
  <si>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</si>
  <si>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</si>
  <si>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</si>
  <si>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</si>
  <si>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</si>
  <si>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</si>
  <si>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</si>
  <si>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</si>
  <si>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</si>
  <si>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</si>
  <si>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</si>
  <si>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</si>
  <si>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</si>
  <si>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</si>
  <si>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</si>
  <si>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</si>
  <si>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</si>
  <si>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</si>
  <si>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</si>
  <si>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</si>
  <si>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</si>
  <si>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</si>
  <si>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</si>
  <si>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</si>
  <si>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</si>
  <si>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</si>
  <si>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</si>
  <si>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</si>
  <si>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</si>
  <si>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</si>
  <si>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</si>
  <si>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</si>
  <si>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</si>
  <si>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</si>
  <si>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</si>
  <si>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</si>
  <si>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</si>
  <si>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</si>
  <si>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</si>
  <si>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</si>
  <si>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</si>
  <si>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</si>
  <si>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</si>
  <si>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</si>
  <si>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</si>
  <si>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</si>
  <si>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</si>
  <si>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</si>
  <si>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</si>
  <si>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</si>
  <si>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</si>
  <si>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</si>
  <si>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</si>
  <si>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</si>
  <si>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</si>
  <si>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</si>
  <si>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</si>
  <si>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</si>
  <si>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</si>
  <si>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</si>
  <si>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</si>
  <si>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</si>
  <si>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</si>
  <si>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</si>
  <si>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</si>
  <si>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</si>
  <si>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</si>
  <si>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</si>
  <si>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</si>
  <si>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</si>
  <si>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</si>
  <si>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</si>
  <si>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</si>
  <si>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</si>
  <si>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</si>
  <si>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</si>
  <si>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</si>
  <si>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</si>
  <si>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</si>
  <si>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</si>
  <si>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</si>
  <si>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</si>
  <si>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</si>
  <si>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</si>
  <si>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</si>
  <si>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</si>
  <si>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</si>
  <si>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</si>
  <si>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</si>
  <si>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</si>
  <si>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</si>
  <si>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</si>
  <si>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</si>
  <si>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</si>
  <si>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</si>
  <si>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</si>
  <si>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</si>
  <si>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</si>
  <si>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</si>
  <si>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</si>
  <si>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</si>
  <si>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</si>
  <si>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</si>
  <si>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</si>
  <si>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</si>
  <si>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</si>
  <si>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</si>
  <si>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</si>
  <si>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</si>
  <si>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</si>
  <si>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</si>
  <si>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</si>
  <si>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</si>
  <si>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</si>
  <si>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</si>
  <si>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</si>
  <si>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</si>
  <si>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</si>
  <si>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</si>
  <si>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</si>
  <si>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</si>
  <si>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</si>
  <si>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</si>
  <si>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</si>
  <si>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</si>
  <si>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</si>
  <si>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</si>
  <si>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</si>
  <si>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</si>
  <si>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</si>
  <si>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</si>
  <si>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</si>
  <si>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</si>
  <si>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</si>
  <si>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</si>
  <si>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</si>
  <si>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</si>
  <si>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</si>
  <si>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</si>
  <si>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</si>
  <si>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</si>
  <si>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FONDO ÚNICO DE TECNOLOGÍAS DE LA INFORMACIÓN Y LAS COMUNICACIONES</t>
  </si>
  <si>
    <t>SECCIÓN 23-06-00</t>
  </si>
  <si>
    <t>INFORME DE EJECUCIÓN DEL PRESUPUESTO DE GASTOS</t>
  </si>
  <si>
    <t>VIGENCIA FISCAL 2022</t>
  </si>
  <si>
    <t>OCTUBRE</t>
  </si>
  <si>
    <t xml:space="preserve">Fuente: Subdirección Financiera -GIT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</si>
</sst>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1" fillId="0" borderId="0" xfId="2"/>
    <xf numFmtId="0" fontId="9" fillId="0" borderId="0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5" xfId="2" xr:uid="{14DCE57C-A064-46FC-B520-211ED1EAAB0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250032</xdr:colOff>
      <xdr:row>1</xdr:row>
      <xdr:rowOff>83343</xdr:rowOff>
    </xdr:from>
    <xdr:to>
      <xdr:col>7</xdr:col>
      <xdr:colOff>122397</xdr:colOff>
      <xdr:row>3</xdr:row>
      <xdr:rowOff>90328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F4F58D-18FA-42ED-9E87-E8C22E4C0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2" y="321468"/>
          <a:ext cx="2872740" cy="48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21AF-F4CE-49CB-BBC5-924A0E808A9E}">
  <dimension ref="A1:T166"/>
  <sheetViews>
    <sheetView showGridLines="0" tabSelected="1" zoomScale="80" zoomScaleNormal="80" workbookViewId="0">
      <pane ySplit="7" topLeftCell="A8" activePane="bottomLeft" state="frozen"/>
      <selection activeCell="H10" sqref="H10"/>
      <selection pane="bottomLeft" sqref="A1:T1"/>
    </sheetView>
  </sheetViews>
  <sheetFormatPr baseColWidth="10" defaultRowHeight="15" x14ac:dyDescent="0.25"/>
  <cols>
    <col min="1" max="1" width="5.42578125" style="2" customWidth="1"/>
    <col min="2" max="2" width="6.5703125" style="2" customWidth="1"/>
    <col min="3" max="3" width="6.28515625" style="2" customWidth="1"/>
    <col min="4" max="5" width="5.42578125" style="2" customWidth="1"/>
    <col min="6" max="6" width="10.7109375" style="2" customWidth="1"/>
    <col min="7" max="8" width="5.42578125" style="2" customWidth="1"/>
    <col min="9" max="9" width="8" style="2" customWidth="1"/>
    <col min="10" max="10" width="40.28515625" style="2" customWidth="1"/>
    <col min="11" max="11" width="25.5703125" style="2" bestFit="1" customWidth="1"/>
    <col min="12" max="12" width="23.85546875" style="2" customWidth="1"/>
    <col min="13" max="13" width="25.5703125" style="2" bestFit="1" customWidth="1"/>
    <col min="14" max="14" width="23.85546875" style="2" customWidth="1"/>
    <col min="15" max="15" width="25.5703125" style="2" bestFit="1" customWidth="1"/>
    <col min="16" max="16" width="12.85546875" style="2" bestFit="1" customWidth="1"/>
    <col min="17" max="17" width="25.5703125" style="2" bestFit="1" customWidth="1"/>
    <col min="18" max="18" width="13" style="2" bestFit="1" customWidth="1"/>
    <col min="19" max="19" width="25.5703125" style="2" bestFit="1" customWidth="1"/>
    <col min="20" max="20" width="13" style="2" bestFit="1" customWidth="1"/>
    <col min="21" max="21" width="6.42578125" style="2" customWidth="1"/>
    <col min="22" max="16384" width="11.42578125" style="2"/>
  </cols>
  <sheetData>
    <row r="1" spans="1:20" s="18" customFormat="1" ht="18.75" x14ac:dyDescent="0.3">
      <c r="A1" s="20" t="s">
        <v>269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s="18" customFormat="1" ht="18.75" x14ac:dyDescent="0.3">
      <c r="A2" s="23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s="18" customFormat="1" ht="18.75" x14ac:dyDescent="0.3">
      <c r="A3" s="23" t="s">
        <v>271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s="18" customFormat="1" ht="18.75" x14ac:dyDescent="0.3">
      <c r="A4" s="23" t="s">
        <v>272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18" customFormat="1" ht="19.5" thickBot="1" x14ac:dyDescent="0.35">
      <c r="A5" s="26" t="s">
        <v>273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s="18" customFormat="1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</row>
    <row r="8" spans="1:20" ht="15.75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20</v>
      </c>
      <c r="K8" s="5">
        <f>+K9+K62</f>
        <v>2104491000000</v>
      </c>
      <c r="L8" s="5">
        <f>+L9+L62</f>
        <v>48702000000</v>
      </c>
      <c r="M8" s="5">
        <f>+M9+M62</f>
        <v>1873318064562.8896</v>
      </c>
      <c r="N8" s="5">
        <f>+N9+N62</f>
        <v>182470935437.10999</v>
      </c>
      <c r="O8" s="5">
        <f>+O9+O62</f>
        <v>1855425874884.7498</v>
      </c>
      <c r="P8" s="6">
        <f>+O8/K8</f>
        <v>0.88165065799034059</v>
      </c>
      <c r="Q8" s="5">
        <f>+Q9+Q62</f>
        <v>1415805513805.9697</v>
      </c>
      <c r="R8" s="6">
        <f>+Q8/K8</f>
        <v>0.67275436854135739</v>
      </c>
      <c r="S8" s="5">
        <f>+S9+S62</f>
        <v>1358494236360.27</v>
      </c>
      <c r="T8" s="6">
        <f>+S8/K8</f>
        <v>0.64552152342788349</v>
      </c>
    </row>
    <row r="9" spans="1:20" ht="15.75" x14ac:dyDescent="0.25">
      <c r="A9" s="7" t="s">
        <v>21</v>
      </c>
      <c r="B9" s="7"/>
      <c r="C9" s="7"/>
      <c r="D9" s="7"/>
      <c r="E9" s="7"/>
      <c r="F9" s="7"/>
      <c r="G9" s="7"/>
      <c r="H9" s="7"/>
      <c r="I9" s="7"/>
      <c r="J9" s="8" t="s">
        <v>22</v>
      </c>
      <c r="K9" s="9">
        <f>+K10+K40+K57</f>
        <v>756964000000</v>
      </c>
      <c r="L9" s="9">
        <f>+L10+L40+L57</f>
        <v>48702000000</v>
      </c>
      <c r="M9" s="9">
        <f>+M10+M40+M57</f>
        <v>609400587691.06995</v>
      </c>
      <c r="N9" s="9">
        <f>+N10+N40+N57</f>
        <v>98861412308.929993</v>
      </c>
      <c r="O9" s="9">
        <f>+O10+O40+O57</f>
        <v>607665433220.5</v>
      </c>
      <c r="P9" s="10">
        <f t="shared" ref="P9:P72" si="0">+O9/K9</f>
        <v>0.80276662195362003</v>
      </c>
      <c r="Q9" s="9">
        <f>+Q10+Q40+Q57</f>
        <v>603888480114.72998</v>
      </c>
      <c r="R9" s="10">
        <f t="shared" ref="R9:R72" si="1">+Q9/K9</f>
        <v>0.79777701464631079</v>
      </c>
      <c r="S9" s="9">
        <f>+S10+S40+S57</f>
        <v>603379046588.35999</v>
      </c>
      <c r="T9" s="10">
        <f t="shared" ref="T9:T72" si="2">+S9/K9</f>
        <v>0.79710401893400473</v>
      </c>
    </row>
    <row r="10" spans="1:20" ht="31.5" x14ac:dyDescent="0.25">
      <c r="A10" s="11" t="s">
        <v>21</v>
      </c>
      <c r="B10" s="11" t="s">
        <v>23</v>
      </c>
      <c r="C10" s="11"/>
      <c r="D10" s="11"/>
      <c r="E10" s="11"/>
      <c r="F10" s="11"/>
      <c r="G10" s="11"/>
      <c r="H10" s="11"/>
      <c r="I10" s="11" t="s">
        <v>24</v>
      </c>
      <c r="J10" s="12" t="s">
        <v>25</v>
      </c>
      <c r="K10" s="13">
        <v>10248000000</v>
      </c>
      <c r="L10" s="13">
        <v>0</v>
      </c>
      <c r="M10" s="13">
        <v>9203293896.1900005</v>
      </c>
      <c r="N10" s="13">
        <v>1044706103.8099999</v>
      </c>
      <c r="O10" s="13">
        <v>8300885395.6199999</v>
      </c>
      <c r="P10" s="14">
        <f t="shared" si="0"/>
        <v>0.81000052650468379</v>
      </c>
      <c r="Q10" s="13">
        <v>6426091679.8500004</v>
      </c>
      <c r="R10" s="14">
        <f t="shared" si="1"/>
        <v>0.62705812644906322</v>
      </c>
      <c r="S10" s="13">
        <v>5916658153.4799995</v>
      </c>
      <c r="T10" s="14">
        <f t="shared" si="2"/>
        <v>0.57734759499219357</v>
      </c>
    </row>
    <row r="11" spans="1:20" ht="47.25" x14ac:dyDescent="0.25">
      <c r="A11" s="15" t="s">
        <v>21</v>
      </c>
      <c r="B11" s="15" t="s">
        <v>23</v>
      </c>
      <c r="C11" s="15" t="s">
        <v>23</v>
      </c>
      <c r="D11" s="15" t="s">
        <v>26</v>
      </c>
      <c r="E11" s="15" t="s">
        <v>27</v>
      </c>
      <c r="F11" s="15" t="s">
        <v>28</v>
      </c>
      <c r="G11" s="15"/>
      <c r="H11" s="15"/>
      <c r="I11" s="15" t="s">
        <v>24</v>
      </c>
      <c r="J11" s="16" t="s">
        <v>29</v>
      </c>
      <c r="K11" s="17">
        <v>1533599</v>
      </c>
      <c r="L11" s="17">
        <v>0</v>
      </c>
      <c r="M11" s="17">
        <v>1533599</v>
      </c>
      <c r="N11" s="17">
        <v>0</v>
      </c>
      <c r="O11" s="17">
        <v>662968</v>
      </c>
      <c r="P11" s="14">
        <f t="shared" si="0"/>
        <v>0.4322955348823258</v>
      </c>
      <c r="Q11" s="17">
        <v>0</v>
      </c>
      <c r="R11" s="14">
        <f t="shared" si="1"/>
        <v>0</v>
      </c>
      <c r="S11" s="17">
        <v>0</v>
      </c>
      <c r="T11" s="14">
        <f t="shared" si="2"/>
        <v>0</v>
      </c>
    </row>
    <row r="12" spans="1:20" ht="31.5" x14ac:dyDescent="0.25">
      <c r="A12" s="15" t="s">
        <v>21</v>
      </c>
      <c r="B12" s="15" t="s">
        <v>23</v>
      </c>
      <c r="C12" s="15" t="s">
        <v>23</v>
      </c>
      <c r="D12" s="15" t="s">
        <v>26</v>
      </c>
      <c r="E12" s="15" t="s">
        <v>27</v>
      </c>
      <c r="F12" s="15" t="s">
        <v>30</v>
      </c>
      <c r="G12" s="15"/>
      <c r="H12" s="15"/>
      <c r="I12" s="15" t="s">
        <v>24</v>
      </c>
      <c r="J12" s="16" t="s">
        <v>31</v>
      </c>
      <c r="K12" s="17">
        <v>5376174.3600000003</v>
      </c>
      <c r="L12" s="17">
        <v>0</v>
      </c>
      <c r="M12" s="17">
        <v>5376174.3600000003</v>
      </c>
      <c r="N12" s="17">
        <v>0</v>
      </c>
      <c r="O12" s="17">
        <v>2873117.36</v>
      </c>
      <c r="P12" s="14">
        <f t="shared" si="0"/>
        <v>0.53441669998217833</v>
      </c>
      <c r="Q12" s="17">
        <v>373117.36</v>
      </c>
      <c r="R12" s="14">
        <f t="shared" si="1"/>
        <v>6.9402019915142776E-2</v>
      </c>
      <c r="S12" s="17">
        <v>373117.36</v>
      </c>
      <c r="T12" s="14">
        <f t="shared" si="2"/>
        <v>6.9402019915142776E-2</v>
      </c>
    </row>
    <row r="13" spans="1:20" ht="31.5" x14ac:dyDescent="0.25">
      <c r="A13" s="15" t="s">
        <v>21</v>
      </c>
      <c r="B13" s="15" t="s">
        <v>23</v>
      </c>
      <c r="C13" s="15" t="s">
        <v>23</v>
      </c>
      <c r="D13" s="15" t="s">
        <v>26</v>
      </c>
      <c r="E13" s="15" t="s">
        <v>27</v>
      </c>
      <c r="F13" s="15" t="s">
        <v>32</v>
      </c>
      <c r="G13" s="15"/>
      <c r="H13" s="15"/>
      <c r="I13" s="15" t="s">
        <v>24</v>
      </c>
      <c r="J13" s="16" t="s">
        <v>33</v>
      </c>
      <c r="K13" s="17">
        <v>51495939</v>
      </c>
      <c r="L13" s="17">
        <v>0</v>
      </c>
      <c r="M13" s="17">
        <v>51495939</v>
      </c>
      <c r="N13" s="17">
        <v>0</v>
      </c>
      <c r="O13" s="17">
        <v>51495939</v>
      </c>
      <c r="P13" s="14">
        <f t="shared" si="0"/>
        <v>1</v>
      </c>
      <c r="Q13" s="17">
        <v>0</v>
      </c>
      <c r="R13" s="14">
        <f t="shared" si="1"/>
        <v>0</v>
      </c>
      <c r="S13" s="17">
        <v>0</v>
      </c>
      <c r="T13" s="14">
        <f t="shared" si="2"/>
        <v>0</v>
      </c>
    </row>
    <row r="14" spans="1:20" ht="31.5" x14ac:dyDescent="0.25">
      <c r="A14" s="15" t="s">
        <v>21</v>
      </c>
      <c r="B14" s="15" t="s">
        <v>23</v>
      </c>
      <c r="C14" s="15" t="s">
        <v>23</v>
      </c>
      <c r="D14" s="15" t="s">
        <v>26</v>
      </c>
      <c r="E14" s="15" t="s">
        <v>34</v>
      </c>
      <c r="F14" s="15" t="s">
        <v>35</v>
      </c>
      <c r="G14" s="15"/>
      <c r="H14" s="15"/>
      <c r="I14" s="15" t="s">
        <v>24</v>
      </c>
      <c r="J14" s="16" t="s">
        <v>36</v>
      </c>
      <c r="K14" s="17">
        <v>25594</v>
      </c>
      <c r="L14" s="17">
        <v>0</v>
      </c>
      <c r="M14" s="17">
        <v>25594</v>
      </c>
      <c r="N14" s="17">
        <v>0</v>
      </c>
      <c r="O14" s="17">
        <v>7500</v>
      </c>
      <c r="P14" s="14">
        <f t="shared" si="0"/>
        <v>0.29303743064780807</v>
      </c>
      <c r="Q14" s="17">
        <v>0</v>
      </c>
      <c r="R14" s="14">
        <f t="shared" si="1"/>
        <v>0</v>
      </c>
      <c r="S14" s="17">
        <v>0</v>
      </c>
      <c r="T14" s="14">
        <f t="shared" si="2"/>
        <v>0</v>
      </c>
    </row>
    <row r="15" spans="1:20" ht="47.25" x14ac:dyDescent="0.25">
      <c r="A15" s="15" t="s">
        <v>21</v>
      </c>
      <c r="B15" s="15" t="s">
        <v>23</v>
      </c>
      <c r="C15" s="15" t="s">
        <v>23</v>
      </c>
      <c r="D15" s="15" t="s">
        <v>26</v>
      </c>
      <c r="E15" s="15" t="s">
        <v>34</v>
      </c>
      <c r="F15" s="15" t="s">
        <v>27</v>
      </c>
      <c r="G15" s="15"/>
      <c r="H15" s="15"/>
      <c r="I15" s="15" t="s">
        <v>24</v>
      </c>
      <c r="J15" s="16" t="s">
        <v>37</v>
      </c>
      <c r="K15" s="17">
        <v>419000</v>
      </c>
      <c r="L15" s="17">
        <v>0</v>
      </c>
      <c r="M15" s="17">
        <v>419000</v>
      </c>
      <c r="N15" s="17">
        <v>0</v>
      </c>
      <c r="O15" s="17">
        <v>419000</v>
      </c>
      <c r="P15" s="14">
        <f t="shared" si="0"/>
        <v>1</v>
      </c>
      <c r="Q15" s="17">
        <v>419000</v>
      </c>
      <c r="R15" s="14">
        <f t="shared" si="1"/>
        <v>1</v>
      </c>
      <c r="S15" s="17">
        <v>419000</v>
      </c>
      <c r="T15" s="14">
        <f t="shared" si="2"/>
        <v>1</v>
      </c>
    </row>
    <row r="16" spans="1:20" ht="63" x14ac:dyDescent="0.25">
      <c r="A16" s="15" t="s">
        <v>21</v>
      </c>
      <c r="B16" s="15" t="s">
        <v>23</v>
      </c>
      <c r="C16" s="15" t="s">
        <v>23</v>
      </c>
      <c r="D16" s="15" t="s">
        <v>26</v>
      </c>
      <c r="E16" s="15" t="s">
        <v>34</v>
      </c>
      <c r="F16" s="15" t="s">
        <v>34</v>
      </c>
      <c r="G16" s="15"/>
      <c r="H16" s="15"/>
      <c r="I16" s="15" t="s">
        <v>24</v>
      </c>
      <c r="J16" s="16" t="s">
        <v>38</v>
      </c>
      <c r="K16" s="17">
        <v>89677187.640000001</v>
      </c>
      <c r="L16" s="17">
        <v>0</v>
      </c>
      <c r="M16" s="17">
        <v>85273358.920000002</v>
      </c>
      <c r="N16" s="17">
        <v>4403828.72</v>
      </c>
      <c r="O16" s="17">
        <v>73025460.920000002</v>
      </c>
      <c r="P16" s="14">
        <f t="shared" si="0"/>
        <v>0.81431479779621685</v>
      </c>
      <c r="Q16" s="17">
        <v>58122649.119999997</v>
      </c>
      <c r="R16" s="14">
        <f t="shared" si="1"/>
        <v>0.64813193466021135</v>
      </c>
      <c r="S16" s="17">
        <v>51043788.619999997</v>
      </c>
      <c r="T16" s="14">
        <f t="shared" si="2"/>
        <v>0.5691947970637764</v>
      </c>
    </row>
    <row r="17" spans="1:20" ht="63" x14ac:dyDescent="0.25">
      <c r="A17" s="15" t="s">
        <v>21</v>
      </c>
      <c r="B17" s="15" t="s">
        <v>23</v>
      </c>
      <c r="C17" s="15" t="s">
        <v>23</v>
      </c>
      <c r="D17" s="15" t="s">
        <v>26</v>
      </c>
      <c r="E17" s="15" t="s">
        <v>34</v>
      </c>
      <c r="F17" s="15" t="s">
        <v>39</v>
      </c>
      <c r="G17" s="15"/>
      <c r="H17" s="15"/>
      <c r="I17" s="15" t="s">
        <v>24</v>
      </c>
      <c r="J17" s="16" t="s">
        <v>40</v>
      </c>
      <c r="K17" s="17">
        <v>80618274</v>
      </c>
      <c r="L17" s="17">
        <v>0</v>
      </c>
      <c r="M17" s="17">
        <v>80534576</v>
      </c>
      <c r="N17" s="17">
        <v>83698</v>
      </c>
      <c r="O17" s="17">
        <v>68819096</v>
      </c>
      <c r="P17" s="14">
        <f t="shared" si="0"/>
        <v>0.85364139649032922</v>
      </c>
      <c r="Q17" s="17">
        <v>55963292.450000003</v>
      </c>
      <c r="R17" s="14">
        <f t="shared" si="1"/>
        <v>0.69417626641324526</v>
      </c>
      <c r="S17" s="17">
        <v>49745148.850000001</v>
      </c>
      <c r="T17" s="14">
        <f t="shared" si="2"/>
        <v>0.61704557021401873</v>
      </c>
    </row>
    <row r="18" spans="1:20" ht="31.5" x14ac:dyDescent="0.25">
      <c r="A18" s="15" t="s">
        <v>21</v>
      </c>
      <c r="B18" s="15" t="s">
        <v>23</v>
      </c>
      <c r="C18" s="15" t="s">
        <v>23</v>
      </c>
      <c r="D18" s="15" t="s">
        <v>26</v>
      </c>
      <c r="E18" s="15" t="s">
        <v>34</v>
      </c>
      <c r="F18" s="15" t="s">
        <v>28</v>
      </c>
      <c r="G18" s="15"/>
      <c r="H18" s="15"/>
      <c r="I18" s="15" t="s">
        <v>24</v>
      </c>
      <c r="J18" s="16" t="s">
        <v>41</v>
      </c>
      <c r="K18" s="17">
        <v>17781043</v>
      </c>
      <c r="L18" s="17">
        <v>0</v>
      </c>
      <c r="M18" s="17">
        <v>17070040</v>
      </c>
      <c r="N18" s="17">
        <v>711003</v>
      </c>
      <c r="O18" s="17">
        <v>14784117</v>
      </c>
      <c r="P18" s="14">
        <f t="shared" si="0"/>
        <v>0.83145386915716923</v>
      </c>
      <c r="Q18" s="17">
        <v>1719252.5</v>
      </c>
      <c r="R18" s="14">
        <f t="shared" si="1"/>
        <v>9.6690194157901754E-2</v>
      </c>
      <c r="S18" s="17">
        <v>1719252.5</v>
      </c>
      <c r="T18" s="14">
        <f t="shared" si="2"/>
        <v>9.6690194157901754E-2</v>
      </c>
    </row>
    <row r="19" spans="1:20" ht="31.5" x14ac:dyDescent="0.25">
      <c r="A19" s="15" t="s">
        <v>21</v>
      </c>
      <c r="B19" s="15" t="s">
        <v>23</v>
      </c>
      <c r="C19" s="15" t="s">
        <v>23</v>
      </c>
      <c r="D19" s="15" t="s">
        <v>26</v>
      </c>
      <c r="E19" s="15" t="s">
        <v>34</v>
      </c>
      <c r="F19" s="15" t="s">
        <v>32</v>
      </c>
      <c r="G19" s="15"/>
      <c r="H19" s="15"/>
      <c r="I19" s="15" t="s">
        <v>24</v>
      </c>
      <c r="J19" s="16" t="s">
        <v>42</v>
      </c>
      <c r="K19" s="17">
        <v>1770415</v>
      </c>
      <c r="L19" s="17">
        <v>0</v>
      </c>
      <c r="M19" s="17">
        <v>300000</v>
      </c>
      <c r="N19" s="17">
        <v>1470415</v>
      </c>
      <c r="O19" s="17">
        <v>300000</v>
      </c>
      <c r="P19" s="14">
        <f t="shared" si="0"/>
        <v>0.16945179520056031</v>
      </c>
      <c r="Q19" s="17">
        <v>300000</v>
      </c>
      <c r="R19" s="14">
        <f t="shared" si="1"/>
        <v>0.16945179520056031</v>
      </c>
      <c r="S19" s="17">
        <v>300000</v>
      </c>
      <c r="T19" s="14">
        <f t="shared" si="2"/>
        <v>0.16945179520056031</v>
      </c>
    </row>
    <row r="20" spans="1:20" ht="47.25" x14ac:dyDescent="0.25">
      <c r="A20" s="15" t="s">
        <v>21</v>
      </c>
      <c r="B20" s="15" t="s">
        <v>23</v>
      </c>
      <c r="C20" s="15" t="s">
        <v>23</v>
      </c>
      <c r="D20" s="15" t="s">
        <v>26</v>
      </c>
      <c r="E20" s="15" t="s">
        <v>43</v>
      </c>
      <c r="F20" s="15" t="s">
        <v>27</v>
      </c>
      <c r="G20" s="15"/>
      <c r="H20" s="15"/>
      <c r="I20" s="15" t="s">
        <v>24</v>
      </c>
      <c r="J20" s="16" t="s">
        <v>44</v>
      </c>
      <c r="K20" s="17">
        <v>85907898</v>
      </c>
      <c r="L20" s="17">
        <v>0</v>
      </c>
      <c r="M20" s="17">
        <v>84951398</v>
      </c>
      <c r="N20" s="17">
        <v>956500</v>
      </c>
      <c r="O20" s="17">
        <v>77498196</v>
      </c>
      <c r="P20" s="14">
        <f t="shared" si="0"/>
        <v>0.90210792958756836</v>
      </c>
      <c r="Q20" s="17">
        <v>45392666.119999997</v>
      </c>
      <c r="R20" s="14">
        <f t="shared" si="1"/>
        <v>0.52838757758919908</v>
      </c>
      <c r="S20" s="17">
        <v>45392666.119999997</v>
      </c>
      <c r="T20" s="14">
        <f t="shared" si="2"/>
        <v>0.52838757758919908</v>
      </c>
    </row>
    <row r="21" spans="1:20" ht="31.5" x14ac:dyDescent="0.25">
      <c r="A21" s="15" t="s">
        <v>21</v>
      </c>
      <c r="B21" s="15" t="s">
        <v>23</v>
      </c>
      <c r="C21" s="15" t="s">
        <v>23</v>
      </c>
      <c r="D21" s="15" t="s">
        <v>26</v>
      </c>
      <c r="E21" s="15" t="s">
        <v>43</v>
      </c>
      <c r="F21" s="15" t="s">
        <v>28</v>
      </c>
      <c r="G21" s="15"/>
      <c r="H21" s="15"/>
      <c r="I21" s="15" t="s">
        <v>24</v>
      </c>
      <c r="J21" s="16" t="s">
        <v>45</v>
      </c>
      <c r="K21" s="17">
        <v>103407</v>
      </c>
      <c r="L21" s="17">
        <v>0</v>
      </c>
      <c r="M21" s="17">
        <v>103407</v>
      </c>
      <c r="N21" s="17">
        <v>0</v>
      </c>
      <c r="O21" s="17">
        <v>55000</v>
      </c>
      <c r="P21" s="14">
        <f t="shared" si="0"/>
        <v>0.53187888634231728</v>
      </c>
      <c r="Q21" s="17">
        <v>0</v>
      </c>
      <c r="R21" s="14">
        <f t="shared" si="1"/>
        <v>0</v>
      </c>
      <c r="S21" s="17">
        <v>0</v>
      </c>
      <c r="T21" s="14">
        <f t="shared" si="2"/>
        <v>0</v>
      </c>
    </row>
    <row r="22" spans="1:20" ht="47.25" x14ac:dyDescent="0.25">
      <c r="A22" s="15" t="s">
        <v>21</v>
      </c>
      <c r="B22" s="15" t="s">
        <v>23</v>
      </c>
      <c r="C22" s="15" t="s">
        <v>23</v>
      </c>
      <c r="D22" s="15" t="s">
        <v>26</v>
      </c>
      <c r="E22" s="15" t="s">
        <v>43</v>
      </c>
      <c r="F22" s="15" t="s">
        <v>32</v>
      </c>
      <c r="G22" s="15"/>
      <c r="H22" s="15"/>
      <c r="I22" s="15" t="s">
        <v>24</v>
      </c>
      <c r="J22" s="16" t="s">
        <v>46</v>
      </c>
      <c r="K22" s="17">
        <v>337524</v>
      </c>
      <c r="L22" s="17">
        <v>0</v>
      </c>
      <c r="M22" s="17">
        <v>337524</v>
      </c>
      <c r="N22" s="17">
        <v>0</v>
      </c>
      <c r="O22" s="17">
        <v>200000</v>
      </c>
      <c r="P22" s="14">
        <f t="shared" si="0"/>
        <v>0.59255045567130038</v>
      </c>
      <c r="Q22" s="17">
        <v>0</v>
      </c>
      <c r="R22" s="14">
        <f t="shared" si="1"/>
        <v>0</v>
      </c>
      <c r="S22" s="17">
        <v>0</v>
      </c>
      <c r="T22" s="14">
        <f t="shared" si="2"/>
        <v>0</v>
      </c>
    </row>
    <row r="23" spans="1:20" ht="15.75" x14ac:dyDescent="0.25">
      <c r="A23" s="15" t="s">
        <v>21</v>
      </c>
      <c r="B23" s="15" t="s">
        <v>23</v>
      </c>
      <c r="C23" s="15" t="s">
        <v>23</v>
      </c>
      <c r="D23" s="15" t="s">
        <v>23</v>
      </c>
      <c r="E23" s="15" t="s">
        <v>39</v>
      </c>
      <c r="F23" s="15" t="s">
        <v>43</v>
      </c>
      <c r="G23" s="15"/>
      <c r="H23" s="15"/>
      <c r="I23" s="15" t="s">
        <v>24</v>
      </c>
      <c r="J23" s="16" t="s">
        <v>47</v>
      </c>
      <c r="K23" s="17">
        <v>211726929</v>
      </c>
      <c r="L23" s="17">
        <v>0</v>
      </c>
      <c r="M23" s="17">
        <v>211726929</v>
      </c>
      <c r="N23" s="17">
        <v>0</v>
      </c>
      <c r="O23" s="17">
        <v>204278476</v>
      </c>
      <c r="P23" s="14">
        <f t="shared" si="0"/>
        <v>0.96482047401726589</v>
      </c>
      <c r="Q23" s="17">
        <v>107056253</v>
      </c>
      <c r="R23" s="14">
        <f t="shared" si="1"/>
        <v>0.50563361734680434</v>
      </c>
      <c r="S23" s="17">
        <v>107056253</v>
      </c>
      <c r="T23" s="14">
        <f t="shared" si="2"/>
        <v>0.50563361734680434</v>
      </c>
    </row>
    <row r="24" spans="1:20" ht="47.25" x14ac:dyDescent="0.25">
      <c r="A24" s="15" t="s">
        <v>21</v>
      </c>
      <c r="B24" s="15" t="s">
        <v>23</v>
      </c>
      <c r="C24" s="15" t="s">
        <v>23</v>
      </c>
      <c r="D24" s="15" t="s">
        <v>23</v>
      </c>
      <c r="E24" s="15" t="s">
        <v>28</v>
      </c>
      <c r="F24" s="15" t="s">
        <v>34</v>
      </c>
      <c r="G24" s="15"/>
      <c r="H24" s="15"/>
      <c r="I24" s="15" t="s">
        <v>24</v>
      </c>
      <c r="J24" s="16" t="s">
        <v>48</v>
      </c>
      <c r="K24" s="17">
        <v>201329519.5</v>
      </c>
      <c r="L24" s="17">
        <v>0</v>
      </c>
      <c r="M24" s="17">
        <v>194731772.28</v>
      </c>
      <c r="N24" s="17">
        <v>6597747.2199999997</v>
      </c>
      <c r="O24" s="17">
        <v>132389931.45999999</v>
      </c>
      <c r="P24" s="14">
        <f t="shared" si="0"/>
        <v>0.65757834116322911</v>
      </c>
      <c r="Q24" s="17">
        <v>91559647.840000004</v>
      </c>
      <c r="R24" s="14">
        <f t="shared" si="1"/>
        <v>0.45477507753153906</v>
      </c>
      <c r="S24" s="17">
        <v>90760828.359999999</v>
      </c>
      <c r="T24" s="14">
        <f t="shared" si="2"/>
        <v>0.450807355947621</v>
      </c>
    </row>
    <row r="25" spans="1:20" ht="31.5" x14ac:dyDescent="0.25">
      <c r="A25" s="15" t="s">
        <v>21</v>
      </c>
      <c r="B25" s="15" t="s">
        <v>23</v>
      </c>
      <c r="C25" s="15" t="s">
        <v>23</v>
      </c>
      <c r="D25" s="15" t="s">
        <v>23</v>
      </c>
      <c r="E25" s="15" t="s">
        <v>28</v>
      </c>
      <c r="F25" s="15" t="s">
        <v>43</v>
      </c>
      <c r="G25" s="15"/>
      <c r="H25" s="15"/>
      <c r="I25" s="15" t="s">
        <v>24</v>
      </c>
      <c r="J25" s="16" t="s">
        <v>49</v>
      </c>
      <c r="K25" s="17">
        <v>334063176.5</v>
      </c>
      <c r="L25" s="17">
        <v>0</v>
      </c>
      <c r="M25" s="17">
        <v>276816593</v>
      </c>
      <c r="N25" s="17">
        <v>57246583.5</v>
      </c>
      <c r="O25" s="17">
        <v>258566434</v>
      </c>
      <c r="P25" s="14">
        <f t="shared" si="0"/>
        <v>0.77400459610369532</v>
      </c>
      <c r="Q25" s="17">
        <v>96908785.120000005</v>
      </c>
      <c r="R25" s="14">
        <f t="shared" si="1"/>
        <v>0.29009119213712559</v>
      </c>
      <c r="S25" s="17">
        <v>61404669.579999998</v>
      </c>
      <c r="T25" s="14">
        <f t="shared" si="2"/>
        <v>0.18381154793335924</v>
      </c>
    </row>
    <row r="26" spans="1:20" ht="31.5" x14ac:dyDescent="0.25">
      <c r="A26" s="15" t="s">
        <v>21</v>
      </c>
      <c r="B26" s="15" t="s">
        <v>23</v>
      </c>
      <c r="C26" s="15" t="s">
        <v>23</v>
      </c>
      <c r="D26" s="15" t="s">
        <v>23</v>
      </c>
      <c r="E26" s="15" t="s">
        <v>28</v>
      </c>
      <c r="F26" s="15" t="s">
        <v>39</v>
      </c>
      <c r="G26" s="15"/>
      <c r="H26" s="15"/>
      <c r="I26" s="15" t="s">
        <v>24</v>
      </c>
      <c r="J26" s="16" t="s">
        <v>50</v>
      </c>
      <c r="K26" s="17">
        <v>50000</v>
      </c>
      <c r="L26" s="17">
        <v>0</v>
      </c>
      <c r="M26" s="17">
        <v>50000</v>
      </c>
      <c r="N26" s="17">
        <v>0</v>
      </c>
      <c r="O26" s="17">
        <v>50000</v>
      </c>
      <c r="P26" s="14">
        <f t="shared" si="0"/>
        <v>1</v>
      </c>
      <c r="Q26" s="17">
        <v>50000</v>
      </c>
      <c r="R26" s="14">
        <f t="shared" si="1"/>
        <v>1</v>
      </c>
      <c r="S26" s="17">
        <v>50000</v>
      </c>
      <c r="T26" s="14">
        <f t="shared" si="2"/>
        <v>1</v>
      </c>
    </row>
    <row r="27" spans="1:20" ht="31.5" x14ac:dyDescent="0.25">
      <c r="A27" s="15" t="s">
        <v>21</v>
      </c>
      <c r="B27" s="15" t="s">
        <v>23</v>
      </c>
      <c r="C27" s="15" t="s">
        <v>23</v>
      </c>
      <c r="D27" s="15" t="s">
        <v>23</v>
      </c>
      <c r="E27" s="15" t="s">
        <v>28</v>
      </c>
      <c r="F27" s="15" t="s">
        <v>32</v>
      </c>
      <c r="G27" s="15"/>
      <c r="H27" s="15"/>
      <c r="I27" s="15" t="s">
        <v>24</v>
      </c>
      <c r="J27" s="16" t="s">
        <v>51</v>
      </c>
      <c r="K27" s="17">
        <v>406347127</v>
      </c>
      <c r="L27" s="17">
        <v>0</v>
      </c>
      <c r="M27" s="17">
        <v>401828046</v>
      </c>
      <c r="N27" s="17">
        <v>4519081</v>
      </c>
      <c r="O27" s="17">
        <v>370420265</v>
      </c>
      <c r="P27" s="14">
        <f t="shared" si="0"/>
        <v>0.91158578561821602</v>
      </c>
      <c r="Q27" s="17">
        <v>308022793</v>
      </c>
      <c r="R27" s="14">
        <f t="shared" si="1"/>
        <v>0.75802872109392327</v>
      </c>
      <c r="S27" s="17">
        <v>234482606</v>
      </c>
      <c r="T27" s="14">
        <f t="shared" si="2"/>
        <v>0.57704999105358512</v>
      </c>
    </row>
    <row r="28" spans="1:20" ht="47.25" x14ac:dyDescent="0.25">
      <c r="A28" s="15" t="s">
        <v>21</v>
      </c>
      <c r="B28" s="15" t="s">
        <v>23</v>
      </c>
      <c r="C28" s="15" t="s">
        <v>23</v>
      </c>
      <c r="D28" s="15" t="s">
        <v>23</v>
      </c>
      <c r="E28" s="15" t="s">
        <v>28</v>
      </c>
      <c r="F28" s="15" t="s">
        <v>52</v>
      </c>
      <c r="G28" s="15"/>
      <c r="H28" s="15"/>
      <c r="I28" s="15" t="s">
        <v>24</v>
      </c>
      <c r="J28" s="16" t="s">
        <v>53</v>
      </c>
      <c r="K28" s="17">
        <v>432381034</v>
      </c>
      <c r="L28" s="17">
        <v>0</v>
      </c>
      <c r="M28" s="17">
        <v>432381034</v>
      </c>
      <c r="N28" s="17">
        <v>0</v>
      </c>
      <c r="O28" s="17">
        <v>365228626</v>
      </c>
      <c r="P28" s="14">
        <f t="shared" si="0"/>
        <v>0.84469159671790783</v>
      </c>
      <c r="Q28" s="17">
        <v>364904519</v>
      </c>
      <c r="R28" s="14">
        <f t="shared" si="1"/>
        <v>0.84394201018539583</v>
      </c>
      <c r="S28" s="17">
        <v>364904519</v>
      </c>
      <c r="T28" s="14">
        <f t="shared" si="2"/>
        <v>0.84394201018539583</v>
      </c>
    </row>
    <row r="29" spans="1:20" ht="31.5" x14ac:dyDescent="0.25">
      <c r="A29" s="15" t="s">
        <v>21</v>
      </c>
      <c r="B29" s="15" t="s">
        <v>23</v>
      </c>
      <c r="C29" s="15" t="s">
        <v>23</v>
      </c>
      <c r="D29" s="15" t="s">
        <v>23</v>
      </c>
      <c r="E29" s="15" t="s">
        <v>30</v>
      </c>
      <c r="F29" s="15" t="s">
        <v>35</v>
      </c>
      <c r="G29" s="15"/>
      <c r="H29" s="15"/>
      <c r="I29" s="15" t="s">
        <v>24</v>
      </c>
      <c r="J29" s="16" t="s">
        <v>54</v>
      </c>
      <c r="K29" s="17">
        <v>2501870402</v>
      </c>
      <c r="L29" s="17">
        <v>0</v>
      </c>
      <c r="M29" s="17">
        <v>1589178700</v>
      </c>
      <c r="N29" s="17">
        <v>912691702</v>
      </c>
      <c r="O29" s="17">
        <v>1414352592</v>
      </c>
      <c r="P29" s="14">
        <f t="shared" si="0"/>
        <v>0.56531808796705207</v>
      </c>
      <c r="Q29" s="17">
        <v>1311040423.3</v>
      </c>
      <c r="R29" s="14">
        <f t="shared" si="1"/>
        <v>0.52402411501888813</v>
      </c>
      <c r="S29" s="17">
        <v>1311040423.3</v>
      </c>
      <c r="T29" s="14">
        <f t="shared" si="2"/>
        <v>0.52402411501888813</v>
      </c>
    </row>
    <row r="30" spans="1:20" ht="15.75" x14ac:dyDescent="0.25">
      <c r="A30" s="15" t="s">
        <v>21</v>
      </c>
      <c r="B30" s="15" t="s">
        <v>23</v>
      </c>
      <c r="C30" s="15" t="s">
        <v>23</v>
      </c>
      <c r="D30" s="15" t="s">
        <v>23</v>
      </c>
      <c r="E30" s="15" t="s">
        <v>30</v>
      </c>
      <c r="F30" s="15" t="s">
        <v>27</v>
      </c>
      <c r="G30" s="15"/>
      <c r="H30" s="15"/>
      <c r="I30" s="15" t="s">
        <v>24</v>
      </c>
      <c r="J30" s="16" t="s">
        <v>55</v>
      </c>
      <c r="K30" s="17">
        <v>42778877</v>
      </c>
      <c r="L30" s="17">
        <v>0</v>
      </c>
      <c r="M30" s="17">
        <v>41940757</v>
      </c>
      <c r="N30" s="17">
        <v>838120</v>
      </c>
      <c r="O30" s="17">
        <v>37855718</v>
      </c>
      <c r="P30" s="14">
        <f t="shared" si="0"/>
        <v>0.88491612344101511</v>
      </c>
      <c r="Q30" s="17">
        <v>28857126</v>
      </c>
      <c r="R30" s="14">
        <f t="shared" si="1"/>
        <v>0.67456483254574451</v>
      </c>
      <c r="S30" s="17">
        <v>27857126</v>
      </c>
      <c r="T30" s="14">
        <f t="shared" si="2"/>
        <v>0.65118880984182914</v>
      </c>
    </row>
    <row r="31" spans="1:20" ht="31.5" x14ac:dyDescent="0.25">
      <c r="A31" s="15" t="s">
        <v>21</v>
      </c>
      <c r="B31" s="15" t="s">
        <v>23</v>
      </c>
      <c r="C31" s="15" t="s">
        <v>23</v>
      </c>
      <c r="D31" s="15" t="s">
        <v>23</v>
      </c>
      <c r="E31" s="15" t="s">
        <v>32</v>
      </c>
      <c r="F31" s="15" t="s">
        <v>27</v>
      </c>
      <c r="G31" s="15"/>
      <c r="H31" s="15"/>
      <c r="I31" s="15" t="s">
        <v>24</v>
      </c>
      <c r="J31" s="16" t="s">
        <v>56</v>
      </c>
      <c r="K31" s="17">
        <v>5693</v>
      </c>
      <c r="L31" s="17">
        <v>0</v>
      </c>
      <c r="M31" s="17">
        <v>0</v>
      </c>
      <c r="N31" s="17">
        <v>5693</v>
      </c>
      <c r="O31" s="17">
        <v>0</v>
      </c>
      <c r="P31" s="14">
        <f t="shared" si="0"/>
        <v>0</v>
      </c>
      <c r="Q31" s="17">
        <v>0</v>
      </c>
      <c r="R31" s="14">
        <f t="shared" si="1"/>
        <v>0</v>
      </c>
      <c r="S31" s="17">
        <v>0</v>
      </c>
      <c r="T31" s="14">
        <f t="shared" si="2"/>
        <v>0</v>
      </c>
    </row>
    <row r="32" spans="1:20" ht="47.25" x14ac:dyDescent="0.25">
      <c r="A32" s="15" t="s">
        <v>21</v>
      </c>
      <c r="B32" s="15" t="s">
        <v>23</v>
      </c>
      <c r="C32" s="15" t="s">
        <v>23</v>
      </c>
      <c r="D32" s="15" t="s">
        <v>23</v>
      </c>
      <c r="E32" s="15" t="s">
        <v>32</v>
      </c>
      <c r="F32" s="15" t="s">
        <v>34</v>
      </c>
      <c r="G32" s="15"/>
      <c r="H32" s="15"/>
      <c r="I32" s="15" t="s">
        <v>24</v>
      </c>
      <c r="J32" s="16" t="s">
        <v>57</v>
      </c>
      <c r="K32" s="17">
        <v>11138425</v>
      </c>
      <c r="L32" s="17">
        <v>0</v>
      </c>
      <c r="M32" s="17">
        <v>5999000</v>
      </c>
      <c r="N32" s="17">
        <v>5139425</v>
      </c>
      <c r="O32" s="17">
        <v>5999000</v>
      </c>
      <c r="P32" s="14">
        <f t="shared" si="0"/>
        <v>0.53858602091408792</v>
      </c>
      <c r="Q32" s="17">
        <v>1849500</v>
      </c>
      <c r="R32" s="14">
        <f t="shared" si="1"/>
        <v>0.16604681541600361</v>
      </c>
      <c r="S32" s="17">
        <v>1849500</v>
      </c>
      <c r="T32" s="14">
        <f t="shared" si="2"/>
        <v>0.16604681541600361</v>
      </c>
    </row>
    <row r="33" spans="1:20" ht="63" x14ac:dyDescent="0.25">
      <c r="A33" s="15" t="s">
        <v>21</v>
      </c>
      <c r="B33" s="15" t="s">
        <v>23</v>
      </c>
      <c r="C33" s="15" t="s">
        <v>23</v>
      </c>
      <c r="D33" s="15" t="s">
        <v>23</v>
      </c>
      <c r="E33" s="15" t="s">
        <v>32</v>
      </c>
      <c r="F33" s="15" t="s">
        <v>43</v>
      </c>
      <c r="G33" s="15"/>
      <c r="H33" s="15"/>
      <c r="I33" s="15" t="s">
        <v>24</v>
      </c>
      <c r="J33" s="16" t="s">
        <v>58</v>
      </c>
      <c r="K33" s="17">
        <v>1931982257</v>
      </c>
      <c r="L33" s="17">
        <v>0</v>
      </c>
      <c r="M33" s="17">
        <v>1931982257</v>
      </c>
      <c r="N33" s="17">
        <v>0</v>
      </c>
      <c r="O33" s="17">
        <v>1731120234.25</v>
      </c>
      <c r="P33" s="14">
        <f t="shared" si="0"/>
        <v>0.89603319491044375</v>
      </c>
      <c r="Q33" s="17">
        <v>1438676295.25</v>
      </c>
      <c r="R33" s="14">
        <f t="shared" si="1"/>
        <v>0.74466330632041622</v>
      </c>
      <c r="S33" s="17">
        <v>1292454326.25</v>
      </c>
      <c r="T33" s="14">
        <f t="shared" si="2"/>
        <v>0.66897836228420393</v>
      </c>
    </row>
    <row r="34" spans="1:20" ht="15.75" x14ac:dyDescent="0.25">
      <c r="A34" s="15" t="s">
        <v>21</v>
      </c>
      <c r="B34" s="15" t="s">
        <v>23</v>
      </c>
      <c r="C34" s="15" t="s">
        <v>23</v>
      </c>
      <c r="D34" s="15" t="s">
        <v>23</v>
      </c>
      <c r="E34" s="15" t="s">
        <v>32</v>
      </c>
      <c r="F34" s="15" t="s">
        <v>39</v>
      </c>
      <c r="G34" s="15"/>
      <c r="H34" s="15"/>
      <c r="I34" s="15" t="s">
        <v>24</v>
      </c>
      <c r="J34" s="16" t="s">
        <v>59</v>
      </c>
      <c r="K34" s="17">
        <v>3241246574</v>
      </c>
      <c r="L34" s="17">
        <v>0</v>
      </c>
      <c r="M34" s="17">
        <v>3206563057.1300001</v>
      </c>
      <c r="N34" s="17">
        <v>34683516.869999997</v>
      </c>
      <c r="O34" s="17">
        <v>2945891562.1300001</v>
      </c>
      <c r="P34" s="14">
        <f t="shared" si="0"/>
        <v>0.90887610518767037</v>
      </c>
      <c r="Q34" s="17">
        <v>2241434293.3400002</v>
      </c>
      <c r="R34" s="14">
        <f t="shared" si="1"/>
        <v>0.6915346432819709</v>
      </c>
      <c r="S34" s="17">
        <v>2017992050.77</v>
      </c>
      <c r="T34" s="14">
        <f t="shared" si="2"/>
        <v>0.6225975113888389</v>
      </c>
    </row>
    <row r="35" spans="1:20" ht="63" x14ac:dyDescent="0.25">
      <c r="A35" s="15" t="s">
        <v>21</v>
      </c>
      <c r="B35" s="15" t="s">
        <v>23</v>
      </c>
      <c r="C35" s="15" t="s">
        <v>23</v>
      </c>
      <c r="D35" s="15" t="s">
        <v>23</v>
      </c>
      <c r="E35" s="15" t="s">
        <v>32</v>
      </c>
      <c r="F35" s="15" t="s">
        <v>30</v>
      </c>
      <c r="G35" s="15"/>
      <c r="H35" s="15"/>
      <c r="I35" s="15" t="s">
        <v>24</v>
      </c>
      <c r="J35" s="16" t="s">
        <v>60</v>
      </c>
      <c r="K35" s="17">
        <v>404832289</v>
      </c>
      <c r="L35" s="17">
        <v>0</v>
      </c>
      <c r="M35" s="17">
        <v>397979476.5</v>
      </c>
      <c r="N35" s="17">
        <v>6852812.5</v>
      </c>
      <c r="O35" s="17">
        <v>395068097.5</v>
      </c>
      <c r="P35" s="14">
        <f t="shared" si="0"/>
        <v>0.97588089743503637</v>
      </c>
      <c r="Q35" s="17">
        <v>144650202.44999999</v>
      </c>
      <c r="R35" s="14">
        <f t="shared" si="1"/>
        <v>0.35730895578341576</v>
      </c>
      <c r="S35" s="17">
        <v>129021013.77</v>
      </c>
      <c r="T35" s="14">
        <f t="shared" si="2"/>
        <v>0.31870237941914753</v>
      </c>
    </row>
    <row r="36" spans="1:20" ht="78.75" x14ac:dyDescent="0.25">
      <c r="A36" s="15" t="s">
        <v>21</v>
      </c>
      <c r="B36" s="15" t="s">
        <v>23</v>
      </c>
      <c r="C36" s="15" t="s">
        <v>23</v>
      </c>
      <c r="D36" s="15" t="s">
        <v>23</v>
      </c>
      <c r="E36" s="15" t="s">
        <v>32</v>
      </c>
      <c r="F36" s="15" t="s">
        <v>52</v>
      </c>
      <c r="G36" s="15"/>
      <c r="H36" s="15"/>
      <c r="I36" s="15" t="s">
        <v>24</v>
      </c>
      <c r="J36" s="16" t="s">
        <v>61</v>
      </c>
      <c r="K36" s="17">
        <v>44490709</v>
      </c>
      <c r="L36" s="17">
        <v>0</v>
      </c>
      <c r="M36" s="17">
        <v>43918406</v>
      </c>
      <c r="N36" s="17">
        <v>572303</v>
      </c>
      <c r="O36" s="17">
        <v>43918406</v>
      </c>
      <c r="P36" s="14">
        <f t="shared" si="0"/>
        <v>0.98713657271678901</v>
      </c>
      <c r="Q36" s="17">
        <v>30066280</v>
      </c>
      <c r="R36" s="14">
        <f t="shared" si="1"/>
        <v>0.67578783696164524</v>
      </c>
      <c r="S36" s="17">
        <v>30066280</v>
      </c>
      <c r="T36" s="14">
        <f t="shared" si="2"/>
        <v>0.67578783696164524</v>
      </c>
    </row>
    <row r="37" spans="1:20" ht="47.25" x14ac:dyDescent="0.25">
      <c r="A37" s="15" t="s">
        <v>21</v>
      </c>
      <c r="B37" s="15" t="s">
        <v>23</v>
      </c>
      <c r="C37" s="15" t="s">
        <v>23</v>
      </c>
      <c r="D37" s="15" t="s">
        <v>23</v>
      </c>
      <c r="E37" s="15" t="s">
        <v>52</v>
      </c>
      <c r="F37" s="15" t="s">
        <v>34</v>
      </c>
      <c r="G37" s="15"/>
      <c r="H37" s="15"/>
      <c r="I37" s="15" t="s">
        <v>24</v>
      </c>
      <c r="J37" s="16" t="s">
        <v>62</v>
      </c>
      <c r="K37" s="17">
        <v>12210000</v>
      </c>
      <c r="L37" s="17">
        <v>0</v>
      </c>
      <c r="M37" s="17">
        <v>12210000</v>
      </c>
      <c r="N37" s="17">
        <v>0</v>
      </c>
      <c r="O37" s="17">
        <v>12210000</v>
      </c>
      <c r="P37" s="14">
        <f t="shared" si="0"/>
        <v>1</v>
      </c>
      <c r="Q37" s="17">
        <v>6123333</v>
      </c>
      <c r="R37" s="14">
        <f t="shared" si="1"/>
        <v>0.50150147420147417</v>
      </c>
      <c r="S37" s="17">
        <v>6123333</v>
      </c>
      <c r="T37" s="14">
        <f t="shared" si="2"/>
        <v>0.50150147420147417</v>
      </c>
    </row>
    <row r="38" spans="1:20" ht="78.75" x14ac:dyDescent="0.25">
      <c r="A38" s="15" t="s">
        <v>21</v>
      </c>
      <c r="B38" s="15" t="s">
        <v>23</v>
      </c>
      <c r="C38" s="15" t="s">
        <v>23</v>
      </c>
      <c r="D38" s="15" t="s">
        <v>23</v>
      </c>
      <c r="E38" s="15" t="s">
        <v>52</v>
      </c>
      <c r="F38" s="15" t="s">
        <v>43</v>
      </c>
      <c r="G38" s="15"/>
      <c r="H38" s="15"/>
      <c r="I38" s="15" t="s">
        <v>24</v>
      </c>
      <c r="J38" s="16" t="s">
        <v>63</v>
      </c>
      <c r="K38" s="17">
        <v>44649867</v>
      </c>
      <c r="L38" s="17">
        <v>0</v>
      </c>
      <c r="M38" s="17">
        <v>44649867</v>
      </c>
      <c r="N38" s="17">
        <v>0</v>
      </c>
      <c r="O38" s="17">
        <v>37168183</v>
      </c>
      <c r="P38" s="14">
        <f t="shared" si="0"/>
        <v>0.83243658934079245</v>
      </c>
      <c r="Q38" s="17">
        <v>37167443</v>
      </c>
      <c r="R38" s="14">
        <f t="shared" si="1"/>
        <v>0.83242001594316062</v>
      </c>
      <c r="S38" s="17">
        <v>37167443</v>
      </c>
      <c r="T38" s="14">
        <f t="shared" si="2"/>
        <v>0.83242001594316062</v>
      </c>
    </row>
    <row r="39" spans="1:20" ht="31.5" x14ac:dyDescent="0.25">
      <c r="A39" s="15" t="s">
        <v>21</v>
      </c>
      <c r="B39" s="15" t="s">
        <v>23</v>
      </c>
      <c r="C39" s="15" t="s">
        <v>23</v>
      </c>
      <c r="D39" s="15" t="s">
        <v>23</v>
      </c>
      <c r="E39" s="15" t="s">
        <v>64</v>
      </c>
      <c r="F39" s="15"/>
      <c r="G39" s="15"/>
      <c r="H39" s="15"/>
      <c r="I39" s="15" t="s">
        <v>24</v>
      </c>
      <c r="J39" s="16" t="s">
        <v>65</v>
      </c>
      <c r="K39" s="17">
        <v>91851066</v>
      </c>
      <c r="L39" s="17">
        <v>0</v>
      </c>
      <c r="M39" s="17">
        <v>83917391</v>
      </c>
      <c r="N39" s="17">
        <v>7933675</v>
      </c>
      <c r="O39" s="17">
        <v>56227476</v>
      </c>
      <c r="P39" s="14">
        <f t="shared" si="0"/>
        <v>0.61215920999762807</v>
      </c>
      <c r="Q39" s="17">
        <v>55434808</v>
      </c>
      <c r="R39" s="14">
        <f t="shared" si="1"/>
        <v>0.60352928293722796</v>
      </c>
      <c r="S39" s="17">
        <v>55434808</v>
      </c>
      <c r="T39" s="14">
        <f t="shared" si="2"/>
        <v>0.60352928293722796</v>
      </c>
    </row>
    <row r="40" spans="1:20" ht="15.75" x14ac:dyDescent="0.25">
      <c r="A40" s="11" t="s">
        <v>21</v>
      </c>
      <c r="B40" s="11" t="s">
        <v>66</v>
      </c>
      <c r="C40" s="11"/>
      <c r="D40" s="11"/>
      <c r="E40" s="11"/>
      <c r="F40" s="11"/>
      <c r="G40" s="11"/>
      <c r="H40" s="11"/>
      <c r="I40" s="11"/>
      <c r="J40" s="12" t="s">
        <v>67</v>
      </c>
      <c r="K40" s="13">
        <f>SUM(K41:K56)-K42-K43-K44-K53</f>
        <v>740756578764</v>
      </c>
      <c r="L40" s="13">
        <f>SUM(L41:L56)-L42-L43-L44-L53</f>
        <v>48702000000</v>
      </c>
      <c r="M40" s="13">
        <f>SUM(M41:M56)-M42-M43-M44-M53</f>
        <v>599980897558.88</v>
      </c>
      <c r="N40" s="13">
        <f>SUM(N41:N56)-N42-N43-N44-N53</f>
        <v>92073681205.119995</v>
      </c>
      <c r="O40" s="13">
        <f>SUM(O41:O56)-O42-O43-O44-O53</f>
        <v>599148151588.88</v>
      </c>
      <c r="P40" s="14">
        <f t="shared" si="0"/>
        <v>0.80883271072475282</v>
      </c>
      <c r="Q40" s="13">
        <f>SUM(Q41:Q56)-Q42-Q43-Q44-Q53</f>
        <v>597245992198.88</v>
      </c>
      <c r="R40" s="14">
        <f t="shared" si="1"/>
        <v>0.80626485045252427</v>
      </c>
      <c r="S40" s="13">
        <f>SUM(S41:S56)-S42-S43-S44-S53</f>
        <v>597245992198.88</v>
      </c>
      <c r="T40" s="14">
        <f t="shared" si="2"/>
        <v>0.80626485045252427</v>
      </c>
    </row>
    <row r="41" spans="1:20" ht="31.5" x14ac:dyDescent="0.25">
      <c r="A41" s="11" t="s">
        <v>21</v>
      </c>
      <c r="B41" s="11" t="s">
        <v>66</v>
      </c>
      <c r="C41" s="11" t="s">
        <v>23</v>
      </c>
      <c r="D41" s="11" t="s">
        <v>23</v>
      </c>
      <c r="E41" s="11"/>
      <c r="F41" s="11"/>
      <c r="G41" s="11"/>
      <c r="H41" s="11"/>
      <c r="I41" s="11" t="s">
        <v>24</v>
      </c>
      <c r="J41" s="12" t="s">
        <v>68</v>
      </c>
      <c r="K41" s="13">
        <v>1721481299</v>
      </c>
      <c r="L41" s="13">
        <v>0</v>
      </c>
      <c r="M41" s="13">
        <v>1715787723.8800001</v>
      </c>
      <c r="N41" s="13">
        <v>5693575.1200000001</v>
      </c>
      <c r="O41" s="13">
        <v>1715787723.8800001</v>
      </c>
      <c r="P41" s="14">
        <f t="shared" si="0"/>
        <v>0.99669263028107991</v>
      </c>
      <c r="Q41" s="13">
        <v>1715787723.8800001</v>
      </c>
      <c r="R41" s="14">
        <f t="shared" si="1"/>
        <v>0.99669263028107991</v>
      </c>
      <c r="S41" s="13">
        <v>1715787723.8800001</v>
      </c>
      <c r="T41" s="14">
        <f t="shared" si="2"/>
        <v>0.99669263028107991</v>
      </c>
    </row>
    <row r="42" spans="1:20" ht="15.75" x14ac:dyDescent="0.25">
      <c r="A42" s="15" t="s">
        <v>21</v>
      </c>
      <c r="B42" s="15" t="s">
        <v>66</v>
      </c>
      <c r="C42" s="15" t="s">
        <v>23</v>
      </c>
      <c r="D42" s="15" t="s">
        <v>23</v>
      </c>
      <c r="E42" s="15" t="s">
        <v>69</v>
      </c>
      <c r="F42" s="15" t="s">
        <v>35</v>
      </c>
      <c r="G42" s="15"/>
      <c r="H42" s="15"/>
      <c r="I42" s="15" t="s">
        <v>24</v>
      </c>
      <c r="J42" s="16" t="s">
        <v>70</v>
      </c>
      <c r="K42" s="17">
        <v>1325872284.4000001</v>
      </c>
      <c r="L42" s="17">
        <v>0</v>
      </c>
      <c r="M42" s="17">
        <v>1325872284.4000001</v>
      </c>
      <c r="N42" s="17">
        <v>0</v>
      </c>
      <c r="O42" s="17">
        <v>1325872284.4000001</v>
      </c>
      <c r="P42" s="14">
        <f t="shared" si="0"/>
        <v>1</v>
      </c>
      <c r="Q42" s="17">
        <v>1325872284.4000001</v>
      </c>
      <c r="R42" s="14">
        <f t="shared" si="1"/>
        <v>1</v>
      </c>
      <c r="S42" s="17">
        <v>1325872284.4000001</v>
      </c>
      <c r="T42" s="14">
        <f t="shared" si="2"/>
        <v>1</v>
      </c>
    </row>
    <row r="43" spans="1:20" ht="15.75" x14ac:dyDescent="0.25">
      <c r="A43" s="15" t="s">
        <v>21</v>
      </c>
      <c r="B43" s="15" t="s">
        <v>66</v>
      </c>
      <c r="C43" s="15" t="s">
        <v>23</v>
      </c>
      <c r="D43" s="15" t="s">
        <v>23</v>
      </c>
      <c r="E43" s="15" t="s">
        <v>71</v>
      </c>
      <c r="F43" s="15" t="s">
        <v>35</v>
      </c>
      <c r="G43" s="15"/>
      <c r="H43" s="15"/>
      <c r="I43" s="15" t="s">
        <v>24</v>
      </c>
      <c r="J43" s="16" t="s">
        <v>70</v>
      </c>
      <c r="K43" s="17">
        <v>165457599.19999999</v>
      </c>
      <c r="L43" s="17">
        <v>0</v>
      </c>
      <c r="M43" s="17">
        <v>159764024.08000001</v>
      </c>
      <c r="N43" s="17">
        <v>5693575.1200000001</v>
      </c>
      <c r="O43" s="17">
        <v>159764024.08000001</v>
      </c>
      <c r="P43" s="14">
        <f t="shared" si="0"/>
        <v>0.96558891735690089</v>
      </c>
      <c r="Q43" s="17">
        <v>159764024.08000001</v>
      </c>
      <c r="R43" s="14">
        <f t="shared" si="1"/>
        <v>0.96558891735690089</v>
      </c>
      <c r="S43" s="17">
        <v>159764024.08000001</v>
      </c>
      <c r="T43" s="14">
        <f t="shared" si="2"/>
        <v>0.96558891735690089</v>
      </c>
    </row>
    <row r="44" spans="1:20" ht="15.75" x14ac:dyDescent="0.25">
      <c r="A44" s="15" t="s">
        <v>21</v>
      </c>
      <c r="B44" s="15" t="s">
        <v>66</v>
      </c>
      <c r="C44" s="15" t="s">
        <v>23</v>
      </c>
      <c r="D44" s="15" t="s">
        <v>23</v>
      </c>
      <c r="E44" s="15" t="s">
        <v>72</v>
      </c>
      <c r="F44" s="15" t="s">
        <v>35</v>
      </c>
      <c r="G44" s="15"/>
      <c r="H44" s="15"/>
      <c r="I44" s="15" t="s">
        <v>24</v>
      </c>
      <c r="J44" s="16" t="s">
        <v>70</v>
      </c>
      <c r="K44" s="17">
        <v>230151415.40000001</v>
      </c>
      <c r="L44" s="17">
        <v>0</v>
      </c>
      <c r="M44" s="17">
        <v>230151415.40000001</v>
      </c>
      <c r="N44" s="17">
        <v>0</v>
      </c>
      <c r="O44" s="17">
        <v>230151415.40000001</v>
      </c>
      <c r="P44" s="14">
        <f t="shared" si="0"/>
        <v>1</v>
      </c>
      <c r="Q44" s="17">
        <v>230151415.40000001</v>
      </c>
      <c r="R44" s="14">
        <f t="shared" si="1"/>
        <v>1</v>
      </c>
      <c r="S44" s="17">
        <v>230151415.40000001</v>
      </c>
      <c r="T44" s="14">
        <f t="shared" si="2"/>
        <v>1</v>
      </c>
    </row>
    <row r="45" spans="1:20" ht="47.25" x14ac:dyDescent="0.25">
      <c r="A45" s="15" t="s">
        <v>21</v>
      </c>
      <c r="B45" s="15" t="s">
        <v>66</v>
      </c>
      <c r="C45" s="15" t="s">
        <v>66</v>
      </c>
      <c r="D45" s="15" t="s">
        <v>26</v>
      </c>
      <c r="E45" s="15" t="s">
        <v>43</v>
      </c>
      <c r="F45" s="15"/>
      <c r="G45" s="15"/>
      <c r="H45" s="15"/>
      <c r="I45" s="15" t="s">
        <v>24</v>
      </c>
      <c r="J45" s="16" t="s">
        <v>73</v>
      </c>
      <c r="K45" s="17">
        <v>2533127000</v>
      </c>
      <c r="L45" s="17">
        <v>0</v>
      </c>
      <c r="M45" s="17">
        <v>2533127000</v>
      </c>
      <c r="N45" s="17">
        <v>0</v>
      </c>
      <c r="O45" s="17">
        <v>2533127000</v>
      </c>
      <c r="P45" s="14">
        <f t="shared" si="0"/>
        <v>1</v>
      </c>
      <c r="Q45" s="17">
        <v>2533127000</v>
      </c>
      <c r="R45" s="14">
        <f t="shared" si="1"/>
        <v>1</v>
      </c>
      <c r="S45" s="17">
        <v>2533127000</v>
      </c>
      <c r="T45" s="14">
        <f t="shared" si="2"/>
        <v>1</v>
      </c>
    </row>
    <row r="46" spans="1:20" ht="78.75" x14ac:dyDescent="0.25">
      <c r="A46" s="15" t="s">
        <v>21</v>
      </c>
      <c r="B46" s="15" t="s">
        <v>66</v>
      </c>
      <c r="C46" s="15" t="s">
        <v>66</v>
      </c>
      <c r="D46" s="15" t="s">
        <v>26</v>
      </c>
      <c r="E46" s="15" t="s">
        <v>74</v>
      </c>
      <c r="F46" s="15"/>
      <c r="G46" s="15"/>
      <c r="H46" s="15"/>
      <c r="I46" s="15" t="s">
        <v>24</v>
      </c>
      <c r="J46" s="16" t="s">
        <v>75</v>
      </c>
      <c r="K46" s="17">
        <v>34983000000</v>
      </c>
      <c r="L46" s="17">
        <v>0</v>
      </c>
      <c r="M46" s="17">
        <v>31538668351</v>
      </c>
      <c r="N46" s="17">
        <v>3444331649</v>
      </c>
      <c r="O46" s="17">
        <v>31538668351</v>
      </c>
      <c r="P46" s="14">
        <f t="shared" si="0"/>
        <v>0.90154270219821053</v>
      </c>
      <c r="Q46" s="17">
        <v>31538668351</v>
      </c>
      <c r="R46" s="14">
        <f t="shared" si="1"/>
        <v>0.90154270219821053</v>
      </c>
      <c r="S46" s="17">
        <v>31538668351</v>
      </c>
      <c r="T46" s="14">
        <f t="shared" si="2"/>
        <v>0.90154270219821053</v>
      </c>
    </row>
    <row r="47" spans="1:20" ht="78.75" x14ac:dyDescent="0.25">
      <c r="A47" s="15" t="s">
        <v>21</v>
      </c>
      <c r="B47" s="15" t="s">
        <v>66</v>
      </c>
      <c r="C47" s="15" t="s">
        <v>66</v>
      </c>
      <c r="D47" s="15" t="s">
        <v>26</v>
      </c>
      <c r="E47" s="15" t="s">
        <v>76</v>
      </c>
      <c r="F47" s="15"/>
      <c r="G47" s="15"/>
      <c r="H47" s="15"/>
      <c r="I47" s="15" t="s">
        <v>24</v>
      </c>
      <c r="J47" s="16" t="s">
        <v>77</v>
      </c>
      <c r="K47" s="17">
        <v>5937000000</v>
      </c>
      <c r="L47" s="17">
        <v>0</v>
      </c>
      <c r="M47" s="17">
        <v>5937000000</v>
      </c>
      <c r="N47" s="17">
        <v>0</v>
      </c>
      <c r="O47" s="17">
        <v>5937000000</v>
      </c>
      <c r="P47" s="14">
        <f t="shared" si="0"/>
        <v>1</v>
      </c>
      <c r="Q47" s="17">
        <v>5343300000</v>
      </c>
      <c r="R47" s="14">
        <f t="shared" si="1"/>
        <v>0.9</v>
      </c>
      <c r="S47" s="17">
        <v>5343300000</v>
      </c>
      <c r="T47" s="14">
        <f t="shared" si="2"/>
        <v>0.9</v>
      </c>
    </row>
    <row r="48" spans="1:20" ht="31.5" x14ac:dyDescent="0.25">
      <c r="A48" s="15" t="s">
        <v>21</v>
      </c>
      <c r="B48" s="15" t="s">
        <v>66</v>
      </c>
      <c r="C48" s="15" t="s">
        <v>66</v>
      </c>
      <c r="D48" s="15" t="s">
        <v>26</v>
      </c>
      <c r="E48" s="15" t="s">
        <v>78</v>
      </c>
      <c r="F48" s="15"/>
      <c r="G48" s="15"/>
      <c r="H48" s="15"/>
      <c r="I48" s="15" t="s">
        <v>24</v>
      </c>
      <c r="J48" s="16" t="s">
        <v>79</v>
      </c>
      <c r="K48" s="17">
        <v>106793000000</v>
      </c>
      <c r="L48" s="17">
        <v>0</v>
      </c>
      <c r="M48" s="17">
        <v>87537902000</v>
      </c>
      <c r="N48" s="17">
        <v>19255098000</v>
      </c>
      <c r="O48" s="17">
        <v>87537902000</v>
      </c>
      <c r="P48" s="14">
        <f t="shared" si="0"/>
        <v>0.81969700261253076</v>
      </c>
      <c r="Q48" s="17">
        <v>87537902000</v>
      </c>
      <c r="R48" s="14">
        <f t="shared" si="1"/>
        <v>0.81969700261253076</v>
      </c>
      <c r="S48" s="17">
        <v>87537902000</v>
      </c>
      <c r="T48" s="14">
        <f t="shared" si="2"/>
        <v>0.81969700261253076</v>
      </c>
    </row>
    <row r="49" spans="1:20" ht="47.25" x14ac:dyDescent="0.25">
      <c r="A49" s="15" t="s">
        <v>21</v>
      </c>
      <c r="B49" s="15" t="s">
        <v>66</v>
      </c>
      <c r="C49" s="15" t="s">
        <v>66</v>
      </c>
      <c r="D49" s="15" t="s">
        <v>26</v>
      </c>
      <c r="E49" s="15" t="s">
        <v>80</v>
      </c>
      <c r="F49" s="15"/>
      <c r="G49" s="15"/>
      <c r="H49" s="15"/>
      <c r="I49" s="15" t="s">
        <v>24</v>
      </c>
      <c r="J49" s="16" t="s">
        <v>81</v>
      </c>
      <c r="K49" s="17">
        <v>48702000000</v>
      </c>
      <c r="L49" s="17">
        <v>48702000000</v>
      </c>
      <c r="M49" s="17">
        <v>0</v>
      </c>
      <c r="N49" s="17">
        <v>0</v>
      </c>
      <c r="O49" s="17">
        <v>0</v>
      </c>
      <c r="P49" s="14">
        <f t="shared" si="0"/>
        <v>0</v>
      </c>
      <c r="Q49" s="17">
        <v>0</v>
      </c>
      <c r="R49" s="14">
        <f t="shared" si="1"/>
        <v>0</v>
      </c>
      <c r="S49" s="17">
        <v>0</v>
      </c>
      <c r="T49" s="14">
        <f t="shared" si="2"/>
        <v>0</v>
      </c>
    </row>
    <row r="50" spans="1:20" ht="47.25" x14ac:dyDescent="0.25">
      <c r="A50" s="15" t="s">
        <v>21</v>
      </c>
      <c r="B50" s="15" t="s">
        <v>66</v>
      </c>
      <c r="C50" s="15" t="s">
        <v>66</v>
      </c>
      <c r="D50" s="15" t="s">
        <v>82</v>
      </c>
      <c r="E50" s="15" t="s">
        <v>28</v>
      </c>
      <c r="F50" s="15"/>
      <c r="G50" s="15"/>
      <c r="H50" s="15"/>
      <c r="I50" s="15" t="s">
        <v>83</v>
      </c>
      <c r="J50" s="16" t="s">
        <v>84</v>
      </c>
      <c r="K50" s="17">
        <v>312090000000</v>
      </c>
      <c r="L50" s="17">
        <v>0</v>
      </c>
      <c r="M50" s="17">
        <v>312090000000</v>
      </c>
      <c r="N50" s="17">
        <v>0</v>
      </c>
      <c r="O50" s="17">
        <v>312090000000</v>
      </c>
      <c r="P50" s="14">
        <f t="shared" si="0"/>
        <v>1</v>
      </c>
      <c r="Q50" s="17">
        <v>312090000000</v>
      </c>
      <c r="R50" s="14">
        <f t="shared" si="1"/>
        <v>1</v>
      </c>
      <c r="S50" s="17">
        <v>312090000000</v>
      </c>
      <c r="T50" s="14">
        <f t="shared" si="2"/>
        <v>1</v>
      </c>
    </row>
    <row r="51" spans="1:20" ht="31.5" x14ac:dyDescent="0.25">
      <c r="A51" s="15" t="s">
        <v>21</v>
      </c>
      <c r="B51" s="15" t="s">
        <v>66</v>
      </c>
      <c r="C51" s="15" t="s">
        <v>82</v>
      </c>
      <c r="D51" s="15" t="s">
        <v>23</v>
      </c>
      <c r="E51" s="15" t="s">
        <v>85</v>
      </c>
      <c r="F51" s="15"/>
      <c r="G51" s="15"/>
      <c r="H51" s="15"/>
      <c r="I51" s="15" t="s">
        <v>24</v>
      </c>
      <c r="J51" s="16" t="s">
        <v>86</v>
      </c>
      <c r="K51" s="17">
        <v>11333000000</v>
      </c>
      <c r="L51" s="17">
        <v>0</v>
      </c>
      <c r="M51" s="17">
        <v>10354952895</v>
      </c>
      <c r="N51" s="17">
        <v>978047105</v>
      </c>
      <c r="O51" s="17">
        <v>9522206925</v>
      </c>
      <c r="P51" s="14">
        <f t="shared" si="0"/>
        <v>0.84021944101297097</v>
      </c>
      <c r="Q51" s="17">
        <v>8213747535</v>
      </c>
      <c r="R51" s="14">
        <f t="shared" si="1"/>
        <v>0.72476374613959238</v>
      </c>
      <c r="S51" s="17">
        <v>8213747535</v>
      </c>
      <c r="T51" s="14">
        <f t="shared" si="2"/>
        <v>0.72476374613959238</v>
      </c>
    </row>
    <row r="52" spans="1:20" ht="15.75" x14ac:dyDescent="0.25">
      <c r="A52" s="11" t="s">
        <v>21</v>
      </c>
      <c r="B52" s="11" t="s">
        <v>66</v>
      </c>
      <c r="C52" s="11" t="s">
        <v>87</v>
      </c>
      <c r="D52" s="11"/>
      <c r="E52" s="11"/>
      <c r="F52" s="11"/>
      <c r="G52" s="11"/>
      <c r="H52" s="11"/>
      <c r="I52" s="11" t="s">
        <v>24</v>
      </c>
      <c r="J52" s="12" t="s">
        <v>88</v>
      </c>
      <c r="K52" s="13">
        <v>6659000000</v>
      </c>
      <c r="L52" s="13">
        <v>0</v>
      </c>
      <c r="M52" s="13">
        <v>3922600</v>
      </c>
      <c r="N52" s="13">
        <v>6655077400</v>
      </c>
      <c r="O52" s="13">
        <v>3922600</v>
      </c>
      <c r="P52" s="14">
        <f t="shared" si="0"/>
        <v>5.8906742754167294E-4</v>
      </c>
      <c r="Q52" s="13">
        <v>3922600</v>
      </c>
      <c r="R52" s="14">
        <f t="shared" si="1"/>
        <v>5.8906742754167294E-4</v>
      </c>
      <c r="S52" s="13">
        <v>3922600</v>
      </c>
      <c r="T52" s="14">
        <f t="shared" si="2"/>
        <v>5.8906742754167294E-4</v>
      </c>
    </row>
    <row r="53" spans="1:20" ht="15.75" x14ac:dyDescent="0.25">
      <c r="A53" s="15" t="s">
        <v>21</v>
      </c>
      <c r="B53" s="15" t="s">
        <v>66</v>
      </c>
      <c r="C53" s="15" t="s">
        <v>87</v>
      </c>
      <c r="D53" s="15" t="s">
        <v>26</v>
      </c>
      <c r="E53" s="15" t="s">
        <v>35</v>
      </c>
      <c r="F53" s="15"/>
      <c r="G53" s="15"/>
      <c r="H53" s="15"/>
      <c r="I53" s="15" t="s">
        <v>24</v>
      </c>
      <c r="J53" s="16" t="s">
        <v>89</v>
      </c>
      <c r="K53" s="17">
        <v>6659000000</v>
      </c>
      <c r="L53" s="17">
        <v>0</v>
      </c>
      <c r="M53" s="17">
        <v>3922600</v>
      </c>
      <c r="N53" s="17">
        <v>6655077400</v>
      </c>
      <c r="O53" s="17">
        <v>3922600</v>
      </c>
      <c r="P53" s="14">
        <f t="shared" si="0"/>
        <v>5.8906742754167294E-4</v>
      </c>
      <c r="Q53" s="17">
        <v>3922600</v>
      </c>
      <c r="R53" s="14">
        <f t="shared" si="1"/>
        <v>5.8906742754167294E-4</v>
      </c>
      <c r="S53" s="17">
        <v>3922600</v>
      </c>
      <c r="T53" s="14">
        <f t="shared" si="2"/>
        <v>5.8906742754167294E-4</v>
      </c>
    </row>
    <row r="54" spans="1:20" ht="63" x14ac:dyDescent="0.25">
      <c r="A54" s="15" t="s">
        <v>21</v>
      </c>
      <c r="B54" s="15" t="s">
        <v>66</v>
      </c>
      <c r="C54" s="15" t="s">
        <v>90</v>
      </c>
      <c r="D54" s="15" t="s">
        <v>91</v>
      </c>
      <c r="E54" s="15" t="s">
        <v>35</v>
      </c>
      <c r="F54" s="15"/>
      <c r="G54" s="15"/>
      <c r="H54" s="15"/>
      <c r="I54" s="15" t="s">
        <v>24</v>
      </c>
      <c r="J54" s="16" t="s">
        <v>92</v>
      </c>
      <c r="K54" s="17">
        <v>60248970465</v>
      </c>
      <c r="L54" s="17">
        <v>0</v>
      </c>
      <c r="M54" s="17">
        <v>7851536989</v>
      </c>
      <c r="N54" s="17">
        <v>52397433476</v>
      </c>
      <c r="O54" s="17">
        <v>7851536989</v>
      </c>
      <c r="P54" s="14">
        <f t="shared" si="0"/>
        <v>0.13031819346292625</v>
      </c>
      <c r="Q54" s="17">
        <v>7851536989</v>
      </c>
      <c r="R54" s="14">
        <f t="shared" si="1"/>
        <v>0.13031819346292625</v>
      </c>
      <c r="S54" s="17">
        <v>7851536989</v>
      </c>
      <c r="T54" s="14">
        <f t="shared" si="2"/>
        <v>0.13031819346292625</v>
      </c>
    </row>
    <row r="55" spans="1:20" ht="47.25" x14ac:dyDescent="0.25">
      <c r="A55" s="15" t="s">
        <v>21</v>
      </c>
      <c r="B55" s="15" t="s">
        <v>66</v>
      </c>
      <c r="C55" s="15" t="s">
        <v>90</v>
      </c>
      <c r="D55" s="15" t="s">
        <v>91</v>
      </c>
      <c r="E55" s="15" t="s">
        <v>27</v>
      </c>
      <c r="F55" s="15"/>
      <c r="G55" s="15"/>
      <c r="H55" s="15"/>
      <c r="I55" s="15" t="s">
        <v>24</v>
      </c>
      <c r="J55" s="16" t="s">
        <v>93</v>
      </c>
      <c r="K55" s="17">
        <v>9338000000</v>
      </c>
      <c r="L55" s="17">
        <v>0</v>
      </c>
      <c r="M55" s="17">
        <v>0</v>
      </c>
      <c r="N55" s="17">
        <v>9338000000</v>
      </c>
      <c r="O55" s="17">
        <v>0</v>
      </c>
      <c r="P55" s="14">
        <f t="shared" si="0"/>
        <v>0</v>
      </c>
      <c r="Q55" s="17">
        <v>0</v>
      </c>
      <c r="R55" s="14">
        <f t="shared" si="1"/>
        <v>0</v>
      </c>
      <c r="S55" s="17">
        <v>0</v>
      </c>
      <c r="T55" s="14">
        <f t="shared" si="2"/>
        <v>0</v>
      </c>
    </row>
    <row r="56" spans="1:20" ht="47.25" x14ac:dyDescent="0.25">
      <c r="A56" s="15" t="s">
        <v>21</v>
      </c>
      <c r="B56" s="15" t="s">
        <v>66</v>
      </c>
      <c r="C56" s="15" t="s">
        <v>90</v>
      </c>
      <c r="D56" s="15" t="s">
        <v>91</v>
      </c>
      <c r="E56" s="15" t="s">
        <v>34</v>
      </c>
      <c r="F56" s="15"/>
      <c r="G56" s="15"/>
      <c r="H56" s="15"/>
      <c r="I56" s="15" t="s">
        <v>24</v>
      </c>
      <c r="J56" s="16" t="s">
        <v>94</v>
      </c>
      <c r="K56" s="17">
        <v>140418000000</v>
      </c>
      <c r="L56" s="17">
        <v>0</v>
      </c>
      <c r="M56" s="17">
        <v>140418000000</v>
      </c>
      <c r="N56" s="17">
        <v>0</v>
      </c>
      <c r="O56" s="17">
        <v>140418000000</v>
      </c>
      <c r="P56" s="14">
        <f t="shared" si="0"/>
        <v>1</v>
      </c>
      <c r="Q56" s="17">
        <v>140418000000</v>
      </c>
      <c r="R56" s="14">
        <f t="shared" si="1"/>
        <v>1</v>
      </c>
      <c r="S56" s="17">
        <v>140418000000</v>
      </c>
      <c r="T56" s="14">
        <f t="shared" si="2"/>
        <v>1</v>
      </c>
    </row>
    <row r="57" spans="1:20" ht="47.25" x14ac:dyDescent="0.25">
      <c r="A57" s="11" t="s">
        <v>21</v>
      </c>
      <c r="B57" s="11" t="s">
        <v>95</v>
      </c>
      <c r="C57" s="11"/>
      <c r="D57" s="11"/>
      <c r="E57" s="11"/>
      <c r="F57" s="11"/>
      <c r="G57" s="11"/>
      <c r="H57" s="11"/>
      <c r="I57" s="11"/>
      <c r="J57" s="12" t="s">
        <v>96</v>
      </c>
      <c r="K57" s="13">
        <f>+K58+K61</f>
        <v>5959421236</v>
      </c>
      <c r="L57" s="13">
        <f t="shared" ref="L57:S57" si="3">+L58+L61</f>
        <v>0</v>
      </c>
      <c r="M57" s="13">
        <f t="shared" si="3"/>
        <v>216396236</v>
      </c>
      <c r="N57" s="13">
        <f t="shared" si="3"/>
        <v>5743025000</v>
      </c>
      <c r="O57" s="13">
        <f t="shared" si="3"/>
        <v>216396236</v>
      </c>
      <c r="P57" s="14">
        <f t="shared" si="0"/>
        <v>3.6311619439280733E-2</v>
      </c>
      <c r="Q57" s="13">
        <f t="shared" si="3"/>
        <v>216396236</v>
      </c>
      <c r="R57" s="14">
        <f t="shared" si="1"/>
        <v>3.6311619439280733E-2</v>
      </c>
      <c r="S57" s="13">
        <f t="shared" si="3"/>
        <v>216396236</v>
      </c>
      <c r="T57" s="14">
        <f t="shared" si="2"/>
        <v>3.6311619439280733E-2</v>
      </c>
    </row>
    <row r="58" spans="1:20" ht="15.75" x14ac:dyDescent="0.25">
      <c r="A58" s="11" t="s">
        <v>21</v>
      </c>
      <c r="B58" s="11" t="s">
        <v>95</v>
      </c>
      <c r="C58" s="11" t="s">
        <v>26</v>
      </c>
      <c r="D58" s="11"/>
      <c r="E58" s="11"/>
      <c r="F58" s="11"/>
      <c r="G58" s="11"/>
      <c r="H58" s="11"/>
      <c r="I58" s="11" t="s">
        <v>24</v>
      </c>
      <c r="J58" s="12" t="s">
        <v>97</v>
      </c>
      <c r="K58" s="13">
        <v>241421236</v>
      </c>
      <c r="L58" s="13">
        <v>0</v>
      </c>
      <c r="M58" s="13">
        <v>216396236</v>
      </c>
      <c r="N58" s="13">
        <v>25025000</v>
      </c>
      <c r="O58" s="13">
        <v>216396236</v>
      </c>
      <c r="P58" s="14">
        <f t="shared" si="0"/>
        <v>0.89634300439088133</v>
      </c>
      <c r="Q58" s="13">
        <v>216396236</v>
      </c>
      <c r="R58" s="14">
        <f t="shared" si="1"/>
        <v>0.89634300439088133</v>
      </c>
      <c r="S58" s="13">
        <v>216396236</v>
      </c>
      <c r="T58" s="14">
        <f t="shared" si="2"/>
        <v>0.89634300439088133</v>
      </c>
    </row>
    <row r="59" spans="1:20" ht="31.5" x14ac:dyDescent="0.25">
      <c r="A59" s="15" t="s">
        <v>21</v>
      </c>
      <c r="B59" s="15" t="s">
        <v>95</v>
      </c>
      <c r="C59" s="15" t="s">
        <v>26</v>
      </c>
      <c r="D59" s="15" t="s">
        <v>23</v>
      </c>
      <c r="E59" s="15" t="s">
        <v>35</v>
      </c>
      <c r="F59" s="15"/>
      <c r="G59" s="15"/>
      <c r="H59" s="15"/>
      <c r="I59" s="15" t="s">
        <v>24</v>
      </c>
      <c r="J59" s="16" t="s">
        <v>98</v>
      </c>
      <c r="K59" s="17">
        <v>239361236</v>
      </c>
      <c r="L59" s="17">
        <v>0</v>
      </c>
      <c r="M59" s="17">
        <v>215257236</v>
      </c>
      <c r="N59" s="17">
        <v>24104000</v>
      </c>
      <c r="O59" s="17">
        <v>215257236</v>
      </c>
      <c r="P59" s="14">
        <f t="shared" si="0"/>
        <v>0.89929864834087003</v>
      </c>
      <c r="Q59" s="17">
        <v>215257236</v>
      </c>
      <c r="R59" s="14">
        <f t="shared" si="1"/>
        <v>0.89929864834087003</v>
      </c>
      <c r="S59" s="17">
        <v>215257236</v>
      </c>
      <c r="T59" s="14">
        <f t="shared" si="2"/>
        <v>0.89929864834087003</v>
      </c>
    </row>
    <row r="60" spans="1:20" ht="31.5" x14ac:dyDescent="0.25">
      <c r="A60" s="15" t="s">
        <v>21</v>
      </c>
      <c r="B60" s="15" t="s">
        <v>95</v>
      </c>
      <c r="C60" s="15" t="s">
        <v>26</v>
      </c>
      <c r="D60" s="15" t="s">
        <v>23</v>
      </c>
      <c r="E60" s="15" t="s">
        <v>28</v>
      </c>
      <c r="F60" s="15"/>
      <c r="G60" s="15"/>
      <c r="H60" s="15"/>
      <c r="I60" s="15" t="s">
        <v>24</v>
      </c>
      <c r="J60" s="16" t="s">
        <v>99</v>
      </c>
      <c r="K60" s="17">
        <v>2060000</v>
      </c>
      <c r="L60" s="17">
        <v>0</v>
      </c>
      <c r="M60" s="17">
        <v>1139000</v>
      </c>
      <c r="N60" s="17">
        <v>921000</v>
      </c>
      <c r="O60" s="17">
        <v>1139000</v>
      </c>
      <c r="P60" s="14">
        <f t="shared" si="0"/>
        <v>0.55291262135922326</v>
      </c>
      <c r="Q60" s="17">
        <v>1139000</v>
      </c>
      <c r="R60" s="14">
        <f t="shared" si="1"/>
        <v>0.55291262135922326</v>
      </c>
      <c r="S60" s="17">
        <v>1139000</v>
      </c>
      <c r="T60" s="14">
        <f t="shared" si="2"/>
        <v>0.55291262135922326</v>
      </c>
    </row>
    <row r="61" spans="1:20" ht="31.5" x14ac:dyDescent="0.25">
      <c r="A61" s="11" t="s">
        <v>21</v>
      </c>
      <c r="B61" s="11" t="s">
        <v>95</v>
      </c>
      <c r="C61" s="11" t="s">
        <v>82</v>
      </c>
      <c r="D61" s="11" t="s">
        <v>26</v>
      </c>
      <c r="E61" s="11"/>
      <c r="F61" s="11"/>
      <c r="G61" s="11"/>
      <c r="H61" s="11"/>
      <c r="I61" s="11" t="s">
        <v>24</v>
      </c>
      <c r="J61" s="12" t="s">
        <v>100</v>
      </c>
      <c r="K61" s="13">
        <v>5718000000</v>
      </c>
      <c r="L61" s="13">
        <v>0</v>
      </c>
      <c r="M61" s="13">
        <v>0</v>
      </c>
      <c r="N61" s="13">
        <v>5718000000</v>
      </c>
      <c r="O61" s="13">
        <v>0</v>
      </c>
      <c r="P61" s="14">
        <f t="shared" si="0"/>
        <v>0</v>
      </c>
      <c r="Q61" s="13">
        <v>0</v>
      </c>
      <c r="R61" s="14">
        <f t="shared" si="1"/>
        <v>0</v>
      </c>
      <c r="S61" s="13">
        <v>0</v>
      </c>
      <c r="T61" s="14">
        <f t="shared" si="2"/>
        <v>0</v>
      </c>
    </row>
    <row r="62" spans="1:20" ht="15.75" x14ac:dyDescent="0.25">
      <c r="A62" s="7" t="s">
        <v>101</v>
      </c>
      <c r="B62" s="7"/>
      <c r="C62" s="7"/>
      <c r="D62" s="7"/>
      <c r="E62" s="7"/>
      <c r="F62" s="7"/>
      <c r="G62" s="7"/>
      <c r="H62" s="7"/>
      <c r="I62" s="7"/>
      <c r="J62" s="8" t="s">
        <v>102</v>
      </c>
      <c r="K62" s="9">
        <f>+K63+K67+K72+K76+K82+K85+K89+K94+K97+K102+K104+K108+K113+K118+K128+K135+K148+K150+K152+K156+K160+K163</f>
        <v>1347527000000</v>
      </c>
      <c r="L62" s="9">
        <f>+L63+L67+L72+L76+L82+L85+L89+L94+L97+L102+L104+L108+L113+L118+L128+L135+L148+L150+L152+L156+L160+L163</f>
        <v>0</v>
      </c>
      <c r="M62" s="9">
        <f>+M63+M67+M72+M76+M82+M85+M89+M94+M97+M102+M104+M108+M113+M118+M128+M135+M148+M150+M152+M156+M160+M163</f>
        <v>1263917476871.8198</v>
      </c>
      <c r="N62" s="9">
        <f>+N63+N67+N72+N76+N82+N85+N89+N94+N97+N102+N104+N108+N113+N118+N128+N135+N148+N150+N152+N156+N160+N163</f>
        <v>83609523128.180008</v>
      </c>
      <c r="O62" s="9">
        <f>+O63+O67+O72+O76+O82+O85+O89+O94+O97+O102+O104+O108+O113+O118+O128+O135+O148+O150+O152+O156+O160+O163</f>
        <v>1247760441664.2498</v>
      </c>
      <c r="P62" s="10">
        <f t="shared" si="0"/>
        <v>0.92596322126699482</v>
      </c>
      <c r="Q62" s="9">
        <f>+Q63+Q67+Q72+Q76+Q82+Q85+Q89+Q94+Q97+Q102+Q104+Q108+Q113+Q118+Q128+Q135+Q148+Q150+Q152+Q156+Q160+Q163</f>
        <v>811917033691.23987</v>
      </c>
      <c r="R62" s="10">
        <f t="shared" si="1"/>
        <v>0.60252375922058699</v>
      </c>
      <c r="S62" s="9">
        <f>+S63+S67+S72+S76+S82+S85+S89+S94+S97+S102+S104+S108+S113+S118+S128+S135+S148+S150+S152+S156+S160+S163</f>
        <v>755115189771.90991</v>
      </c>
      <c r="T62" s="10">
        <f t="shared" si="2"/>
        <v>0.56037110185689032</v>
      </c>
    </row>
    <row r="63" spans="1:20" ht="78.75" x14ac:dyDescent="0.25">
      <c r="A63" s="11" t="s">
        <v>101</v>
      </c>
      <c r="B63" s="11" t="s">
        <v>103</v>
      </c>
      <c r="C63" s="11" t="s">
        <v>104</v>
      </c>
      <c r="D63" s="11" t="s">
        <v>90</v>
      </c>
      <c r="E63" s="11"/>
      <c r="F63" s="11"/>
      <c r="G63" s="11"/>
      <c r="H63" s="11"/>
      <c r="I63" s="11" t="s">
        <v>24</v>
      </c>
      <c r="J63" s="12" t="s">
        <v>105</v>
      </c>
      <c r="K63" s="13">
        <v>7420046818</v>
      </c>
      <c r="L63" s="13">
        <v>0</v>
      </c>
      <c r="M63" s="13">
        <v>7419815913</v>
      </c>
      <c r="N63" s="13">
        <v>230905</v>
      </c>
      <c r="O63" s="13">
        <v>7419815913</v>
      </c>
      <c r="P63" s="14">
        <f t="shared" si="0"/>
        <v>0.99996888092411496</v>
      </c>
      <c r="Q63" s="13">
        <v>5857071545</v>
      </c>
      <c r="R63" s="14">
        <f t="shared" si="1"/>
        <v>0.78935776130031421</v>
      </c>
      <c r="S63" s="13">
        <v>5231973800</v>
      </c>
      <c r="T63" s="14">
        <f t="shared" si="2"/>
        <v>0.70511331374728803</v>
      </c>
    </row>
    <row r="64" spans="1:20" ht="126" x14ac:dyDescent="0.25">
      <c r="A64" s="15" t="s">
        <v>101</v>
      </c>
      <c r="B64" s="15" t="s">
        <v>103</v>
      </c>
      <c r="C64" s="15" t="s">
        <v>104</v>
      </c>
      <c r="D64" s="15" t="s">
        <v>90</v>
      </c>
      <c r="E64" s="15" t="s">
        <v>106</v>
      </c>
      <c r="F64" s="15" t="s">
        <v>107</v>
      </c>
      <c r="G64" s="15" t="s">
        <v>23</v>
      </c>
      <c r="H64" s="15"/>
      <c r="I64" s="15" t="s">
        <v>24</v>
      </c>
      <c r="J64" s="16" t="s">
        <v>108</v>
      </c>
      <c r="K64" s="17">
        <v>1476393083</v>
      </c>
      <c r="L64" s="17">
        <v>0</v>
      </c>
      <c r="M64" s="17">
        <v>1476162178</v>
      </c>
      <c r="N64" s="17">
        <v>230905</v>
      </c>
      <c r="O64" s="17">
        <v>1476162178</v>
      </c>
      <c r="P64" s="14">
        <f t="shared" si="0"/>
        <v>0.99984360194946809</v>
      </c>
      <c r="Q64" s="17">
        <v>235703061</v>
      </c>
      <c r="R64" s="14">
        <f t="shared" si="1"/>
        <v>0.15964790387737138</v>
      </c>
      <c r="S64" s="17">
        <v>0</v>
      </c>
      <c r="T64" s="14">
        <f t="shared" si="2"/>
        <v>0</v>
      </c>
    </row>
    <row r="65" spans="1:20" ht="141.75" x14ac:dyDescent="0.25">
      <c r="A65" s="15" t="s">
        <v>101</v>
      </c>
      <c r="B65" s="15" t="s">
        <v>103</v>
      </c>
      <c r="C65" s="15" t="s">
        <v>104</v>
      </c>
      <c r="D65" s="15" t="s">
        <v>90</v>
      </c>
      <c r="E65" s="15" t="s">
        <v>106</v>
      </c>
      <c r="F65" s="15" t="s">
        <v>109</v>
      </c>
      <c r="G65" s="15" t="s">
        <v>23</v>
      </c>
      <c r="H65" s="15"/>
      <c r="I65" s="15" t="s">
        <v>24</v>
      </c>
      <c r="J65" s="16" t="s">
        <v>110</v>
      </c>
      <c r="K65" s="17">
        <v>3557076179</v>
      </c>
      <c r="L65" s="17">
        <v>0</v>
      </c>
      <c r="M65" s="17">
        <v>3557076179</v>
      </c>
      <c r="N65" s="17">
        <v>0</v>
      </c>
      <c r="O65" s="17">
        <v>3557076179</v>
      </c>
      <c r="P65" s="14">
        <f t="shared" si="0"/>
        <v>1</v>
      </c>
      <c r="Q65" s="17">
        <v>3557076179</v>
      </c>
      <c r="R65" s="14">
        <f t="shared" si="1"/>
        <v>1</v>
      </c>
      <c r="S65" s="17">
        <v>3417953665</v>
      </c>
      <c r="T65" s="14">
        <f t="shared" si="2"/>
        <v>0.96088851995317359</v>
      </c>
    </row>
    <row r="66" spans="1:20" ht="141.75" x14ac:dyDescent="0.25">
      <c r="A66" s="15" t="s">
        <v>101</v>
      </c>
      <c r="B66" s="15" t="s">
        <v>103</v>
      </c>
      <c r="C66" s="15" t="s">
        <v>104</v>
      </c>
      <c r="D66" s="15" t="s">
        <v>90</v>
      </c>
      <c r="E66" s="15" t="s">
        <v>106</v>
      </c>
      <c r="F66" s="15" t="s">
        <v>111</v>
      </c>
      <c r="G66" s="15" t="s">
        <v>23</v>
      </c>
      <c r="H66" s="15"/>
      <c r="I66" s="15" t="s">
        <v>24</v>
      </c>
      <c r="J66" s="16" t="s">
        <v>112</v>
      </c>
      <c r="K66" s="17">
        <v>2386577556</v>
      </c>
      <c r="L66" s="17">
        <v>0</v>
      </c>
      <c r="M66" s="17">
        <v>2386577556</v>
      </c>
      <c r="N66" s="17">
        <v>0</v>
      </c>
      <c r="O66" s="17">
        <v>2386577556</v>
      </c>
      <c r="P66" s="14">
        <f t="shared" si="0"/>
        <v>1</v>
      </c>
      <c r="Q66" s="17">
        <v>2064292305</v>
      </c>
      <c r="R66" s="14">
        <f t="shared" si="1"/>
        <v>0.86495923830769483</v>
      </c>
      <c r="S66" s="17">
        <v>1814020135</v>
      </c>
      <c r="T66" s="14">
        <f t="shared" si="2"/>
        <v>0.76009268185709866</v>
      </c>
    </row>
    <row r="67" spans="1:20" ht="47.25" x14ac:dyDescent="0.25">
      <c r="A67" s="11" t="s">
        <v>101</v>
      </c>
      <c r="B67" s="11" t="s">
        <v>103</v>
      </c>
      <c r="C67" s="11" t="s">
        <v>104</v>
      </c>
      <c r="D67" s="11" t="s">
        <v>113</v>
      </c>
      <c r="E67" s="11"/>
      <c r="F67" s="11"/>
      <c r="G67" s="11"/>
      <c r="H67" s="11"/>
      <c r="I67" s="11"/>
      <c r="J67" s="12" t="s">
        <v>114</v>
      </c>
      <c r="K67" s="13">
        <v>26030015170</v>
      </c>
      <c r="L67" s="13">
        <v>0</v>
      </c>
      <c r="M67" s="13">
        <v>23829035839</v>
      </c>
      <c r="N67" s="13">
        <v>2200979331</v>
      </c>
      <c r="O67" s="13">
        <v>23829035839</v>
      </c>
      <c r="P67" s="14">
        <f t="shared" si="0"/>
        <v>0.91544456210933511</v>
      </c>
      <c r="Q67" s="13">
        <v>9432740868</v>
      </c>
      <c r="R67" s="14">
        <f t="shared" si="1"/>
        <v>0.36237938419918331</v>
      </c>
      <c r="S67" s="13">
        <v>8682740868</v>
      </c>
      <c r="T67" s="14">
        <f t="shared" si="2"/>
        <v>0.33356649280815615</v>
      </c>
    </row>
    <row r="68" spans="1:20" ht="110.25" x14ac:dyDescent="0.25">
      <c r="A68" s="15" t="s">
        <v>101</v>
      </c>
      <c r="B68" s="15" t="s">
        <v>103</v>
      </c>
      <c r="C68" s="15" t="s">
        <v>104</v>
      </c>
      <c r="D68" s="15" t="s">
        <v>113</v>
      </c>
      <c r="E68" s="15" t="s">
        <v>106</v>
      </c>
      <c r="F68" s="15" t="s">
        <v>115</v>
      </c>
      <c r="G68" s="15" t="s">
        <v>23</v>
      </c>
      <c r="H68" s="15"/>
      <c r="I68" s="15" t="s">
        <v>24</v>
      </c>
      <c r="J68" s="16" t="s">
        <v>116</v>
      </c>
      <c r="K68" s="17">
        <v>16289949549</v>
      </c>
      <c r="L68" s="17">
        <v>0</v>
      </c>
      <c r="M68" s="17">
        <v>14088970218</v>
      </c>
      <c r="N68" s="17">
        <v>2200979331</v>
      </c>
      <c r="O68" s="17">
        <v>14088970218</v>
      </c>
      <c r="P68" s="14">
        <f t="shared" si="0"/>
        <v>0.86488728375864654</v>
      </c>
      <c r="Q68" s="17">
        <v>9432740868</v>
      </c>
      <c r="R68" s="14">
        <f t="shared" si="1"/>
        <v>0.57905279814565491</v>
      </c>
      <c r="S68" s="17">
        <v>8682740868</v>
      </c>
      <c r="T68" s="14">
        <f t="shared" si="2"/>
        <v>0.5330121399015022</v>
      </c>
    </row>
    <row r="69" spans="1:20" ht="94.5" x14ac:dyDescent="0.25">
      <c r="A69" s="15" t="s">
        <v>101</v>
      </c>
      <c r="B69" s="15" t="s">
        <v>103</v>
      </c>
      <c r="C69" s="15" t="s">
        <v>104</v>
      </c>
      <c r="D69" s="15" t="s">
        <v>113</v>
      </c>
      <c r="E69" s="15" t="s">
        <v>106</v>
      </c>
      <c r="F69" s="15" t="s">
        <v>115</v>
      </c>
      <c r="G69" s="15" t="s">
        <v>66</v>
      </c>
      <c r="H69" s="15"/>
      <c r="I69" s="15" t="s">
        <v>24</v>
      </c>
      <c r="J69" s="16" t="s">
        <v>117</v>
      </c>
      <c r="K69" s="17">
        <v>5349407370</v>
      </c>
      <c r="L69" s="17">
        <v>0</v>
      </c>
      <c r="M69" s="17">
        <v>5349407370</v>
      </c>
      <c r="N69" s="17">
        <v>0</v>
      </c>
      <c r="O69" s="17">
        <v>5349407370</v>
      </c>
      <c r="P69" s="14">
        <f t="shared" si="0"/>
        <v>1</v>
      </c>
      <c r="Q69" s="17">
        <v>0</v>
      </c>
      <c r="R69" s="14">
        <f t="shared" si="1"/>
        <v>0</v>
      </c>
      <c r="S69" s="17">
        <v>0</v>
      </c>
      <c r="T69" s="14">
        <f t="shared" si="2"/>
        <v>0</v>
      </c>
    </row>
    <row r="70" spans="1:20" ht="126" x14ac:dyDescent="0.25">
      <c r="A70" s="15" t="s">
        <v>101</v>
      </c>
      <c r="B70" s="15" t="s">
        <v>103</v>
      </c>
      <c r="C70" s="15" t="s">
        <v>104</v>
      </c>
      <c r="D70" s="15" t="s">
        <v>113</v>
      </c>
      <c r="E70" s="15" t="s">
        <v>106</v>
      </c>
      <c r="F70" s="15" t="s">
        <v>118</v>
      </c>
      <c r="G70" s="15" t="s">
        <v>66</v>
      </c>
      <c r="H70" s="15"/>
      <c r="I70" s="15" t="s">
        <v>24</v>
      </c>
      <c r="J70" s="16" t="s">
        <v>119</v>
      </c>
      <c r="K70" s="17">
        <v>1996325068</v>
      </c>
      <c r="L70" s="17">
        <v>0</v>
      </c>
      <c r="M70" s="17">
        <v>1996325068</v>
      </c>
      <c r="N70" s="17">
        <v>0</v>
      </c>
      <c r="O70" s="17">
        <v>1996325068</v>
      </c>
      <c r="P70" s="14">
        <f t="shared" si="0"/>
        <v>1</v>
      </c>
      <c r="Q70" s="17">
        <v>0</v>
      </c>
      <c r="R70" s="14">
        <f t="shared" si="1"/>
        <v>0</v>
      </c>
      <c r="S70" s="17">
        <v>0</v>
      </c>
      <c r="T70" s="14">
        <f t="shared" si="2"/>
        <v>0</v>
      </c>
    </row>
    <row r="71" spans="1:20" ht="126" x14ac:dyDescent="0.25">
      <c r="A71" s="15" t="s">
        <v>101</v>
      </c>
      <c r="B71" s="15" t="s">
        <v>103</v>
      </c>
      <c r="C71" s="15" t="s">
        <v>104</v>
      </c>
      <c r="D71" s="15" t="s">
        <v>113</v>
      </c>
      <c r="E71" s="15" t="s">
        <v>106</v>
      </c>
      <c r="F71" s="15" t="s">
        <v>118</v>
      </c>
      <c r="G71" s="15" t="s">
        <v>66</v>
      </c>
      <c r="H71" s="15"/>
      <c r="I71" s="15" t="s">
        <v>83</v>
      </c>
      <c r="J71" s="16" t="s">
        <v>119</v>
      </c>
      <c r="K71" s="17">
        <v>2394333183</v>
      </c>
      <c r="L71" s="17">
        <v>0</v>
      </c>
      <c r="M71" s="17">
        <v>2394333183</v>
      </c>
      <c r="N71" s="17">
        <v>0</v>
      </c>
      <c r="O71" s="17">
        <v>2394333183</v>
      </c>
      <c r="P71" s="14">
        <f t="shared" si="0"/>
        <v>1</v>
      </c>
      <c r="Q71" s="17">
        <v>0</v>
      </c>
      <c r="R71" s="14">
        <f t="shared" si="1"/>
        <v>0</v>
      </c>
      <c r="S71" s="17">
        <v>0</v>
      </c>
      <c r="T71" s="14">
        <f t="shared" si="2"/>
        <v>0</v>
      </c>
    </row>
    <row r="72" spans="1:20" ht="47.25" x14ac:dyDescent="0.25">
      <c r="A72" s="11" t="s">
        <v>101</v>
      </c>
      <c r="B72" s="11" t="s">
        <v>103</v>
      </c>
      <c r="C72" s="11" t="s">
        <v>104</v>
      </c>
      <c r="D72" s="11" t="s">
        <v>120</v>
      </c>
      <c r="E72" s="11"/>
      <c r="F72" s="11"/>
      <c r="G72" s="11"/>
      <c r="H72" s="11"/>
      <c r="I72" s="11"/>
      <c r="J72" s="12" t="s">
        <v>121</v>
      </c>
      <c r="K72" s="13">
        <v>130000000000</v>
      </c>
      <c r="L72" s="13">
        <v>0</v>
      </c>
      <c r="M72" s="13">
        <v>130000000000</v>
      </c>
      <c r="N72" s="13">
        <v>0</v>
      </c>
      <c r="O72" s="13">
        <v>130000000000</v>
      </c>
      <c r="P72" s="14">
        <f t="shared" si="0"/>
        <v>1</v>
      </c>
      <c r="Q72" s="13">
        <v>91000000000</v>
      </c>
      <c r="R72" s="14">
        <f t="shared" si="1"/>
        <v>0.7</v>
      </c>
      <c r="S72" s="13">
        <v>91000000000</v>
      </c>
      <c r="T72" s="14">
        <f t="shared" si="2"/>
        <v>0.7</v>
      </c>
    </row>
    <row r="73" spans="1:20" ht="110.25" x14ac:dyDescent="0.25">
      <c r="A73" s="15" t="s">
        <v>101</v>
      </c>
      <c r="B73" s="15" t="s">
        <v>103</v>
      </c>
      <c r="C73" s="15" t="s">
        <v>104</v>
      </c>
      <c r="D73" s="15" t="s">
        <v>120</v>
      </c>
      <c r="E73" s="15" t="s">
        <v>106</v>
      </c>
      <c r="F73" s="15" t="s">
        <v>122</v>
      </c>
      <c r="G73" s="15" t="s">
        <v>66</v>
      </c>
      <c r="H73" s="15"/>
      <c r="I73" s="15" t="s">
        <v>24</v>
      </c>
      <c r="J73" s="16" t="s">
        <v>123</v>
      </c>
      <c r="K73" s="17">
        <v>33215106000</v>
      </c>
      <c r="L73" s="17">
        <v>0</v>
      </c>
      <c r="M73" s="17">
        <v>33215106000</v>
      </c>
      <c r="N73" s="17">
        <v>0</v>
      </c>
      <c r="O73" s="17">
        <v>33215106000</v>
      </c>
      <c r="P73" s="14">
        <f t="shared" ref="P73:P136" si="4">+O73/K73</f>
        <v>1</v>
      </c>
      <c r="Q73" s="17">
        <v>0</v>
      </c>
      <c r="R73" s="14">
        <f t="shared" ref="R73:R136" si="5">+Q73/K73</f>
        <v>0</v>
      </c>
      <c r="S73" s="17">
        <v>0</v>
      </c>
      <c r="T73" s="14">
        <f t="shared" ref="T73:T136" si="6">+S73/K73</f>
        <v>0</v>
      </c>
    </row>
    <row r="74" spans="1:20" ht="110.25" x14ac:dyDescent="0.25">
      <c r="A74" s="15" t="s">
        <v>101</v>
      </c>
      <c r="B74" s="15" t="s">
        <v>103</v>
      </c>
      <c r="C74" s="15" t="s">
        <v>104</v>
      </c>
      <c r="D74" s="15" t="s">
        <v>120</v>
      </c>
      <c r="E74" s="15" t="s">
        <v>106</v>
      </c>
      <c r="F74" s="15" t="s">
        <v>122</v>
      </c>
      <c r="G74" s="15" t="s">
        <v>66</v>
      </c>
      <c r="H74" s="15"/>
      <c r="I74" s="15" t="s">
        <v>83</v>
      </c>
      <c r="J74" s="16" t="s">
        <v>123</v>
      </c>
      <c r="K74" s="17">
        <v>92937183436</v>
      </c>
      <c r="L74" s="17">
        <v>0</v>
      </c>
      <c r="M74" s="17">
        <v>92937183436</v>
      </c>
      <c r="N74" s="17">
        <v>0</v>
      </c>
      <c r="O74" s="17">
        <v>92937183436</v>
      </c>
      <c r="P74" s="14">
        <f t="shared" si="4"/>
        <v>1</v>
      </c>
      <c r="Q74" s="17">
        <v>91000000000</v>
      </c>
      <c r="R74" s="14">
        <f t="shared" si="5"/>
        <v>0.97915599155924482</v>
      </c>
      <c r="S74" s="17">
        <v>91000000000</v>
      </c>
      <c r="T74" s="14">
        <f t="shared" si="6"/>
        <v>0.97915599155924482</v>
      </c>
    </row>
    <row r="75" spans="1:20" ht="110.25" x14ac:dyDescent="0.25">
      <c r="A75" s="15" t="s">
        <v>101</v>
      </c>
      <c r="B75" s="15" t="s">
        <v>103</v>
      </c>
      <c r="C75" s="15" t="s">
        <v>104</v>
      </c>
      <c r="D75" s="15" t="s">
        <v>120</v>
      </c>
      <c r="E75" s="15" t="s">
        <v>106</v>
      </c>
      <c r="F75" s="15" t="s">
        <v>124</v>
      </c>
      <c r="G75" s="15" t="s">
        <v>66</v>
      </c>
      <c r="H75" s="15"/>
      <c r="I75" s="15" t="s">
        <v>83</v>
      </c>
      <c r="J75" s="16" t="s">
        <v>125</v>
      </c>
      <c r="K75" s="17">
        <v>3847710564</v>
      </c>
      <c r="L75" s="17">
        <v>0</v>
      </c>
      <c r="M75" s="17">
        <v>3847710564</v>
      </c>
      <c r="N75" s="17">
        <v>0</v>
      </c>
      <c r="O75" s="17">
        <v>3847710564</v>
      </c>
      <c r="P75" s="14">
        <f t="shared" si="4"/>
        <v>1</v>
      </c>
      <c r="Q75" s="17">
        <v>0</v>
      </c>
      <c r="R75" s="14">
        <f t="shared" si="5"/>
        <v>0</v>
      </c>
      <c r="S75" s="17">
        <v>0</v>
      </c>
      <c r="T75" s="14">
        <f t="shared" si="6"/>
        <v>0</v>
      </c>
    </row>
    <row r="76" spans="1:20" ht="78.75" x14ac:dyDescent="0.25">
      <c r="A76" s="11" t="s">
        <v>101</v>
      </c>
      <c r="B76" s="11" t="s">
        <v>103</v>
      </c>
      <c r="C76" s="11" t="s">
        <v>104</v>
      </c>
      <c r="D76" s="11" t="s">
        <v>126</v>
      </c>
      <c r="E76" s="11"/>
      <c r="F76" s="11"/>
      <c r="G76" s="11"/>
      <c r="H76" s="11"/>
      <c r="I76" s="11" t="s">
        <v>24</v>
      </c>
      <c r="J76" s="12" t="s">
        <v>127</v>
      </c>
      <c r="K76" s="13">
        <v>11497075939</v>
      </c>
      <c r="L76" s="13">
        <v>0</v>
      </c>
      <c r="M76" s="13">
        <v>7114695785.0799999</v>
      </c>
      <c r="N76" s="13">
        <v>4382380153.9200001</v>
      </c>
      <c r="O76" s="13">
        <v>7114695785.0799999</v>
      </c>
      <c r="P76" s="14">
        <f t="shared" si="4"/>
        <v>0.61882654536061332</v>
      </c>
      <c r="Q76" s="13">
        <v>4744549021.3500004</v>
      </c>
      <c r="R76" s="14">
        <f t="shared" si="5"/>
        <v>0.41267440926050586</v>
      </c>
      <c r="S76" s="13">
        <v>4734352021.3500004</v>
      </c>
      <c r="T76" s="14">
        <f t="shared" si="6"/>
        <v>0.4117874880942804</v>
      </c>
    </row>
    <row r="77" spans="1:20" ht="157.5" x14ac:dyDescent="0.25">
      <c r="A77" s="15" t="s">
        <v>101</v>
      </c>
      <c r="B77" s="15" t="s">
        <v>103</v>
      </c>
      <c r="C77" s="15" t="s">
        <v>104</v>
      </c>
      <c r="D77" s="15" t="s">
        <v>126</v>
      </c>
      <c r="E77" s="15" t="s">
        <v>106</v>
      </c>
      <c r="F77" s="15" t="s">
        <v>128</v>
      </c>
      <c r="G77" s="15" t="s">
        <v>23</v>
      </c>
      <c r="H77" s="15"/>
      <c r="I77" s="15" t="s">
        <v>24</v>
      </c>
      <c r="J77" s="16" t="s">
        <v>129</v>
      </c>
      <c r="K77" s="17">
        <v>4833171372</v>
      </c>
      <c r="L77" s="17">
        <v>0</v>
      </c>
      <c r="M77" s="17">
        <v>3949993197.3400002</v>
      </c>
      <c r="N77" s="17">
        <v>883178174.65999997</v>
      </c>
      <c r="O77" s="17">
        <v>3949993197.3400002</v>
      </c>
      <c r="P77" s="14">
        <f t="shared" si="4"/>
        <v>0.81726735787261473</v>
      </c>
      <c r="Q77" s="17">
        <v>2696311707.3400002</v>
      </c>
      <c r="R77" s="14">
        <f t="shared" si="5"/>
        <v>0.55787628863328464</v>
      </c>
      <c r="S77" s="17">
        <v>2696311707.3400002</v>
      </c>
      <c r="T77" s="14">
        <f t="shared" si="6"/>
        <v>0.55787628863328464</v>
      </c>
    </row>
    <row r="78" spans="1:20" ht="157.5" x14ac:dyDescent="0.25">
      <c r="A78" s="15" t="s">
        <v>101</v>
      </c>
      <c r="B78" s="15" t="s">
        <v>103</v>
      </c>
      <c r="C78" s="15" t="s">
        <v>104</v>
      </c>
      <c r="D78" s="15" t="s">
        <v>126</v>
      </c>
      <c r="E78" s="15" t="s">
        <v>106</v>
      </c>
      <c r="F78" s="15" t="s">
        <v>130</v>
      </c>
      <c r="G78" s="15" t="s">
        <v>23</v>
      </c>
      <c r="H78" s="15"/>
      <c r="I78" s="15" t="s">
        <v>24</v>
      </c>
      <c r="J78" s="16" t="s">
        <v>131</v>
      </c>
      <c r="K78" s="17">
        <v>164910080</v>
      </c>
      <c r="L78" s="17">
        <v>0</v>
      </c>
      <c r="M78" s="17">
        <v>52559744</v>
      </c>
      <c r="N78" s="17">
        <v>112350336</v>
      </c>
      <c r="O78" s="17">
        <v>52559744</v>
      </c>
      <c r="P78" s="14">
        <f t="shared" si="4"/>
        <v>0.31871759446117542</v>
      </c>
      <c r="Q78" s="17">
        <v>38523017</v>
      </c>
      <c r="R78" s="14">
        <f t="shared" si="5"/>
        <v>0.23360013529797571</v>
      </c>
      <c r="S78" s="17">
        <v>38523017</v>
      </c>
      <c r="T78" s="14">
        <f t="shared" si="6"/>
        <v>0.23360013529797571</v>
      </c>
    </row>
    <row r="79" spans="1:20" ht="110.25" x14ac:dyDescent="0.25">
      <c r="A79" s="15" t="s">
        <v>101</v>
      </c>
      <c r="B79" s="15" t="s">
        <v>103</v>
      </c>
      <c r="C79" s="15" t="s">
        <v>104</v>
      </c>
      <c r="D79" s="15" t="s">
        <v>126</v>
      </c>
      <c r="E79" s="15" t="s">
        <v>106</v>
      </c>
      <c r="F79" s="15" t="s">
        <v>132</v>
      </c>
      <c r="G79" s="15" t="s">
        <v>23</v>
      </c>
      <c r="H79" s="15"/>
      <c r="I79" s="15" t="s">
        <v>24</v>
      </c>
      <c r="J79" s="16" t="s">
        <v>133</v>
      </c>
      <c r="K79" s="17">
        <v>4344603166</v>
      </c>
      <c r="L79" s="17">
        <v>0</v>
      </c>
      <c r="M79" s="17">
        <v>2457751522.7399998</v>
      </c>
      <c r="N79" s="17">
        <v>1886851643.26</v>
      </c>
      <c r="O79" s="17">
        <v>2457751522.7399998</v>
      </c>
      <c r="P79" s="14">
        <f t="shared" si="4"/>
        <v>0.56570218932165639</v>
      </c>
      <c r="Q79" s="17">
        <v>2009714297.01</v>
      </c>
      <c r="R79" s="14">
        <f t="shared" si="5"/>
        <v>0.4625771837431838</v>
      </c>
      <c r="S79" s="17">
        <v>1999517297.01</v>
      </c>
      <c r="T79" s="14">
        <f t="shared" si="6"/>
        <v>0.46023013394130552</v>
      </c>
    </row>
    <row r="80" spans="1:20" ht="173.25" x14ac:dyDescent="0.25">
      <c r="A80" s="15" t="s">
        <v>101</v>
      </c>
      <c r="B80" s="15" t="s">
        <v>103</v>
      </c>
      <c r="C80" s="15" t="s">
        <v>104</v>
      </c>
      <c r="D80" s="15" t="s">
        <v>126</v>
      </c>
      <c r="E80" s="15" t="s">
        <v>106</v>
      </c>
      <c r="F80" s="15" t="s">
        <v>130</v>
      </c>
      <c r="G80" s="15" t="s">
        <v>66</v>
      </c>
      <c r="H80" s="15" t="s">
        <v>134</v>
      </c>
      <c r="I80" s="15" t="s">
        <v>24</v>
      </c>
      <c r="J80" s="16" t="s">
        <v>135</v>
      </c>
      <c r="K80" s="17">
        <v>654391321</v>
      </c>
      <c r="L80" s="17">
        <v>0</v>
      </c>
      <c r="M80" s="17">
        <v>654391321</v>
      </c>
      <c r="N80" s="17">
        <v>0</v>
      </c>
      <c r="O80" s="17">
        <v>654391321</v>
      </c>
      <c r="P80" s="14">
        <f t="shared" si="4"/>
        <v>1</v>
      </c>
      <c r="Q80" s="17">
        <v>0</v>
      </c>
      <c r="R80" s="14">
        <f t="shared" si="5"/>
        <v>0</v>
      </c>
      <c r="S80" s="17">
        <v>0</v>
      </c>
      <c r="T80" s="14">
        <f t="shared" si="6"/>
        <v>0</v>
      </c>
    </row>
    <row r="81" spans="1:20" ht="110.25" x14ac:dyDescent="0.25">
      <c r="A81" s="15" t="s">
        <v>101</v>
      </c>
      <c r="B81" s="15" t="s">
        <v>103</v>
      </c>
      <c r="C81" s="15" t="s">
        <v>104</v>
      </c>
      <c r="D81" s="15" t="s">
        <v>126</v>
      </c>
      <c r="E81" s="15" t="s">
        <v>106</v>
      </c>
      <c r="F81" s="15" t="s">
        <v>132</v>
      </c>
      <c r="G81" s="15" t="s">
        <v>66</v>
      </c>
      <c r="H81" s="15" t="s">
        <v>134</v>
      </c>
      <c r="I81" s="15" t="s">
        <v>24</v>
      </c>
      <c r="J81" s="16" t="s">
        <v>136</v>
      </c>
      <c r="K81" s="17">
        <v>1500000000</v>
      </c>
      <c r="L81" s="17">
        <v>0</v>
      </c>
      <c r="M81" s="17">
        <v>0</v>
      </c>
      <c r="N81" s="17">
        <v>1500000000</v>
      </c>
      <c r="O81" s="17">
        <v>0</v>
      </c>
      <c r="P81" s="14">
        <f t="shared" si="4"/>
        <v>0</v>
      </c>
      <c r="Q81" s="17">
        <v>0</v>
      </c>
      <c r="R81" s="14">
        <f t="shared" si="5"/>
        <v>0</v>
      </c>
      <c r="S81" s="17">
        <v>0</v>
      </c>
      <c r="T81" s="14">
        <f t="shared" si="6"/>
        <v>0</v>
      </c>
    </row>
    <row r="82" spans="1:20" ht="63" x14ac:dyDescent="0.25">
      <c r="A82" s="11" t="s">
        <v>101</v>
      </c>
      <c r="B82" s="11" t="s">
        <v>103</v>
      </c>
      <c r="C82" s="11" t="s">
        <v>104</v>
      </c>
      <c r="D82" s="11" t="s">
        <v>137</v>
      </c>
      <c r="E82" s="11"/>
      <c r="F82" s="11"/>
      <c r="G82" s="11"/>
      <c r="H82" s="11"/>
      <c r="I82" s="11" t="s">
        <v>24</v>
      </c>
      <c r="J82" s="12" t="s">
        <v>138</v>
      </c>
      <c r="K82" s="13">
        <v>10034970007</v>
      </c>
      <c r="L82" s="13">
        <v>0</v>
      </c>
      <c r="M82" s="13">
        <v>10034970007</v>
      </c>
      <c r="N82" s="13">
        <v>0</v>
      </c>
      <c r="O82" s="13">
        <v>10034970007</v>
      </c>
      <c r="P82" s="14">
        <f t="shared" si="4"/>
        <v>1</v>
      </c>
      <c r="Q82" s="13">
        <v>10034970007</v>
      </c>
      <c r="R82" s="14">
        <f t="shared" si="5"/>
        <v>1</v>
      </c>
      <c r="S82" s="13">
        <v>10034970007</v>
      </c>
      <c r="T82" s="14">
        <f t="shared" si="6"/>
        <v>1</v>
      </c>
    </row>
    <row r="83" spans="1:20" ht="78.75" x14ac:dyDescent="0.25">
      <c r="A83" s="15" t="s">
        <v>101</v>
      </c>
      <c r="B83" s="15" t="s">
        <v>103</v>
      </c>
      <c r="C83" s="15" t="s">
        <v>104</v>
      </c>
      <c r="D83" s="15" t="s">
        <v>137</v>
      </c>
      <c r="E83" s="15" t="s">
        <v>106</v>
      </c>
      <c r="F83" s="15" t="s">
        <v>139</v>
      </c>
      <c r="G83" s="15" t="s">
        <v>66</v>
      </c>
      <c r="H83" s="15" t="s">
        <v>134</v>
      </c>
      <c r="I83" s="15" t="s">
        <v>24</v>
      </c>
      <c r="J83" s="16" t="s">
        <v>140</v>
      </c>
      <c r="K83" s="17">
        <v>4952213617</v>
      </c>
      <c r="L83" s="17">
        <v>0</v>
      </c>
      <c r="M83" s="17">
        <v>4952213617</v>
      </c>
      <c r="N83" s="17">
        <v>0</v>
      </c>
      <c r="O83" s="17">
        <v>4952213617</v>
      </c>
      <c r="P83" s="14">
        <f t="shared" si="4"/>
        <v>1</v>
      </c>
      <c r="Q83" s="17">
        <v>4952213617</v>
      </c>
      <c r="R83" s="14">
        <f t="shared" si="5"/>
        <v>1</v>
      </c>
      <c r="S83" s="17">
        <v>4952213617</v>
      </c>
      <c r="T83" s="14">
        <f t="shared" si="6"/>
        <v>1</v>
      </c>
    </row>
    <row r="84" spans="1:20" ht="78.75" x14ac:dyDescent="0.25">
      <c r="A84" s="15" t="s">
        <v>101</v>
      </c>
      <c r="B84" s="15" t="s">
        <v>103</v>
      </c>
      <c r="C84" s="15" t="s">
        <v>104</v>
      </c>
      <c r="D84" s="15" t="s">
        <v>137</v>
      </c>
      <c r="E84" s="15" t="s">
        <v>106</v>
      </c>
      <c r="F84" s="15" t="s">
        <v>141</v>
      </c>
      <c r="G84" s="15" t="s">
        <v>66</v>
      </c>
      <c r="H84" s="15" t="s">
        <v>134</v>
      </c>
      <c r="I84" s="15" t="s">
        <v>24</v>
      </c>
      <c r="J84" s="16" t="s">
        <v>142</v>
      </c>
      <c r="K84" s="17">
        <v>5082756390</v>
      </c>
      <c r="L84" s="17">
        <v>0</v>
      </c>
      <c r="M84" s="17">
        <v>5082756390</v>
      </c>
      <c r="N84" s="17">
        <v>0</v>
      </c>
      <c r="O84" s="17">
        <v>5082756390</v>
      </c>
      <c r="P84" s="14">
        <f t="shared" si="4"/>
        <v>1</v>
      </c>
      <c r="Q84" s="17">
        <v>5082756390</v>
      </c>
      <c r="R84" s="14">
        <f t="shared" si="5"/>
        <v>1</v>
      </c>
      <c r="S84" s="17">
        <v>5082756390</v>
      </c>
      <c r="T84" s="14">
        <f t="shared" si="6"/>
        <v>1</v>
      </c>
    </row>
    <row r="85" spans="1:20" ht="78.75" x14ac:dyDescent="0.25">
      <c r="A85" s="11" t="s">
        <v>101</v>
      </c>
      <c r="B85" s="11" t="s">
        <v>103</v>
      </c>
      <c r="C85" s="11" t="s">
        <v>104</v>
      </c>
      <c r="D85" s="11" t="s">
        <v>24</v>
      </c>
      <c r="E85" s="11"/>
      <c r="F85" s="11"/>
      <c r="G85" s="11"/>
      <c r="H85" s="11"/>
      <c r="I85" s="11"/>
      <c r="J85" s="12" t="s">
        <v>143</v>
      </c>
      <c r="K85" s="13">
        <v>319725717035</v>
      </c>
      <c r="L85" s="13">
        <v>0</v>
      </c>
      <c r="M85" s="13">
        <v>310031282072.13995</v>
      </c>
      <c r="N85" s="13">
        <v>9694434962.8600006</v>
      </c>
      <c r="O85" s="13">
        <v>310004782071.13995</v>
      </c>
      <c r="P85" s="14">
        <f t="shared" si="4"/>
        <v>0.9695960179431049</v>
      </c>
      <c r="Q85" s="13">
        <v>127209638555.05</v>
      </c>
      <c r="R85" s="14">
        <f t="shared" si="5"/>
        <v>0.3978711494800542</v>
      </c>
      <c r="S85" s="13">
        <v>89503115728.050003</v>
      </c>
      <c r="T85" s="14">
        <f t="shared" si="6"/>
        <v>0.27993718039969928</v>
      </c>
    </row>
    <row r="86" spans="1:20" ht="157.5" x14ac:dyDescent="0.25">
      <c r="A86" s="15" t="s">
        <v>101</v>
      </c>
      <c r="B86" s="15" t="s">
        <v>103</v>
      </c>
      <c r="C86" s="15" t="s">
        <v>104</v>
      </c>
      <c r="D86" s="15" t="s">
        <v>24</v>
      </c>
      <c r="E86" s="15" t="s">
        <v>106</v>
      </c>
      <c r="F86" s="15" t="s">
        <v>118</v>
      </c>
      <c r="G86" s="15" t="s">
        <v>23</v>
      </c>
      <c r="H86" s="15"/>
      <c r="I86" s="15" t="s">
        <v>24</v>
      </c>
      <c r="J86" s="16" t="s">
        <v>144</v>
      </c>
      <c r="K86" s="17">
        <v>31474483267</v>
      </c>
      <c r="L86" s="17">
        <v>0</v>
      </c>
      <c r="M86" s="17">
        <v>28933401575.169998</v>
      </c>
      <c r="N86" s="17">
        <v>2541081691.8299999</v>
      </c>
      <c r="O86" s="17">
        <v>28933401575.169998</v>
      </c>
      <c r="P86" s="14">
        <f t="shared" si="4"/>
        <v>0.91926534042596197</v>
      </c>
      <c r="Q86" s="17">
        <v>10799335095.17</v>
      </c>
      <c r="R86" s="14">
        <f t="shared" si="5"/>
        <v>0.34311397596454779</v>
      </c>
      <c r="S86" s="17">
        <v>10799335095.17</v>
      </c>
      <c r="T86" s="14">
        <f t="shared" si="6"/>
        <v>0.34311397596454779</v>
      </c>
    </row>
    <row r="87" spans="1:20" ht="157.5" x14ac:dyDescent="0.25">
      <c r="A87" s="15" t="s">
        <v>101</v>
      </c>
      <c r="B87" s="15" t="s">
        <v>103</v>
      </c>
      <c r="C87" s="15" t="s">
        <v>104</v>
      </c>
      <c r="D87" s="15" t="s">
        <v>24</v>
      </c>
      <c r="E87" s="15" t="s">
        <v>106</v>
      </c>
      <c r="F87" s="15" t="s">
        <v>118</v>
      </c>
      <c r="G87" s="15" t="s">
        <v>23</v>
      </c>
      <c r="H87" s="15"/>
      <c r="I87" s="15" t="s">
        <v>83</v>
      </c>
      <c r="J87" s="16" t="s">
        <v>144</v>
      </c>
      <c r="K87" s="17">
        <v>9502921852</v>
      </c>
      <c r="L87" s="17">
        <v>0</v>
      </c>
      <c r="M87" s="17">
        <v>8765310299.9699993</v>
      </c>
      <c r="N87" s="17">
        <v>737611552.02999997</v>
      </c>
      <c r="O87" s="17">
        <v>8738810298.9699993</v>
      </c>
      <c r="P87" s="14">
        <f t="shared" si="4"/>
        <v>0.91959193551937035</v>
      </c>
      <c r="Q87" s="17">
        <v>8460501033.8800001</v>
      </c>
      <c r="R87" s="14">
        <f t="shared" si="5"/>
        <v>0.89030523092214942</v>
      </c>
      <c r="S87" s="17">
        <v>8460501033.8800001</v>
      </c>
      <c r="T87" s="14">
        <f t="shared" si="6"/>
        <v>0.89030523092214942</v>
      </c>
    </row>
    <row r="88" spans="1:20" ht="157.5" x14ac:dyDescent="0.25">
      <c r="A88" s="15" t="s">
        <v>101</v>
      </c>
      <c r="B88" s="15" t="s">
        <v>103</v>
      </c>
      <c r="C88" s="15" t="s">
        <v>104</v>
      </c>
      <c r="D88" s="15" t="s">
        <v>24</v>
      </c>
      <c r="E88" s="15" t="s">
        <v>106</v>
      </c>
      <c r="F88" s="15" t="s">
        <v>118</v>
      </c>
      <c r="G88" s="15" t="s">
        <v>66</v>
      </c>
      <c r="H88" s="15"/>
      <c r="I88" s="15" t="s">
        <v>24</v>
      </c>
      <c r="J88" s="16" t="s">
        <v>145</v>
      </c>
      <c r="K88" s="17">
        <v>278748311916</v>
      </c>
      <c r="L88" s="17">
        <v>0</v>
      </c>
      <c r="M88" s="17">
        <v>272332570197</v>
      </c>
      <c r="N88" s="17">
        <v>6415741719</v>
      </c>
      <c r="O88" s="17">
        <v>272332570197</v>
      </c>
      <c r="P88" s="14">
        <f t="shared" si="4"/>
        <v>0.97698374682558309</v>
      </c>
      <c r="Q88" s="17">
        <v>107949802426</v>
      </c>
      <c r="R88" s="14">
        <f t="shared" si="5"/>
        <v>0.38726621045342996</v>
      </c>
      <c r="S88" s="17">
        <v>70243279599</v>
      </c>
      <c r="T88" s="14">
        <f t="shared" si="6"/>
        <v>0.25199535421820818</v>
      </c>
    </row>
    <row r="89" spans="1:20" ht="31.5" x14ac:dyDescent="0.25">
      <c r="A89" s="11" t="s">
        <v>101</v>
      </c>
      <c r="B89" s="11" t="s">
        <v>103</v>
      </c>
      <c r="C89" s="11" t="s">
        <v>104</v>
      </c>
      <c r="D89" s="11" t="s">
        <v>83</v>
      </c>
      <c r="E89" s="11"/>
      <c r="F89" s="11"/>
      <c r="G89" s="11"/>
      <c r="H89" s="11"/>
      <c r="I89" s="11"/>
      <c r="J89" s="12" t="s">
        <v>146</v>
      </c>
      <c r="K89" s="13">
        <v>212965115982</v>
      </c>
      <c r="L89" s="13">
        <v>0</v>
      </c>
      <c r="M89" s="13">
        <v>172233212570</v>
      </c>
      <c r="N89" s="13">
        <v>40731903412</v>
      </c>
      <c r="O89" s="13">
        <v>169006428041</v>
      </c>
      <c r="P89" s="14">
        <f t="shared" si="4"/>
        <v>0.7935873782036893</v>
      </c>
      <c r="Q89" s="13">
        <v>77537136039</v>
      </c>
      <c r="R89" s="14">
        <f t="shared" si="5"/>
        <v>0.36408374057633697</v>
      </c>
      <c r="S89" s="13">
        <v>66161866992</v>
      </c>
      <c r="T89" s="14">
        <f t="shared" si="6"/>
        <v>0.31066997375096894</v>
      </c>
    </row>
    <row r="90" spans="1:20" ht="78.75" x14ac:dyDescent="0.25">
      <c r="A90" s="15" t="s">
        <v>101</v>
      </c>
      <c r="B90" s="15" t="s">
        <v>103</v>
      </c>
      <c r="C90" s="15" t="s">
        <v>104</v>
      </c>
      <c r="D90" s="15" t="s">
        <v>83</v>
      </c>
      <c r="E90" s="15" t="s">
        <v>106</v>
      </c>
      <c r="F90" s="15" t="s">
        <v>147</v>
      </c>
      <c r="G90" s="15" t="s">
        <v>23</v>
      </c>
      <c r="H90" s="15"/>
      <c r="I90" s="15" t="s">
        <v>24</v>
      </c>
      <c r="J90" s="16" t="s">
        <v>148</v>
      </c>
      <c r="K90" s="17">
        <v>12534267906</v>
      </c>
      <c r="L90" s="17">
        <v>0</v>
      </c>
      <c r="M90" s="17">
        <v>7417673606</v>
      </c>
      <c r="N90" s="17">
        <v>5116594300</v>
      </c>
      <c r="O90" s="17">
        <v>7417673606</v>
      </c>
      <c r="P90" s="14">
        <f t="shared" si="4"/>
        <v>0.59179153195291534</v>
      </c>
      <c r="Q90" s="17">
        <v>2808336093</v>
      </c>
      <c r="R90" s="14">
        <f t="shared" si="5"/>
        <v>0.22405266219462919</v>
      </c>
      <c r="S90" s="17">
        <v>2808336093</v>
      </c>
      <c r="T90" s="14">
        <f t="shared" si="6"/>
        <v>0.22405266219462919</v>
      </c>
    </row>
    <row r="91" spans="1:20" ht="78.75" x14ac:dyDescent="0.25">
      <c r="A91" s="15" t="s">
        <v>101</v>
      </c>
      <c r="B91" s="15" t="s">
        <v>103</v>
      </c>
      <c r="C91" s="15" t="s">
        <v>104</v>
      </c>
      <c r="D91" s="15" t="s">
        <v>83</v>
      </c>
      <c r="E91" s="15" t="s">
        <v>106</v>
      </c>
      <c r="F91" s="15" t="s">
        <v>147</v>
      </c>
      <c r="G91" s="15" t="s">
        <v>23</v>
      </c>
      <c r="H91" s="15"/>
      <c r="I91" s="15" t="s">
        <v>83</v>
      </c>
      <c r="J91" s="16" t="s">
        <v>148</v>
      </c>
      <c r="K91" s="17">
        <v>16970698706</v>
      </c>
      <c r="L91" s="17">
        <v>0</v>
      </c>
      <c r="M91" s="17">
        <v>16696570071</v>
      </c>
      <c r="N91" s="17">
        <v>274128635</v>
      </c>
      <c r="O91" s="17">
        <v>16081703416</v>
      </c>
      <c r="P91" s="14">
        <f t="shared" si="4"/>
        <v>0.9476158698353595</v>
      </c>
      <c r="Q91" s="17">
        <v>2977724415</v>
      </c>
      <c r="R91" s="14">
        <f t="shared" si="5"/>
        <v>0.17546268816540969</v>
      </c>
      <c r="S91" s="17">
        <v>2977724415</v>
      </c>
      <c r="T91" s="14">
        <f t="shared" si="6"/>
        <v>0.17546268816540969</v>
      </c>
    </row>
    <row r="92" spans="1:20" ht="78.75" x14ac:dyDescent="0.25">
      <c r="A92" s="15" t="s">
        <v>101</v>
      </c>
      <c r="B92" s="15" t="s">
        <v>103</v>
      </c>
      <c r="C92" s="15" t="s">
        <v>104</v>
      </c>
      <c r="D92" s="15" t="s">
        <v>83</v>
      </c>
      <c r="E92" s="15" t="s">
        <v>106</v>
      </c>
      <c r="F92" s="15" t="s">
        <v>147</v>
      </c>
      <c r="G92" s="15" t="s">
        <v>66</v>
      </c>
      <c r="H92" s="15"/>
      <c r="I92" s="15" t="s">
        <v>24</v>
      </c>
      <c r="J92" s="16" t="s">
        <v>149</v>
      </c>
      <c r="K92" s="17">
        <v>175660321046</v>
      </c>
      <c r="L92" s="17">
        <v>0</v>
      </c>
      <c r="M92" s="17">
        <v>147549504873</v>
      </c>
      <c r="N92" s="17">
        <v>28110816173</v>
      </c>
      <c r="O92" s="17">
        <v>145507051019</v>
      </c>
      <c r="P92" s="14">
        <f t="shared" si="4"/>
        <v>0.82834330571954384</v>
      </c>
      <c r="Q92" s="17">
        <v>71751075531</v>
      </c>
      <c r="R92" s="14">
        <f t="shared" si="5"/>
        <v>0.40846490034713423</v>
      </c>
      <c r="S92" s="17">
        <v>60375806484</v>
      </c>
      <c r="T92" s="14">
        <f t="shared" si="6"/>
        <v>0.34370770885810603</v>
      </c>
    </row>
    <row r="93" spans="1:20" ht="78.75" x14ac:dyDescent="0.25">
      <c r="A93" s="15" t="s">
        <v>101</v>
      </c>
      <c r="B93" s="15" t="s">
        <v>103</v>
      </c>
      <c r="C93" s="15" t="s">
        <v>104</v>
      </c>
      <c r="D93" s="15" t="s">
        <v>83</v>
      </c>
      <c r="E93" s="15" t="s">
        <v>106</v>
      </c>
      <c r="F93" s="15" t="s">
        <v>147</v>
      </c>
      <c r="G93" s="15" t="s">
        <v>66</v>
      </c>
      <c r="H93" s="15"/>
      <c r="I93" s="15" t="s">
        <v>83</v>
      </c>
      <c r="J93" s="16" t="s">
        <v>149</v>
      </c>
      <c r="K93" s="17">
        <v>7799828324</v>
      </c>
      <c r="L93" s="17">
        <v>0</v>
      </c>
      <c r="M93" s="17">
        <v>569464020</v>
      </c>
      <c r="N93" s="17">
        <v>7230364304</v>
      </c>
      <c r="O93" s="17">
        <v>0</v>
      </c>
      <c r="P93" s="14">
        <f t="shared" si="4"/>
        <v>0</v>
      </c>
      <c r="Q93" s="17">
        <v>0</v>
      </c>
      <c r="R93" s="14">
        <f t="shared" si="5"/>
        <v>0</v>
      </c>
      <c r="S93" s="17">
        <v>0</v>
      </c>
      <c r="T93" s="14">
        <f t="shared" si="6"/>
        <v>0</v>
      </c>
    </row>
    <row r="94" spans="1:20" ht="94.5" x14ac:dyDescent="0.25">
      <c r="A94" s="11" t="s">
        <v>101</v>
      </c>
      <c r="B94" s="11" t="s">
        <v>103</v>
      </c>
      <c r="C94" s="11" t="s">
        <v>104</v>
      </c>
      <c r="D94" s="11" t="s">
        <v>150</v>
      </c>
      <c r="E94" s="11" t="s">
        <v>134</v>
      </c>
      <c r="F94" s="11" t="s">
        <v>134</v>
      </c>
      <c r="G94" s="11" t="s">
        <v>134</v>
      </c>
      <c r="H94" s="11" t="s">
        <v>134</v>
      </c>
      <c r="I94" s="11" t="s">
        <v>24</v>
      </c>
      <c r="J94" s="12" t="s">
        <v>151</v>
      </c>
      <c r="K94" s="13">
        <v>6000000000</v>
      </c>
      <c r="L94" s="13">
        <v>0</v>
      </c>
      <c r="M94" s="13">
        <v>5251774893.3999996</v>
      </c>
      <c r="N94" s="13">
        <v>748225106.60000002</v>
      </c>
      <c r="O94" s="13">
        <v>4927246566.3999996</v>
      </c>
      <c r="P94" s="14">
        <f t="shared" si="4"/>
        <v>0.8212077610666666</v>
      </c>
      <c r="Q94" s="13">
        <v>3971521221.1100001</v>
      </c>
      <c r="R94" s="14">
        <f t="shared" si="5"/>
        <v>0.66192020351833336</v>
      </c>
      <c r="S94" s="13">
        <v>3961307869.1100001</v>
      </c>
      <c r="T94" s="14">
        <f t="shared" si="6"/>
        <v>0.66021797818500005</v>
      </c>
    </row>
    <row r="95" spans="1:20" ht="173.25" x14ac:dyDescent="0.25">
      <c r="A95" s="15" t="s">
        <v>101</v>
      </c>
      <c r="B95" s="15" t="s">
        <v>103</v>
      </c>
      <c r="C95" s="15" t="s">
        <v>104</v>
      </c>
      <c r="D95" s="15" t="s">
        <v>150</v>
      </c>
      <c r="E95" s="15" t="s">
        <v>106</v>
      </c>
      <c r="F95" s="15" t="s">
        <v>152</v>
      </c>
      <c r="G95" s="15" t="s">
        <v>23</v>
      </c>
      <c r="H95" s="15" t="s">
        <v>134</v>
      </c>
      <c r="I95" s="15" t="s">
        <v>24</v>
      </c>
      <c r="J95" s="16" t="s">
        <v>153</v>
      </c>
      <c r="K95" s="17">
        <v>5709635287</v>
      </c>
      <c r="L95" s="17">
        <v>0</v>
      </c>
      <c r="M95" s="17">
        <v>5251774893.3999996</v>
      </c>
      <c r="N95" s="17">
        <v>457860393.60000002</v>
      </c>
      <c r="O95" s="17">
        <v>4927246566.3999996</v>
      </c>
      <c r="P95" s="14">
        <f t="shared" si="4"/>
        <v>0.86297045585706944</v>
      </c>
      <c r="Q95" s="17">
        <v>3971521221.1100001</v>
      </c>
      <c r="R95" s="14">
        <f t="shared" si="5"/>
        <v>0.69558229579962316</v>
      </c>
      <c r="S95" s="17">
        <v>3961307869.1100001</v>
      </c>
      <c r="T95" s="14">
        <f t="shared" si="6"/>
        <v>0.69379350343608037</v>
      </c>
    </row>
    <row r="96" spans="1:20" ht="126" x14ac:dyDescent="0.25">
      <c r="A96" s="15" t="s">
        <v>101</v>
      </c>
      <c r="B96" s="15" t="s">
        <v>103</v>
      </c>
      <c r="C96" s="15" t="s">
        <v>104</v>
      </c>
      <c r="D96" s="15" t="s">
        <v>150</v>
      </c>
      <c r="E96" s="15" t="s">
        <v>106</v>
      </c>
      <c r="F96" s="15" t="s">
        <v>107</v>
      </c>
      <c r="G96" s="15" t="s">
        <v>23</v>
      </c>
      <c r="H96" s="15" t="s">
        <v>134</v>
      </c>
      <c r="I96" s="15" t="s">
        <v>24</v>
      </c>
      <c r="J96" s="16" t="s">
        <v>154</v>
      </c>
      <c r="K96" s="17">
        <v>290364713</v>
      </c>
      <c r="L96" s="17">
        <v>0</v>
      </c>
      <c r="M96" s="17">
        <v>0</v>
      </c>
      <c r="N96" s="17">
        <v>290364713</v>
      </c>
      <c r="O96" s="17">
        <v>0</v>
      </c>
      <c r="P96" s="14">
        <f t="shared" si="4"/>
        <v>0</v>
      </c>
      <c r="Q96" s="17">
        <v>0</v>
      </c>
      <c r="R96" s="14">
        <f t="shared" si="5"/>
        <v>0</v>
      </c>
      <c r="S96" s="17">
        <v>0</v>
      </c>
      <c r="T96" s="14">
        <f t="shared" si="6"/>
        <v>0</v>
      </c>
    </row>
    <row r="97" spans="1:20" ht="78.75" x14ac:dyDescent="0.25">
      <c r="A97" s="11" t="s">
        <v>101</v>
      </c>
      <c r="B97" s="11" t="s">
        <v>103</v>
      </c>
      <c r="C97" s="11" t="s">
        <v>104</v>
      </c>
      <c r="D97" s="11" t="s">
        <v>155</v>
      </c>
      <c r="E97" s="11"/>
      <c r="F97" s="11"/>
      <c r="G97" s="11"/>
      <c r="H97" s="11"/>
      <c r="I97" s="11"/>
      <c r="J97" s="12" t="s">
        <v>156</v>
      </c>
      <c r="K97" s="13">
        <v>4896395410</v>
      </c>
      <c r="L97" s="13">
        <v>0</v>
      </c>
      <c r="M97" s="13">
        <v>4092141741.9899998</v>
      </c>
      <c r="N97" s="13">
        <v>804253668.00999999</v>
      </c>
      <c r="O97" s="13">
        <v>4092141741.9899998</v>
      </c>
      <c r="P97" s="14">
        <f t="shared" si="4"/>
        <v>0.83574576792400024</v>
      </c>
      <c r="Q97" s="13">
        <v>2809988712.9899998</v>
      </c>
      <c r="R97" s="14">
        <f t="shared" si="5"/>
        <v>0.5738892547875335</v>
      </c>
      <c r="S97" s="13">
        <v>2809988712.9899998</v>
      </c>
      <c r="T97" s="14">
        <f t="shared" si="6"/>
        <v>0.5738892547875335</v>
      </c>
    </row>
    <row r="98" spans="1:20" ht="173.25" x14ac:dyDescent="0.25">
      <c r="A98" s="15" t="s">
        <v>101</v>
      </c>
      <c r="B98" s="15" t="s">
        <v>103</v>
      </c>
      <c r="C98" s="15" t="s">
        <v>104</v>
      </c>
      <c r="D98" s="15" t="s">
        <v>155</v>
      </c>
      <c r="E98" s="15" t="s">
        <v>106</v>
      </c>
      <c r="F98" s="15" t="s">
        <v>152</v>
      </c>
      <c r="G98" s="15" t="s">
        <v>23</v>
      </c>
      <c r="H98" s="15" t="s">
        <v>134</v>
      </c>
      <c r="I98" s="15" t="s">
        <v>24</v>
      </c>
      <c r="J98" s="16" t="s">
        <v>157</v>
      </c>
      <c r="K98" s="17">
        <v>748300221</v>
      </c>
      <c r="L98" s="17">
        <v>0</v>
      </c>
      <c r="M98" s="17">
        <v>713802511</v>
      </c>
      <c r="N98" s="17">
        <v>34497710</v>
      </c>
      <c r="O98" s="17">
        <v>713802511</v>
      </c>
      <c r="P98" s="14">
        <f t="shared" si="4"/>
        <v>0.95389857034400105</v>
      </c>
      <c r="Q98" s="17">
        <v>529067767</v>
      </c>
      <c r="R98" s="14">
        <f t="shared" si="5"/>
        <v>0.7070260734294237</v>
      </c>
      <c r="S98" s="17">
        <v>529067767</v>
      </c>
      <c r="T98" s="14">
        <f t="shared" si="6"/>
        <v>0.7070260734294237</v>
      </c>
    </row>
    <row r="99" spans="1:20" ht="173.25" x14ac:dyDescent="0.25">
      <c r="A99" s="15" t="s">
        <v>101</v>
      </c>
      <c r="B99" s="15" t="s">
        <v>103</v>
      </c>
      <c r="C99" s="15" t="s">
        <v>104</v>
      </c>
      <c r="D99" s="15" t="s">
        <v>155</v>
      </c>
      <c r="E99" s="15" t="s">
        <v>106</v>
      </c>
      <c r="F99" s="15" t="s">
        <v>158</v>
      </c>
      <c r="G99" s="15" t="s">
        <v>23</v>
      </c>
      <c r="H99" s="15" t="s">
        <v>134</v>
      </c>
      <c r="I99" s="15" t="s">
        <v>24</v>
      </c>
      <c r="J99" s="16" t="s">
        <v>159</v>
      </c>
      <c r="K99" s="17">
        <v>2290706254</v>
      </c>
      <c r="L99" s="17">
        <v>0</v>
      </c>
      <c r="M99" s="17">
        <v>2113979723</v>
      </c>
      <c r="N99" s="17">
        <v>176726531</v>
      </c>
      <c r="O99" s="17">
        <v>2113979723</v>
      </c>
      <c r="P99" s="14">
        <f t="shared" si="4"/>
        <v>0.92285063582840332</v>
      </c>
      <c r="Q99" s="17">
        <v>1124382319</v>
      </c>
      <c r="R99" s="14">
        <f t="shared" si="5"/>
        <v>0.49084526531353329</v>
      </c>
      <c r="S99" s="17">
        <v>1124382319</v>
      </c>
      <c r="T99" s="14">
        <f t="shared" si="6"/>
        <v>0.49084526531353329</v>
      </c>
    </row>
    <row r="100" spans="1:20" ht="173.25" x14ac:dyDescent="0.25">
      <c r="A100" s="15" t="s">
        <v>101</v>
      </c>
      <c r="B100" s="15" t="s">
        <v>103</v>
      </c>
      <c r="C100" s="15" t="s">
        <v>104</v>
      </c>
      <c r="D100" s="15" t="s">
        <v>155</v>
      </c>
      <c r="E100" s="15" t="s">
        <v>106</v>
      </c>
      <c r="F100" s="15" t="s">
        <v>152</v>
      </c>
      <c r="G100" s="15" t="s">
        <v>23</v>
      </c>
      <c r="H100" s="15" t="s">
        <v>134</v>
      </c>
      <c r="I100" s="15" t="s">
        <v>83</v>
      </c>
      <c r="J100" s="16" t="s">
        <v>157</v>
      </c>
      <c r="K100" s="17">
        <v>1166323935</v>
      </c>
      <c r="L100" s="17">
        <v>0</v>
      </c>
      <c r="M100" s="17">
        <v>573294507.99000001</v>
      </c>
      <c r="N100" s="17">
        <v>593029427.00999999</v>
      </c>
      <c r="O100" s="17">
        <v>573294507.99000001</v>
      </c>
      <c r="P100" s="14">
        <f t="shared" si="4"/>
        <v>0.49153969217822835</v>
      </c>
      <c r="Q100" s="17">
        <v>465473626.99000001</v>
      </c>
      <c r="R100" s="14">
        <f t="shared" si="5"/>
        <v>0.39909463659424943</v>
      </c>
      <c r="S100" s="17">
        <v>465473626.99000001</v>
      </c>
      <c r="T100" s="14">
        <f t="shared" si="6"/>
        <v>0.39909463659424943</v>
      </c>
    </row>
    <row r="101" spans="1:20" ht="157.5" x14ac:dyDescent="0.25">
      <c r="A101" s="15" t="s">
        <v>101</v>
      </c>
      <c r="B101" s="15" t="s">
        <v>103</v>
      </c>
      <c r="C101" s="15" t="s">
        <v>104</v>
      </c>
      <c r="D101" s="15" t="s">
        <v>155</v>
      </c>
      <c r="E101" s="15" t="s">
        <v>106</v>
      </c>
      <c r="F101" s="15" t="s">
        <v>158</v>
      </c>
      <c r="G101" s="15" t="s">
        <v>66</v>
      </c>
      <c r="H101" s="15" t="s">
        <v>134</v>
      </c>
      <c r="I101" s="15" t="s">
        <v>24</v>
      </c>
      <c r="J101" s="16" t="s">
        <v>160</v>
      </c>
      <c r="K101" s="17">
        <v>691065000</v>
      </c>
      <c r="L101" s="17">
        <v>0</v>
      </c>
      <c r="M101" s="17">
        <v>691065000</v>
      </c>
      <c r="N101" s="17">
        <v>0</v>
      </c>
      <c r="O101" s="17">
        <v>691065000</v>
      </c>
      <c r="P101" s="14">
        <f t="shared" si="4"/>
        <v>1</v>
      </c>
      <c r="Q101" s="17">
        <v>691065000</v>
      </c>
      <c r="R101" s="14">
        <f t="shared" si="5"/>
        <v>1</v>
      </c>
      <c r="S101" s="17">
        <v>691065000</v>
      </c>
      <c r="T101" s="14">
        <f t="shared" si="6"/>
        <v>1</v>
      </c>
    </row>
    <row r="102" spans="1:20" ht="47.25" x14ac:dyDescent="0.25">
      <c r="A102" s="11" t="s">
        <v>101</v>
      </c>
      <c r="B102" s="11" t="s">
        <v>103</v>
      </c>
      <c r="C102" s="11" t="s">
        <v>104</v>
      </c>
      <c r="D102" s="11" t="s">
        <v>161</v>
      </c>
      <c r="E102" s="11" t="s">
        <v>134</v>
      </c>
      <c r="F102" s="11" t="s">
        <v>134</v>
      </c>
      <c r="G102" s="11" t="s">
        <v>134</v>
      </c>
      <c r="H102" s="11" t="s">
        <v>134</v>
      </c>
      <c r="I102" s="11" t="s">
        <v>24</v>
      </c>
      <c r="J102" s="12" t="s">
        <v>162</v>
      </c>
      <c r="K102" s="13">
        <v>180391882637</v>
      </c>
      <c r="L102" s="13">
        <v>0</v>
      </c>
      <c r="M102" s="13">
        <v>180380278504</v>
      </c>
      <c r="N102" s="13">
        <v>11604133</v>
      </c>
      <c r="O102" s="13">
        <v>180380278504</v>
      </c>
      <c r="P102" s="14">
        <f t="shared" si="4"/>
        <v>0.99993567264319005</v>
      </c>
      <c r="Q102" s="13">
        <v>180380278504</v>
      </c>
      <c r="R102" s="14">
        <f t="shared" si="5"/>
        <v>0.99993567264319005</v>
      </c>
      <c r="S102" s="13">
        <v>180380278504</v>
      </c>
      <c r="T102" s="14">
        <f t="shared" si="6"/>
        <v>0.99993567264319005</v>
      </c>
    </row>
    <row r="103" spans="1:20" ht="94.5" x14ac:dyDescent="0.25">
      <c r="A103" s="15" t="s">
        <v>101</v>
      </c>
      <c r="B103" s="15" t="s">
        <v>103</v>
      </c>
      <c r="C103" s="15" t="s">
        <v>104</v>
      </c>
      <c r="D103" s="15" t="s">
        <v>161</v>
      </c>
      <c r="E103" s="15" t="s">
        <v>106</v>
      </c>
      <c r="F103" s="15" t="s">
        <v>163</v>
      </c>
      <c r="G103" s="15" t="s">
        <v>66</v>
      </c>
      <c r="H103" s="15" t="s">
        <v>134</v>
      </c>
      <c r="I103" s="15" t="s">
        <v>24</v>
      </c>
      <c r="J103" s="16" t="s">
        <v>164</v>
      </c>
      <c r="K103" s="17">
        <v>180391882637</v>
      </c>
      <c r="L103" s="17">
        <v>0</v>
      </c>
      <c r="M103" s="17">
        <v>180380278504</v>
      </c>
      <c r="N103" s="17">
        <v>11604133</v>
      </c>
      <c r="O103" s="17">
        <v>180380278504</v>
      </c>
      <c r="P103" s="14">
        <f t="shared" si="4"/>
        <v>0.99993567264319005</v>
      </c>
      <c r="Q103" s="17">
        <v>180380278504</v>
      </c>
      <c r="R103" s="14">
        <f t="shared" si="5"/>
        <v>0.99993567264319005</v>
      </c>
      <c r="S103" s="17">
        <v>180380278504</v>
      </c>
      <c r="T103" s="14">
        <f t="shared" si="6"/>
        <v>0.99993567264319005</v>
      </c>
    </row>
    <row r="104" spans="1:20" ht="78.75" x14ac:dyDescent="0.25">
      <c r="A104" s="11" t="s">
        <v>101</v>
      </c>
      <c r="B104" s="11" t="s">
        <v>103</v>
      </c>
      <c r="C104" s="11" t="s">
        <v>104</v>
      </c>
      <c r="D104" s="11" t="s">
        <v>165</v>
      </c>
      <c r="E104" s="11" t="s">
        <v>134</v>
      </c>
      <c r="F104" s="11" t="s">
        <v>134</v>
      </c>
      <c r="G104" s="11" t="s">
        <v>134</v>
      </c>
      <c r="H104" s="11" t="s">
        <v>134</v>
      </c>
      <c r="I104" s="11" t="s">
        <v>24</v>
      </c>
      <c r="J104" s="12" t="s">
        <v>166</v>
      </c>
      <c r="K104" s="13">
        <v>17935569507</v>
      </c>
      <c r="L104" s="13">
        <v>0</v>
      </c>
      <c r="M104" s="13">
        <v>17166764871.23</v>
      </c>
      <c r="N104" s="13">
        <v>768804635.76999998</v>
      </c>
      <c r="O104" s="13">
        <v>17146764871.23</v>
      </c>
      <c r="P104" s="14">
        <f t="shared" si="4"/>
        <v>0.95602009540527044</v>
      </c>
      <c r="Q104" s="13">
        <v>12053418054.66</v>
      </c>
      <c r="R104" s="14">
        <f t="shared" si="5"/>
        <v>0.67203988420639338</v>
      </c>
      <c r="S104" s="13">
        <v>10569467027.16</v>
      </c>
      <c r="T104" s="14">
        <f t="shared" si="6"/>
        <v>0.58930200253941678</v>
      </c>
    </row>
    <row r="105" spans="1:20" ht="126" x14ac:dyDescent="0.25">
      <c r="A105" s="15" t="s">
        <v>101</v>
      </c>
      <c r="B105" s="15" t="s">
        <v>103</v>
      </c>
      <c r="C105" s="15" t="s">
        <v>104</v>
      </c>
      <c r="D105" s="15" t="s">
        <v>165</v>
      </c>
      <c r="E105" s="15" t="s">
        <v>106</v>
      </c>
      <c r="F105" s="15" t="s">
        <v>167</v>
      </c>
      <c r="G105" s="15" t="s">
        <v>23</v>
      </c>
      <c r="H105" s="15" t="s">
        <v>134</v>
      </c>
      <c r="I105" s="15" t="s">
        <v>24</v>
      </c>
      <c r="J105" s="16" t="s">
        <v>168</v>
      </c>
      <c r="K105" s="17">
        <v>15116793198</v>
      </c>
      <c r="L105" s="17">
        <v>0</v>
      </c>
      <c r="M105" s="17">
        <v>14443679477.23</v>
      </c>
      <c r="N105" s="17">
        <v>673113720.76999998</v>
      </c>
      <c r="O105" s="17">
        <v>14423679477.23</v>
      </c>
      <c r="P105" s="14">
        <f t="shared" si="4"/>
        <v>0.9541494209987802</v>
      </c>
      <c r="Q105" s="17">
        <v>11432148743.66</v>
      </c>
      <c r="R105" s="14">
        <f t="shared" si="5"/>
        <v>0.75625488778747796</v>
      </c>
      <c r="S105" s="17">
        <v>10293750401.16</v>
      </c>
      <c r="T105" s="14">
        <f t="shared" si="6"/>
        <v>0.68094802027998214</v>
      </c>
    </row>
    <row r="106" spans="1:20" ht="126" x14ac:dyDescent="0.25">
      <c r="A106" s="15" t="s">
        <v>101</v>
      </c>
      <c r="B106" s="15" t="s">
        <v>103</v>
      </c>
      <c r="C106" s="15" t="s">
        <v>104</v>
      </c>
      <c r="D106" s="15" t="s">
        <v>165</v>
      </c>
      <c r="E106" s="15" t="s">
        <v>106</v>
      </c>
      <c r="F106" s="15" t="s">
        <v>169</v>
      </c>
      <c r="G106" s="15" t="s">
        <v>23</v>
      </c>
      <c r="H106" s="15" t="s">
        <v>134</v>
      </c>
      <c r="I106" s="15" t="s">
        <v>24</v>
      </c>
      <c r="J106" s="16" t="s">
        <v>170</v>
      </c>
      <c r="K106" s="17">
        <v>1641362810</v>
      </c>
      <c r="L106" s="17">
        <v>0</v>
      </c>
      <c r="M106" s="17">
        <v>1625942819</v>
      </c>
      <c r="N106" s="17">
        <v>15419991</v>
      </c>
      <c r="O106" s="17">
        <v>1625942819</v>
      </c>
      <c r="P106" s="14">
        <f t="shared" si="4"/>
        <v>0.99060537322641051</v>
      </c>
      <c r="Q106" s="17">
        <v>562469395</v>
      </c>
      <c r="R106" s="14">
        <f t="shared" si="5"/>
        <v>0.34268437884248149</v>
      </c>
      <c r="S106" s="17">
        <v>216916710</v>
      </c>
      <c r="T106" s="14">
        <f t="shared" si="6"/>
        <v>0.13215646697880282</v>
      </c>
    </row>
    <row r="107" spans="1:20" ht="157.5" x14ac:dyDescent="0.25">
      <c r="A107" s="15" t="s">
        <v>101</v>
      </c>
      <c r="B107" s="15" t="s">
        <v>103</v>
      </c>
      <c r="C107" s="15" t="s">
        <v>104</v>
      </c>
      <c r="D107" s="15" t="s">
        <v>165</v>
      </c>
      <c r="E107" s="15" t="s">
        <v>106</v>
      </c>
      <c r="F107" s="15" t="s">
        <v>171</v>
      </c>
      <c r="G107" s="15" t="s">
        <v>23</v>
      </c>
      <c r="H107" s="15" t="s">
        <v>134</v>
      </c>
      <c r="I107" s="15" t="s">
        <v>24</v>
      </c>
      <c r="J107" s="16" t="s">
        <v>172</v>
      </c>
      <c r="K107" s="17">
        <v>1177413499</v>
      </c>
      <c r="L107" s="17">
        <v>0</v>
      </c>
      <c r="M107" s="17">
        <v>1097142575</v>
      </c>
      <c r="N107" s="17">
        <v>80270924</v>
      </c>
      <c r="O107" s="17">
        <v>1097142575</v>
      </c>
      <c r="P107" s="14">
        <f t="shared" si="4"/>
        <v>0.9318243556166329</v>
      </c>
      <c r="Q107" s="17">
        <v>58799916</v>
      </c>
      <c r="R107" s="14">
        <f t="shared" si="5"/>
        <v>4.9939903058644992E-2</v>
      </c>
      <c r="S107" s="17">
        <v>58799916</v>
      </c>
      <c r="T107" s="14">
        <f t="shared" si="6"/>
        <v>4.9939903058644992E-2</v>
      </c>
    </row>
    <row r="108" spans="1:20" ht="63" x14ac:dyDescent="0.25">
      <c r="A108" s="11" t="s">
        <v>101</v>
      </c>
      <c r="B108" s="11" t="s">
        <v>173</v>
      </c>
      <c r="C108" s="11" t="s">
        <v>104</v>
      </c>
      <c r="D108" s="11" t="s">
        <v>120</v>
      </c>
      <c r="E108" s="11"/>
      <c r="F108" s="11"/>
      <c r="G108" s="11"/>
      <c r="H108" s="11"/>
      <c r="I108" s="11" t="s">
        <v>24</v>
      </c>
      <c r="J108" s="12" t="s">
        <v>174</v>
      </c>
      <c r="K108" s="13">
        <v>40947529248</v>
      </c>
      <c r="L108" s="13">
        <v>0</v>
      </c>
      <c r="M108" s="13">
        <v>40680352876</v>
      </c>
      <c r="N108" s="13">
        <v>267176372</v>
      </c>
      <c r="O108" s="13">
        <v>40680352876</v>
      </c>
      <c r="P108" s="14">
        <f t="shared" si="4"/>
        <v>0.99347515278927234</v>
      </c>
      <c r="Q108" s="13">
        <v>34237099539</v>
      </c>
      <c r="R108" s="14">
        <f t="shared" si="5"/>
        <v>0.83612125487821076</v>
      </c>
      <c r="S108" s="13">
        <v>33624299539</v>
      </c>
      <c r="T108" s="14">
        <f t="shared" si="6"/>
        <v>0.82115576095820997</v>
      </c>
    </row>
    <row r="109" spans="1:20" ht="110.25" x14ac:dyDescent="0.25">
      <c r="A109" s="15" t="s">
        <v>101</v>
      </c>
      <c r="B109" s="15" t="s">
        <v>173</v>
      </c>
      <c r="C109" s="15" t="s">
        <v>104</v>
      </c>
      <c r="D109" s="15" t="s">
        <v>120</v>
      </c>
      <c r="E109" s="15" t="s">
        <v>106</v>
      </c>
      <c r="F109" s="15" t="s">
        <v>175</v>
      </c>
      <c r="G109" s="15" t="s">
        <v>23</v>
      </c>
      <c r="H109" s="15"/>
      <c r="I109" s="15" t="s">
        <v>24</v>
      </c>
      <c r="J109" s="16" t="s">
        <v>176</v>
      </c>
      <c r="K109" s="17">
        <v>2811559678</v>
      </c>
      <c r="L109" s="17">
        <v>0</v>
      </c>
      <c r="M109" s="17">
        <v>2811559678</v>
      </c>
      <c r="N109" s="17">
        <v>0</v>
      </c>
      <c r="O109" s="17">
        <v>2811559678</v>
      </c>
      <c r="P109" s="14">
        <f t="shared" si="4"/>
        <v>1</v>
      </c>
      <c r="Q109" s="17">
        <v>2052441368</v>
      </c>
      <c r="R109" s="14">
        <f t="shared" si="5"/>
        <v>0.73000099697688148</v>
      </c>
      <c r="S109" s="17">
        <v>2052441368</v>
      </c>
      <c r="T109" s="14">
        <f t="shared" si="6"/>
        <v>0.73000099697688148</v>
      </c>
    </row>
    <row r="110" spans="1:20" ht="110.25" x14ac:dyDescent="0.25">
      <c r="A110" s="15" t="s">
        <v>101</v>
      </c>
      <c r="B110" s="15" t="s">
        <v>173</v>
      </c>
      <c r="C110" s="15" t="s">
        <v>104</v>
      </c>
      <c r="D110" s="15" t="s">
        <v>120</v>
      </c>
      <c r="E110" s="15" t="s">
        <v>106</v>
      </c>
      <c r="F110" s="15" t="s">
        <v>177</v>
      </c>
      <c r="G110" s="15" t="s">
        <v>23</v>
      </c>
      <c r="H110" s="15"/>
      <c r="I110" s="15" t="s">
        <v>24</v>
      </c>
      <c r="J110" s="16" t="s">
        <v>178</v>
      </c>
      <c r="K110" s="17">
        <v>3252809927</v>
      </c>
      <c r="L110" s="17">
        <v>0</v>
      </c>
      <c r="M110" s="17">
        <v>3135128339</v>
      </c>
      <c r="N110" s="17">
        <v>117681588</v>
      </c>
      <c r="O110" s="17">
        <v>3135128339</v>
      </c>
      <c r="P110" s="14">
        <f t="shared" si="4"/>
        <v>0.96382156023837051</v>
      </c>
      <c r="Q110" s="17">
        <v>2580353312</v>
      </c>
      <c r="R110" s="14">
        <f t="shared" si="5"/>
        <v>0.79326901045823084</v>
      </c>
      <c r="S110" s="17">
        <v>2580353312</v>
      </c>
      <c r="T110" s="14">
        <f t="shared" si="6"/>
        <v>0.79326901045823084</v>
      </c>
    </row>
    <row r="111" spans="1:20" ht="141.75" x14ac:dyDescent="0.25">
      <c r="A111" s="15" t="s">
        <v>101</v>
      </c>
      <c r="B111" s="15" t="s">
        <v>173</v>
      </c>
      <c r="C111" s="15" t="s">
        <v>104</v>
      </c>
      <c r="D111" s="15" t="s">
        <v>120</v>
      </c>
      <c r="E111" s="15" t="s">
        <v>106</v>
      </c>
      <c r="F111" s="15" t="s">
        <v>179</v>
      </c>
      <c r="G111" s="15" t="s">
        <v>66</v>
      </c>
      <c r="H111" s="15"/>
      <c r="I111" s="15" t="s">
        <v>24</v>
      </c>
      <c r="J111" s="16" t="s">
        <v>180</v>
      </c>
      <c r="K111" s="17">
        <v>3945170130</v>
      </c>
      <c r="L111" s="17">
        <v>0</v>
      </c>
      <c r="M111" s="17">
        <v>3945169341</v>
      </c>
      <c r="N111" s="17">
        <v>789</v>
      </c>
      <c r="O111" s="17">
        <v>3945169341</v>
      </c>
      <c r="P111" s="14">
        <f t="shared" si="4"/>
        <v>0.99999980000862476</v>
      </c>
      <c r="Q111" s="17">
        <v>3945169341</v>
      </c>
      <c r="R111" s="14">
        <f t="shared" si="5"/>
        <v>0.99999980000862476</v>
      </c>
      <c r="S111" s="17">
        <v>3945169341</v>
      </c>
      <c r="T111" s="14">
        <f t="shared" si="6"/>
        <v>0.99999980000862476</v>
      </c>
    </row>
    <row r="112" spans="1:20" ht="110.25" x14ac:dyDescent="0.25">
      <c r="A112" s="15" t="s">
        <v>101</v>
      </c>
      <c r="B112" s="15" t="s">
        <v>173</v>
      </c>
      <c r="C112" s="15" t="s">
        <v>104</v>
      </c>
      <c r="D112" s="15" t="s">
        <v>120</v>
      </c>
      <c r="E112" s="15" t="s">
        <v>106</v>
      </c>
      <c r="F112" s="15" t="s">
        <v>177</v>
      </c>
      <c r="G112" s="15" t="s">
        <v>66</v>
      </c>
      <c r="H112" s="15" t="s">
        <v>134</v>
      </c>
      <c r="I112" s="15" t="s">
        <v>24</v>
      </c>
      <c r="J112" s="16" t="s">
        <v>181</v>
      </c>
      <c r="K112" s="17">
        <v>30937989513</v>
      </c>
      <c r="L112" s="17">
        <v>0</v>
      </c>
      <c r="M112" s="17">
        <v>30788495518</v>
      </c>
      <c r="N112" s="17">
        <v>149493995</v>
      </c>
      <c r="O112" s="17">
        <v>30788495518</v>
      </c>
      <c r="P112" s="14">
        <f t="shared" si="4"/>
        <v>0.99516794732452851</v>
      </c>
      <c r="Q112" s="17">
        <v>25659135518</v>
      </c>
      <c r="R112" s="14">
        <f t="shared" si="5"/>
        <v>0.82937307568800323</v>
      </c>
      <c r="S112" s="17">
        <v>25046335518</v>
      </c>
      <c r="T112" s="14">
        <f t="shared" si="6"/>
        <v>0.8095657123251544</v>
      </c>
    </row>
    <row r="113" spans="1:20" ht="63" x14ac:dyDescent="0.25">
      <c r="A113" s="11" t="s">
        <v>101</v>
      </c>
      <c r="B113" s="11" t="s">
        <v>173</v>
      </c>
      <c r="C113" s="11" t="s">
        <v>104</v>
      </c>
      <c r="D113" s="11" t="s">
        <v>182</v>
      </c>
      <c r="E113" s="11"/>
      <c r="F113" s="11"/>
      <c r="G113" s="11"/>
      <c r="H113" s="11"/>
      <c r="I113" s="11" t="s">
        <v>24</v>
      </c>
      <c r="J113" s="12" t="s">
        <v>183</v>
      </c>
      <c r="K113" s="13">
        <v>29996438068</v>
      </c>
      <c r="L113" s="13">
        <v>0</v>
      </c>
      <c r="M113" s="13">
        <v>29996438068</v>
      </c>
      <c r="N113" s="13">
        <v>0</v>
      </c>
      <c r="O113" s="13">
        <v>27478922895</v>
      </c>
      <c r="P113" s="14">
        <f t="shared" si="4"/>
        <v>0.91607286280814559</v>
      </c>
      <c r="Q113" s="13">
        <v>26486846242</v>
      </c>
      <c r="R113" s="14">
        <f t="shared" si="5"/>
        <v>0.88299971423127033</v>
      </c>
      <c r="S113" s="13">
        <v>26486846242</v>
      </c>
      <c r="T113" s="14">
        <f t="shared" si="6"/>
        <v>0.88299971423127033</v>
      </c>
    </row>
    <row r="114" spans="1:20" ht="110.25" x14ac:dyDescent="0.25">
      <c r="A114" s="15" t="s">
        <v>101</v>
      </c>
      <c r="B114" s="15" t="s">
        <v>173</v>
      </c>
      <c r="C114" s="15" t="s">
        <v>104</v>
      </c>
      <c r="D114" s="15" t="s">
        <v>182</v>
      </c>
      <c r="E114" s="15" t="s">
        <v>106</v>
      </c>
      <c r="F114" s="15" t="s">
        <v>184</v>
      </c>
      <c r="G114" s="15" t="s">
        <v>23</v>
      </c>
      <c r="H114" s="15"/>
      <c r="I114" s="15" t="s">
        <v>24</v>
      </c>
      <c r="J114" s="16" t="s">
        <v>185</v>
      </c>
      <c r="K114" s="17">
        <v>1057899749</v>
      </c>
      <c r="L114" s="17">
        <v>0</v>
      </c>
      <c r="M114" s="17">
        <v>1057899749</v>
      </c>
      <c r="N114" s="17">
        <v>0</v>
      </c>
      <c r="O114" s="17">
        <v>1055427749</v>
      </c>
      <c r="P114" s="14">
        <f t="shared" si="4"/>
        <v>0.99766329465307402</v>
      </c>
      <c r="Q114" s="17">
        <v>780967265</v>
      </c>
      <c r="R114" s="14">
        <f t="shared" si="5"/>
        <v>0.73822426533159147</v>
      </c>
      <c r="S114" s="17">
        <v>780967265</v>
      </c>
      <c r="T114" s="14">
        <f t="shared" si="6"/>
        <v>0.73822426533159147</v>
      </c>
    </row>
    <row r="115" spans="1:20" ht="94.5" x14ac:dyDescent="0.25">
      <c r="A115" s="15" t="s">
        <v>101</v>
      </c>
      <c r="B115" s="15" t="s">
        <v>173</v>
      </c>
      <c r="C115" s="15" t="s">
        <v>104</v>
      </c>
      <c r="D115" s="15" t="s">
        <v>182</v>
      </c>
      <c r="E115" s="15" t="s">
        <v>106</v>
      </c>
      <c r="F115" s="15" t="s">
        <v>184</v>
      </c>
      <c r="G115" s="15" t="s">
        <v>66</v>
      </c>
      <c r="H115" s="15"/>
      <c r="I115" s="15" t="s">
        <v>24</v>
      </c>
      <c r="J115" s="16" t="s">
        <v>186</v>
      </c>
      <c r="K115" s="17">
        <v>20392537066</v>
      </c>
      <c r="L115" s="17">
        <v>0</v>
      </c>
      <c r="M115" s="17">
        <v>20392537066</v>
      </c>
      <c r="N115" s="17">
        <v>0</v>
      </c>
      <c r="O115" s="17">
        <v>20392537066</v>
      </c>
      <c r="P115" s="14">
        <f t="shared" si="4"/>
        <v>1</v>
      </c>
      <c r="Q115" s="17">
        <v>19674920897</v>
      </c>
      <c r="R115" s="14">
        <f t="shared" si="5"/>
        <v>0.96480986320253082</v>
      </c>
      <c r="S115" s="17">
        <v>19674920897</v>
      </c>
      <c r="T115" s="14">
        <f t="shared" si="6"/>
        <v>0.96480986320253082</v>
      </c>
    </row>
    <row r="116" spans="1:20" ht="141.75" x14ac:dyDescent="0.25">
      <c r="A116" s="15" t="s">
        <v>101</v>
      </c>
      <c r="B116" s="15" t="s">
        <v>173</v>
      </c>
      <c r="C116" s="15" t="s">
        <v>104</v>
      </c>
      <c r="D116" s="15" t="s">
        <v>182</v>
      </c>
      <c r="E116" s="15" t="s">
        <v>106</v>
      </c>
      <c r="F116" s="15" t="s">
        <v>187</v>
      </c>
      <c r="G116" s="15" t="s">
        <v>66</v>
      </c>
      <c r="H116" s="15" t="s">
        <v>134</v>
      </c>
      <c r="I116" s="15" t="s">
        <v>24</v>
      </c>
      <c r="J116" s="16" t="s">
        <v>188</v>
      </c>
      <c r="K116" s="17">
        <v>2689231360</v>
      </c>
      <c r="L116" s="17">
        <v>0</v>
      </c>
      <c r="M116" s="17">
        <v>2689231360</v>
      </c>
      <c r="N116" s="17">
        <v>0</v>
      </c>
      <c r="O116" s="17">
        <v>2689231360</v>
      </c>
      <c r="P116" s="14">
        <f t="shared" si="4"/>
        <v>1</v>
      </c>
      <c r="Q116" s="17">
        <v>2689231360</v>
      </c>
      <c r="R116" s="14">
        <f t="shared" si="5"/>
        <v>1</v>
      </c>
      <c r="S116" s="17">
        <v>2689231360</v>
      </c>
      <c r="T116" s="14">
        <f t="shared" si="6"/>
        <v>1</v>
      </c>
    </row>
    <row r="117" spans="1:20" ht="141.75" x14ac:dyDescent="0.25">
      <c r="A117" s="15" t="s">
        <v>101</v>
      </c>
      <c r="B117" s="15" t="s">
        <v>173</v>
      </c>
      <c r="C117" s="15" t="s">
        <v>104</v>
      </c>
      <c r="D117" s="15" t="s">
        <v>182</v>
      </c>
      <c r="E117" s="15" t="s">
        <v>106</v>
      </c>
      <c r="F117" s="15" t="s">
        <v>189</v>
      </c>
      <c r="G117" s="15" t="s">
        <v>66</v>
      </c>
      <c r="H117" s="15" t="s">
        <v>134</v>
      </c>
      <c r="I117" s="15" t="s">
        <v>24</v>
      </c>
      <c r="J117" s="16" t="s">
        <v>190</v>
      </c>
      <c r="K117" s="17">
        <v>3341726720</v>
      </c>
      <c r="L117" s="17">
        <v>0</v>
      </c>
      <c r="M117" s="17">
        <v>3341726720</v>
      </c>
      <c r="N117" s="17">
        <v>0</v>
      </c>
      <c r="O117" s="17">
        <v>3341726720</v>
      </c>
      <c r="P117" s="14">
        <f t="shared" si="4"/>
        <v>1</v>
      </c>
      <c r="Q117" s="17">
        <v>3341726720</v>
      </c>
      <c r="R117" s="14">
        <f t="shared" si="5"/>
        <v>1</v>
      </c>
      <c r="S117" s="17">
        <v>3341726720</v>
      </c>
      <c r="T117" s="14">
        <f t="shared" si="6"/>
        <v>1</v>
      </c>
    </row>
    <row r="118" spans="1:20" ht="78.75" x14ac:dyDescent="0.25">
      <c r="A118" s="11" t="s">
        <v>101</v>
      </c>
      <c r="B118" s="11" t="s">
        <v>173</v>
      </c>
      <c r="C118" s="11" t="s">
        <v>104</v>
      </c>
      <c r="D118" s="11" t="s">
        <v>126</v>
      </c>
      <c r="E118" s="11"/>
      <c r="F118" s="11"/>
      <c r="G118" s="11"/>
      <c r="H118" s="11"/>
      <c r="I118" s="11" t="s">
        <v>24</v>
      </c>
      <c r="J118" s="12" t="s">
        <v>191</v>
      </c>
      <c r="K118" s="13">
        <v>71547750586</v>
      </c>
      <c r="L118" s="13">
        <v>0</v>
      </c>
      <c r="M118" s="13">
        <v>70750368281.580002</v>
      </c>
      <c r="N118" s="13">
        <v>797382304.41999996</v>
      </c>
      <c r="O118" s="13">
        <v>64969695884.580002</v>
      </c>
      <c r="P118" s="14">
        <f t="shared" si="4"/>
        <v>0.90806063576361895</v>
      </c>
      <c r="Q118" s="13">
        <v>45268715712.419998</v>
      </c>
      <c r="R118" s="14">
        <f t="shared" si="5"/>
        <v>0.63270634424777972</v>
      </c>
      <c r="S118" s="13">
        <v>44703917295.82</v>
      </c>
      <c r="T118" s="14">
        <f t="shared" si="6"/>
        <v>0.62481233763018362</v>
      </c>
    </row>
    <row r="119" spans="1:20" ht="126" x14ac:dyDescent="0.25">
      <c r="A119" s="15" t="s">
        <v>101</v>
      </c>
      <c r="B119" s="15" t="s">
        <v>173</v>
      </c>
      <c r="C119" s="15" t="s">
        <v>104</v>
      </c>
      <c r="D119" s="15" t="s">
        <v>126</v>
      </c>
      <c r="E119" s="15" t="s">
        <v>106</v>
      </c>
      <c r="F119" s="15" t="s">
        <v>192</v>
      </c>
      <c r="G119" s="15" t="s">
        <v>23</v>
      </c>
      <c r="H119" s="15"/>
      <c r="I119" s="15" t="s">
        <v>24</v>
      </c>
      <c r="J119" s="16" t="s">
        <v>193</v>
      </c>
      <c r="K119" s="17">
        <v>405058555</v>
      </c>
      <c r="L119" s="17">
        <v>0</v>
      </c>
      <c r="M119" s="17">
        <v>391276882</v>
      </c>
      <c r="N119" s="17">
        <v>13781673</v>
      </c>
      <c r="O119" s="17">
        <v>391276882</v>
      </c>
      <c r="P119" s="14">
        <f t="shared" si="4"/>
        <v>0.96597609696207998</v>
      </c>
      <c r="Q119" s="17">
        <v>288828799</v>
      </c>
      <c r="R119" s="14">
        <f t="shared" si="5"/>
        <v>0.71305443480881425</v>
      </c>
      <c r="S119" s="17">
        <v>266524438</v>
      </c>
      <c r="T119" s="14">
        <f t="shared" si="6"/>
        <v>0.65798989975659194</v>
      </c>
    </row>
    <row r="120" spans="1:20" ht="157.5" x14ac:dyDescent="0.25">
      <c r="A120" s="15" t="s">
        <v>101</v>
      </c>
      <c r="B120" s="15" t="s">
        <v>173</v>
      </c>
      <c r="C120" s="15" t="s">
        <v>104</v>
      </c>
      <c r="D120" s="15" t="s">
        <v>126</v>
      </c>
      <c r="E120" s="15" t="s">
        <v>106</v>
      </c>
      <c r="F120" s="15" t="s">
        <v>194</v>
      </c>
      <c r="G120" s="15" t="s">
        <v>23</v>
      </c>
      <c r="H120" s="15"/>
      <c r="I120" s="15" t="s">
        <v>24</v>
      </c>
      <c r="J120" s="16" t="s">
        <v>195</v>
      </c>
      <c r="K120" s="17">
        <v>19041150314</v>
      </c>
      <c r="L120" s="17">
        <v>0</v>
      </c>
      <c r="M120" s="17">
        <v>18935881432.580002</v>
      </c>
      <c r="N120" s="17">
        <v>105268881.42</v>
      </c>
      <c r="O120" s="17">
        <v>13918850831.58</v>
      </c>
      <c r="P120" s="14">
        <f t="shared" si="4"/>
        <v>0.73098791837939381</v>
      </c>
      <c r="Q120" s="17">
        <v>2465366510.8200002</v>
      </c>
      <c r="R120" s="14">
        <f t="shared" si="5"/>
        <v>0.12947571287262724</v>
      </c>
      <c r="S120" s="17">
        <v>1938981160.8199999</v>
      </c>
      <c r="T120" s="14">
        <f t="shared" si="6"/>
        <v>0.10183109364954515</v>
      </c>
    </row>
    <row r="121" spans="1:20" ht="157.5" x14ac:dyDescent="0.25">
      <c r="A121" s="15" t="s">
        <v>101</v>
      </c>
      <c r="B121" s="15" t="s">
        <v>173</v>
      </c>
      <c r="C121" s="15" t="s">
        <v>104</v>
      </c>
      <c r="D121" s="15" t="s">
        <v>126</v>
      </c>
      <c r="E121" s="15" t="s">
        <v>106</v>
      </c>
      <c r="F121" s="15" t="s">
        <v>196</v>
      </c>
      <c r="G121" s="15" t="s">
        <v>23</v>
      </c>
      <c r="H121" s="15"/>
      <c r="I121" s="15" t="s">
        <v>24</v>
      </c>
      <c r="J121" s="16" t="s">
        <v>197</v>
      </c>
      <c r="K121" s="17">
        <v>1747223434</v>
      </c>
      <c r="L121" s="17">
        <v>0</v>
      </c>
      <c r="M121" s="17">
        <v>1685835347</v>
      </c>
      <c r="N121" s="17">
        <v>61388087</v>
      </c>
      <c r="O121" s="17">
        <v>1685835347</v>
      </c>
      <c r="P121" s="14">
        <f t="shared" si="4"/>
        <v>0.96486534818305325</v>
      </c>
      <c r="Q121" s="17">
        <v>1256342164.8</v>
      </c>
      <c r="R121" s="14">
        <f t="shared" si="5"/>
        <v>0.7190506608097611</v>
      </c>
      <c r="S121" s="17">
        <v>1247515476.8</v>
      </c>
      <c r="T121" s="14">
        <f t="shared" si="6"/>
        <v>0.71399882380469493</v>
      </c>
    </row>
    <row r="122" spans="1:20" ht="157.5" x14ac:dyDescent="0.25">
      <c r="A122" s="15" t="s">
        <v>101</v>
      </c>
      <c r="B122" s="15" t="s">
        <v>173</v>
      </c>
      <c r="C122" s="15" t="s">
        <v>104</v>
      </c>
      <c r="D122" s="15" t="s">
        <v>126</v>
      </c>
      <c r="E122" s="15" t="s">
        <v>106</v>
      </c>
      <c r="F122" s="15" t="s">
        <v>198</v>
      </c>
      <c r="G122" s="15" t="s">
        <v>23</v>
      </c>
      <c r="H122" s="15"/>
      <c r="I122" s="15" t="s">
        <v>24</v>
      </c>
      <c r="J122" s="16" t="s">
        <v>199</v>
      </c>
      <c r="K122" s="17">
        <v>2445110308</v>
      </c>
      <c r="L122" s="17">
        <v>0</v>
      </c>
      <c r="M122" s="17">
        <v>2337069332.8699999</v>
      </c>
      <c r="N122" s="17">
        <v>108040975.13</v>
      </c>
      <c r="O122" s="17">
        <v>1573427536.8699999</v>
      </c>
      <c r="P122" s="14">
        <f t="shared" si="4"/>
        <v>0.64349961297124425</v>
      </c>
      <c r="Q122" s="17">
        <v>1268087561.6700001</v>
      </c>
      <c r="R122" s="14">
        <f t="shared" si="5"/>
        <v>0.51862182148634584</v>
      </c>
      <c r="S122" s="17">
        <v>1268087561.6700001</v>
      </c>
      <c r="T122" s="14">
        <f t="shared" si="6"/>
        <v>0.51862182148634584</v>
      </c>
    </row>
    <row r="123" spans="1:20" ht="157.5" x14ac:dyDescent="0.25">
      <c r="A123" s="15" t="s">
        <v>101</v>
      </c>
      <c r="B123" s="15" t="s">
        <v>173</v>
      </c>
      <c r="C123" s="15" t="s">
        <v>104</v>
      </c>
      <c r="D123" s="15" t="s">
        <v>126</v>
      </c>
      <c r="E123" s="15" t="s">
        <v>106</v>
      </c>
      <c r="F123" s="15" t="s">
        <v>200</v>
      </c>
      <c r="G123" s="15" t="s">
        <v>23</v>
      </c>
      <c r="H123" s="15"/>
      <c r="I123" s="15" t="s">
        <v>24</v>
      </c>
      <c r="J123" s="16" t="s">
        <v>201</v>
      </c>
      <c r="K123" s="17">
        <v>2125594147</v>
      </c>
      <c r="L123" s="17">
        <v>0</v>
      </c>
      <c r="M123" s="17">
        <v>2006264649.1400001</v>
      </c>
      <c r="N123" s="17">
        <v>119329497.86</v>
      </c>
      <c r="O123" s="17">
        <v>2006264649.1400001</v>
      </c>
      <c r="P123" s="14">
        <f t="shared" si="4"/>
        <v>0.94386063866970182</v>
      </c>
      <c r="Q123" s="17">
        <v>1596702963.1400001</v>
      </c>
      <c r="R123" s="14">
        <f t="shared" si="5"/>
        <v>0.75117960095700254</v>
      </c>
      <c r="S123" s="17">
        <v>1596702963.1400001</v>
      </c>
      <c r="T123" s="14">
        <f t="shared" si="6"/>
        <v>0.75117960095700254</v>
      </c>
    </row>
    <row r="124" spans="1:20" ht="141.75" x14ac:dyDescent="0.25">
      <c r="A124" s="15" t="s">
        <v>101</v>
      </c>
      <c r="B124" s="15" t="s">
        <v>173</v>
      </c>
      <c r="C124" s="15" t="s">
        <v>104</v>
      </c>
      <c r="D124" s="15" t="s">
        <v>126</v>
      </c>
      <c r="E124" s="15" t="s">
        <v>106</v>
      </c>
      <c r="F124" s="15" t="s">
        <v>202</v>
      </c>
      <c r="G124" s="15" t="s">
        <v>23</v>
      </c>
      <c r="H124" s="15" t="s">
        <v>134</v>
      </c>
      <c r="I124" s="15" t="s">
        <v>24</v>
      </c>
      <c r="J124" s="16" t="s">
        <v>203</v>
      </c>
      <c r="K124" s="17">
        <v>1568523649</v>
      </c>
      <c r="L124" s="17">
        <v>0</v>
      </c>
      <c r="M124" s="17">
        <v>1501651749.99</v>
      </c>
      <c r="N124" s="17">
        <v>66871899.009999998</v>
      </c>
      <c r="O124" s="17">
        <v>1501651749.99</v>
      </c>
      <c r="P124" s="14">
        <f t="shared" si="4"/>
        <v>0.95736634315164226</v>
      </c>
      <c r="Q124" s="17">
        <v>1151953638.99</v>
      </c>
      <c r="R124" s="14">
        <f t="shared" si="5"/>
        <v>0.73441904412752657</v>
      </c>
      <c r="S124" s="17">
        <v>1144671621.3900001</v>
      </c>
      <c r="T124" s="14">
        <f t="shared" si="6"/>
        <v>0.72977645068965113</v>
      </c>
    </row>
    <row r="125" spans="1:20" ht="141.75" x14ac:dyDescent="0.25">
      <c r="A125" s="15" t="s">
        <v>101</v>
      </c>
      <c r="B125" s="15" t="s">
        <v>173</v>
      </c>
      <c r="C125" s="15" t="s">
        <v>104</v>
      </c>
      <c r="D125" s="15" t="s">
        <v>126</v>
      </c>
      <c r="E125" s="15" t="s">
        <v>106</v>
      </c>
      <c r="F125" s="15" t="s">
        <v>194</v>
      </c>
      <c r="G125" s="15" t="s">
        <v>66</v>
      </c>
      <c r="H125" s="15"/>
      <c r="I125" s="15" t="s">
        <v>24</v>
      </c>
      <c r="J125" s="16" t="s">
        <v>204</v>
      </c>
      <c r="K125" s="17">
        <v>19467346326</v>
      </c>
      <c r="L125" s="17">
        <v>0</v>
      </c>
      <c r="M125" s="17">
        <v>19467346325</v>
      </c>
      <c r="N125" s="17">
        <v>1</v>
      </c>
      <c r="O125" s="17">
        <v>19467346325</v>
      </c>
      <c r="P125" s="14">
        <f t="shared" si="4"/>
        <v>0.99999999994863198</v>
      </c>
      <c r="Q125" s="17">
        <v>16659364197</v>
      </c>
      <c r="R125" s="14">
        <f t="shared" si="5"/>
        <v>0.85575937870639596</v>
      </c>
      <c r="S125" s="17">
        <v>16659364197</v>
      </c>
      <c r="T125" s="14">
        <f t="shared" si="6"/>
        <v>0.85575937870639596</v>
      </c>
    </row>
    <row r="126" spans="1:20" ht="141.75" x14ac:dyDescent="0.25">
      <c r="A126" s="15" t="s">
        <v>101</v>
      </c>
      <c r="B126" s="15" t="s">
        <v>173</v>
      </c>
      <c r="C126" s="15" t="s">
        <v>104</v>
      </c>
      <c r="D126" s="15" t="s">
        <v>126</v>
      </c>
      <c r="E126" s="15" t="s">
        <v>106</v>
      </c>
      <c r="F126" s="15" t="s">
        <v>198</v>
      </c>
      <c r="G126" s="15" t="s">
        <v>66</v>
      </c>
      <c r="H126" s="15"/>
      <c r="I126" s="15" t="s">
        <v>24</v>
      </c>
      <c r="J126" s="16" t="s">
        <v>205</v>
      </c>
      <c r="K126" s="17">
        <v>10804262197</v>
      </c>
      <c r="L126" s="17">
        <v>0</v>
      </c>
      <c r="M126" s="17">
        <v>10481560908</v>
      </c>
      <c r="N126" s="17">
        <v>322701289</v>
      </c>
      <c r="O126" s="17">
        <v>10481560908</v>
      </c>
      <c r="P126" s="14">
        <f t="shared" si="4"/>
        <v>0.97013203834597761</v>
      </c>
      <c r="Q126" s="17">
        <v>9432391577</v>
      </c>
      <c r="R126" s="14">
        <f t="shared" si="5"/>
        <v>0.87302505298502242</v>
      </c>
      <c r="S126" s="17">
        <v>9432391577</v>
      </c>
      <c r="T126" s="14">
        <f t="shared" si="6"/>
        <v>0.87302505298502242</v>
      </c>
    </row>
    <row r="127" spans="1:20" ht="126" x14ac:dyDescent="0.25">
      <c r="A127" s="15" t="s">
        <v>101</v>
      </c>
      <c r="B127" s="15" t="s">
        <v>173</v>
      </c>
      <c r="C127" s="15" t="s">
        <v>104</v>
      </c>
      <c r="D127" s="15" t="s">
        <v>126</v>
      </c>
      <c r="E127" s="15" t="s">
        <v>106</v>
      </c>
      <c r="F127" s="15" t="s">
        <v>202</v>
      </c>
      <c r="G127" s="15" t="s">
        <v>66</v>
      </c>
      <c r="H127" s="15"/>
      <c r="I127" s="15" t="s">
        <v>24</v>
      </c>
      <c r="J127" s="16" t="s">
        <v>206</v>
      </c>
      <c r="K127" s="17">
        <v>13943481656</v>
      </c>
      <c r="L127" s="17">
        <v>0</v>
      </c>
      <c r="M127" s="17">
        <v>13943481655</v>
      </c>
      <c r="N127" s="17">
        <v>1</v>
      </c>
      <c r="O127" s="17">
        <v>13943481655</v>
      </c>
      <c r="P127" s="14">
        <f t="shared" si="4"/>
        <v>0.99999999992828192</v>
      </c>
      <c r="Q127" s="17">
        <v>11149678300</v>
      </c>
      <c r="R127" s="14">
        <f t="shared" si="5"/>
        <v>0.79963373388899595</v>
      </c>
      <c r="S127" s="17">
        <v>11149678300</v>
      </c>
      <c r="T127" s="14">
        <f t="shared" si="6"/>
        <v>0.79963373388899595</v>
      </c>
    </row>
    <row r="128" spans="1:20" ht="31.5" x14ac:dyDescent="0.25">
      <c r="A128" s="11" t="s">
        <v>101</v>
      </c>
      <c r="B128" s="11" t="s">
        <v>173</v>
      </c>
      <c r="C128" s="11" t="s">
        <v>104</v>
      </c>
      <c r="D128" s="11" t="s">
        <v>207</v>
      </c>
      <c r="E128" s="11"/>
      <c r="F128" s="11"/>
      <c r="G128" s="11"/>
      <c r="H128" s="11"/>
      <c r="I128" s="11" t="s">
        <v>24</v>
      </c>
      <c r="J128" s="12" t="s">
        <v>208</v>
      </c>
      <c r="K128" s="13">
        <v>148886903483</v>
      </c>
      <c r="L128" s="13">
        <v>0</v>
      </c>
      <c r="M128" s="13">
        <v>142657881957.92001</v>
      </c>
      <c r="N128" s="13">
        <v>6229021525.0799999</v>
      </c>
      <c r="O128" s="13">
        <v>142657881957.92001</v>
      </c>
      <c r="P128" s="14">
        <f t="shared" si="4"/>
        <v>0.95816273037210942</v>
      </c>
      <c r="Q128" s="13">
        <v>107046387256.24001</v>
      </c>
      <c r="R128" s="14">
        <f t="shared" si="5"/>
        <v>0.71897786005377318</v>
      </c>
      <c r="S128" s="13">
        <v>104675233974.24001</v>
      </c>
      <c r="T128" s="14">
        <f t="shared" si="6"/>
        <v>0.70305199131360729</v>
      </c>
    </row>
    <row r="129" spans="1:20" ht="63" x14ac:dyDescent="0.25">
      <c r="A129" s="15" t="s">
        <v>101</v>
      </c>
      <c r="B129" s="15" t="s">
        <v>173</v>
      </c>
      <c r="C129" s="15" t="s">
        <v>104</v>
      </c>
      <c r="D129" s="15" t="s">
        <v>207</v>
      </c>
      <c r="E129" s="15" t="s">
        <v>106</v>
      </c>
      <c r="F129" s="15" t="s">
        <v>209</v>
      </c>
      <c r="G129" s="15" t="s">
        <v>23</v>
      </c>
      <c r="H129" s="15"/>
      <c r="I129" s="15" t="s">
        <v>24</v>
      </c>
      <c r="J129" s="16" t="s">
        <v>210</v>
      </c>
      <c r="K129" s="17">
        <v>5172361779</v>
      </c>
      <c r="L129" s="17">
        <v>0</v>
      </c>
      <c r="M129" s="17">
        <v>4321087478.9200001</v>
      </c>
      <c r="N129" s="17">
        <v>851274300.08000004</v>
      </c>
      <c r="O129" s="17">
        <v>4321087478.9200001</v>
      </c>
      <c r="P129" s="14">
        <f t="shared" si="4"/>
        <v>0.83541864694457213</v>
      </c>
      <c r="Q129" s="17">
        <v>3255301905.2399998</v>
      </c>
      <c r="R129" s="14">
        <f t="shared" si="5"/>
        <v>0.62936469727555766</v>
      </c>
      <c r="S129" s="17">
        <v>3243178831.2399998</v>
      </c>
      <c r="T129" s="14">
        <f t="shared" si="6"/>
        <v>0.62702087939931783</v>
      </c>
    </row>
    <row r="130" spans="1:20" ht="141.75" x14ac:dyDescent="0.25">
      <c r="A130" s="15" t="s">
        <v>101</v>
      </c>
      <c r="B130" s="15" t="s">
        <v>173</v>
      </c>
      <c r="C130" s="15" t="s">
        <v>104</v>
      </c>
      <c r="D130" s="15" t="s">
        <v>207</v>
      </c>
      <c r="E130" s="15" t="s">
        <v>106</v>
      </c>
      <c r="F130" s="15" t="s">
        <v>211</v>
      </c>
      <c r="G130" s="15" t="s">
        <v>23</v>
      </c>
      <c r="H130" s="15"/>
      <c r="I130" s="15" t="s">
        <v>24</v>
      </c>
      <c r="J130" s="16" t="s">
        <v>212</v>
      </c>
      <c r="K130" s="17">
        <v>1069826193</v>
      </c>
      <c r="L130" s="17">
        <v>0</v>
      </c>
      <c r="M130" s="17">
        <v>1069826193</v>
      </c>
      <c r="N130" s="17">
        <v>0</v>
      </c>
      <c r="O130" s="17">
        <v>1069826193</v>
      </c>
      <c r="P130" s="14">
        <f t="shared" si="4"/>
        <v>1</v>
      </c>
      <c r="Q130" s="17">
        <v>713217462</v>
      </c>
      <c r="R130" s="14">
        <f t="shared" si="5"/>
        <v>0.66666666666666663</v>
      </c>
      <c r="S130" s="17">
        <v>713217462</v>
      </c>
      <c r="T130" s="14">
        <f t="shared" si="6"/>
        <v>0.66666666666666663</v>
      </c>
    </row>
    <row r="131" spans="1:20" ht="110.25" x14ac:dyDescent="0.25">
      <c r="A131" s="15" t="s">
        <v>101</v>
      </c>
      <c r="B131" s="15" t="s">
        <v>173</v>
      </c>
      <c r="C131" s="15" t="s">
        <v>104</v>
      </c>
      <c r="D131" s="15" t="s">
        <v>207</v>
      </c>
      <c r="E131" s="15" t="s">
        <v>106</v>
      </c>
      <c r="F131" s="15" t="s">
        <v>213</v>
      </c>
      <c r="G131" s="15" t="s">
        <v>23</v>
      </c>
      <c r="H131" s="15"/>
      <c r="I131" s="15" t="s">
        <v>24</v>
      </c>
      <c r="J131" s="16" t="s">
        <v>214</v>
      </c>
      <c r="K131" s="17">
        <v>4938904030</v>
      </c>
      <c r="L131" s="17">
        <v>0</v>
      </c>
      <c r="M131" s="17">
        <v>1754860402</v>
      </c>
      <c r="N131" s="17">
        <v>3184043628</v>
      </c>
      <c r="O131" s="17">
        <v>1754860402</v>
      </c>
      <c r="P131" s="14">
        <f t="shared" si="4"/>
        <v>0.35531372777049081</v>
      </c>
      <c r="Q131" s="17">
        <v>1169906934</v>
      </c>
      <c r="R131" s="14">
        <f t="shared" si="5"/>
        <v>0.23687581837867783</v>
      </c>
      <c r="S131" s="17">
        <v>1169906934</v>
      </c>
      <c r="T131" s="14">
        <f t="shared" si="6"/>
        <v>0.23687581837867783</v>
      </c>
    </row>
    <row r="132" spans="1:20" ht="141.75" x14ac:dyDescent="0.25">
      <c r="A132" s="15" t="s">
        <v>101</v>
      </c>
      <c r="B132" s="15" t="s">
        <v>173</v>
      </c>
      <c r="C132" s="15" t="s">
        <v>104</v>
      </c>
      <c r="D132" s="15" t="s">
        <v>207</v>
      </c>
      <c r="E132" s="15" t="s">
        <v>106</v>
      </c>
      <c r="F132" s="15" t="s">
        <v>211</v>
      </c>
      <c r="G132" s="15" t="s">
        <v>66</v>
      </c>
      <c r="H132" s="15"/>
      <c r="I132" s="15" t="s">
        <v>24</v>
      </c>
      <c r="J132" s="16" t="s">
        <v>215</v>
      </c>
      <c r="K132" s="17">
        <v>24074223635</v>
      </c>
      <c r="L132" s="17">
        <v>0</v>
      </c>
      <c r="M132" s="17">
        <v>24074223635</v>
      </c>
      <c r="N132" s="17">
        <v>0</v>
      </c>
      <c r="O132" s="17">
        <v>24074223635</v>
      </c>
      <c r="P132" s="14">
        <f t="shared" si="4"/>
        <v>1</v>
      </c>
      <c r="Q132" s="17">
        <v>15606826647</v>
      </c>
      <c r="R132" s="14">
        <f t="shared" si="5"/>
        <v>0.64827954095725093</v>
      </c>
      <c r="S132" s="17">
        <v>15586016919</v>
      </c>
      <c r="T132" s="14">
        <f t="shared" si="6"/>
        <v>0.64741514224120067</v>
      </c>
    </row>
    <row r="133" spans="1:20" ht="110.25" x14ac:dyDescent="0.25">
      <c r="A133" s="15" t="s">
        <v>101</v>
      </c>
      <c r="B133" s="15" t="s">
        <v>173</v>
      </c>
      <c r="C133" s="15" t="s">
        <v>104</v>
      </c>
      <c r="D133" s="15" t="s">
        <v>207</v>
      </c>
      <c r="E133" s="15" t="s">
        <v>106</v>
      </c>
      <c r="F133" s="15" t="s">
        <v>213</v>
      </c>
      <c r="G133" s="15" t="s">
        <v>66</v>
      </c>
      <c r="H133" s="15"/>
      <c r="I133" s="15" t="s">
        <v>24</v>
      </c>
      <c r="J133" s="16" t="s">
        <v>216</v>
      </c>
      <c r="K133" s="17">
        <v>107487587846</v>
      </c>
      <c r="L133" s="17">
        <v>0</v>
      </c>
      <c r="M133" s="17">
        <v>105293884249</v>
      </c>
      <c r="N133" s="17">
        <v>2193703597</v>
      </c>
      <c r="O133" s="17">
        <v>105293884249</v>
      </c>
      <c r="P133" s="14">
        <f t="shared" si="4"/>
        <v>0.9795910984611268</v>
      </c>
      <c r="Q133" s="17">
        <v>80157134308</v>
      </c>
      <c r="R133" s="14">
        <f t="shared" si="5"/>
        <v>0.74573386485184701</v>
      </c>
      <c r="S133" s="17">
        <v>77818913828</v>
      </c>
      <c r="T133" s="14">
        <f t="shared" si="6"/>
        <v>0.72398046497697011</v>
      </c>
    </row>
    <row r="134" spans="1:20" ht="94.5" x14ac:dyDescent="0.25">
      <c r="A134" s="15" t="s">
        <v>101</v>
      </c>
      <c r="B134" s="15" t="s">
        <v>173</v>
      </c>
      <c r="C134" s="15" t="s">
        <v>104</v>
      </c>
      <c r="D134" s="15" t="s">
        <v>207</v>
      </c>
      <c r="E134" s="15" t="s">
        <v>106</v>
      </c>
      <c r="F134" s="15" t="s">
        <v>217</v>
      </c>
      <c r="G134" s="15" t="s">
        <v>66</v>
      </c>
      <c r="H134" s="15" t="s">
        <v>134</v>
      </c>
      <c r="I134" s="15" t="s">
        <v>24</v>
      </c>
      <c r="J134" s="16" t="s">
        <v>218</v>
      </c>
      <c r="K134" s="17">
        <v>6144000000</v>
      </c>
      <c r="L134" s="17">
        <v>0</v>
      </c>
      <c r="M134" s="17">
        <v>6144000000</v>
      </c>
      <c r="N134" s="17">
        <v>0</v>
      </c>
      <c r="O134" s="17">
        <v>6144000000</v>
      </c>
      <c r="P134" s="14">
        <f t="shared" si="4"/>
        <v>1</v>
      </c>
      <c r="Q134" s="17">
        <v>6144000000</v>
      </c>
      <c r="R134" s="14">
        <f t="shared" si="5"/>
        <v>1</v>
      </c>
      <c r="S134" s="17">
        <v>6144000000</v>
      </c>
      <c r="T134" s="14">
        <f t="shared" si="6"/>
        <v>1</v>
      </c>
    </row>
    <row r="135" spans="1:20" ht="110.25" x14ac:dyDescent="0.25">
      <c r="A135" s="11" t="s">
        <v>101</v>
      </c>
      <c r="B135" s="11" t="s">
        <v>173</v>
      </c>
      <c r="C135" s="11" t="s">
        <v>104</v>
      </c>
      <c r="D135" s="11" t="s">
        <v>219</v>
      </c>
      <c r="E135" s="11"/>
      <c r="F135" s="11"/>
      <c r="G135" s="11"/>
      <c r="H135" s="11"/>
      <c r="I135" s="11" t="s">
        <v>24</v>
      </c>
      <c r="J135" s="12" t="s">
        <v>220</v>
      </c>
      <c r="K135" s="13">
        <v>38204449595</v>
      </c>
      <c r="L135" s="13">
        <v>0</v>
      </c>
      <c r="M135" s="13">
        <v>34544132448</v>
      </c>
      <c r="N135" s="13">
        <v>3660317147</v>
      </c>
      <c r="O135" s="13">
        <v>32893735586</v>
      </c>
      <c r="P135" s="14">
        <f t="shared" si="4"/>
        <v>0.86099226489850966</v>
      </c>
      <c r="Q135" s="13">
        <v>24202863665.34</v>
      </c>
      <c r="R135" s="14">
        <f t="shared" si="5"/>
        <v>0.63350902635455175</v>
      </c>
      <c r="S135" s="13">
        <v>23770357135.34</v>
      </c>
      <c r="T135" s="14">
        <f t="shared" si="6"/>
        <v>0.62218818455248581</v>
      </c>
    </row>
    <row r="136" spans="1:20" ht="157.5" x14ac:dyDescent="0.25">
      <c r="A136" s="15" t="s">
        <v>101</v>
      </c>
      <c r="B136" s="15" t="s">
        <v>173</v>
      </c>
      <c r="C136" s="15" t="s">
        <v>104</v>
      </c>
      <c r="D136" s="15" t="s">
        <v>219</v>
      </c>
      <c r="E136" s="15" t="s">
        <v>106</v>
      </c>
      <c r="F136" s="15" t="s">
        <v>221</v>
      </c>
      <c r="G136" s="15" t="s">
        <v>23</v>
      </c>
      <c r="H136" s="15"/>
      <c r="I136" s="15" t="s">
        <v>24</v>
      </c>
      <c r="J136" s="16" t="s">
        <v>222</v>
      </c>
      <c r="K136" s="17">
        <v>450000000</v>
      </c>
      <c r="L136" s="17">
        <v>0</v>
      </c>
      <c r="M136" s="17">
        <v>0</v>
      </c>
      <c r="N136" s="17">
        <v>450000000</v>
      </c>
      <c r="O136" s="17">
        <v>0</v>
      </c>
      <c r="P136" s="14">
        <f t="shared" si="4"/>
        <v>0</v>
      </c>
      <c r="Q136" s="17">
        <v>0</v>
      </c>
      <c r="R136" s="14">
        <f t="shared" si="5"/>
        <v>0</v>
      </c>
      <c r="S136" s="17">
        <v>0</v>
      </c>
      <c r="T136" s="14">
        <f t="shared" si="6"/>
        <v>0</v>
      </c>
    </row>
    <row r="137" spans="1:20" ht="157.5" x14ac:dyDescent="0.25">
      <c r="A137" s="15" t="s">
        <v>101</v>
      </c>
      <c r="B137" s="15" t="s">
        <v>173</v>
      </c>
      <c r="C137" s="15" t="s">
        <v>104</v>
      </c>
      <c r="D137" s="15" t="s">
        <v>219</v>
      </c>
      <c r="E137" s="15" t="s">
        <v>106</v>
      </c>
      <c r="F137" s="15" t="s">
        <v>223</v>
      </c>
      <c r="G137" s="15" t="s">
        <v>23</v>
      </c>
      <c r="H137" s="15"/>
      <c r="I137" s="15" t="s">
        <v>24</v>
      </c>
      <c r="J137" s="16" t="s">
        <v>224</v>
      </c>
      <c r="K137" s="17">
        <v>4295000000</v>
      </c>
      <c r="L137" s="17">
        <v>0</v>
      </c>
      <c r="M137" s="17">
        <v>1900000000</v>
      </c>
      <c r="N137" s="17">
        <v>2395000000</v>
      </c>
      <c r="O137" s="17">
        <v>1900000000</v>
      </c>
      <c r="P137" s="14">
        <f t="shared" ref="P137:P164" si="7">+O137/K137</f>
        <v>0.44237485448195574</v>
      </c>
      <c r="Q137" s="17">
        <v>1900000000</v>
      </c>
      <c r="R137" s="14">
        <f t="shared" ref="R137:R164" si="8">+Q137/K137</f>
        <v>0.44237485448195574</v>
      </c>
      <c r="S137" s="17">
        <v>1900000000</v>
      </c>
      <c r="T137" s="14">
        <f t="shared" ref="T137:T164" si="9">+S137/K137</f>
        <v>0.44237485448195574</v>
      </c>
    </row>
    <row r="138" spans="1:20" ht="157.5" x14ac:dyDescent="0.25">
      <c r="A138" s="15" t="s">
        <v>101</v>
      </c>
      <c r="B138" s="15" t="s">
        <v>173</v>
      </c>
      <c r="C138" s="15" t="s">
        <v>104</v>
      </c>
      <c r="D138" s="15" t="s">
        <v>219</v>
      </c>
      <c r="E138" s="15" t="s">
        <v>106</v>
      </c>
      <c r="F138" s="15" t="s">
        <v>225</v>
      </c>
      <c r="G138" s="15" t="s">
        <v>23</v>
      </c>
      <c r="H138" s="15"/>
      <c r="I138" s="15" t="s">
        <v>24</v>
      </c>
      <c r="J138" s="16" t="s">
        <v>226</v>
      </c>
      <c r="K138" s="17">
        <v>2492269360</v>
      </c>
      <c r="L138" s="17">
        <v>0</v>
      </c>
      <c r="M138" s="17">
        <v>2492269360</v>
      </c>
      <c r="N138" s="17">
        <v>0</v>
      </c>
      <c r="O138" s="17">
        <v>2492269360</v>
      </c>
      <c r="P138" s="14">
        <f t="shared" si="7"/>
        <v>1</v>
      </c>
      <c r="Q138" s="17">
        <v>1744588552</v>
      </c>
      <c r="R138" s="14">
        <f t="shared" si="8"/>
        <v>0.7</v>
      </c>
      <c r="S138" s="17">
        <v>1744588552</v>
      </c>
      <c r="T138" s="14">
        <f t="shared" si="9"/>
        <v>0.7</v>
      </c>
    </row>
    <row r="139" spans="1:20" ht="173.25" x14ac:dyDescent="0.25">
      <c r="A139" s="15" t="s">
        <v>101</v>
      </c>
      <c r="B139" s="15" t="s">
        <v>173</v>
      </c>
      <c r="C139" s="15" t="s">
        <v>104</v>
      </c>
      <c r="D139" s="15" t="s">
        <v>219</v>
      </c>
      <c r="E139" s="15" t="s">
        <v>106</v>
      </c>
      <c r="F139" s="15" t="s">
        <v>227</v>
      </c>
      <c r="G139" s="15" t="s">
        <v>23</v>
      </c>
      <c r="H139" s="15"/>
      <c r="I139" s="15" t="s">
        <v>24</v>
      </c>
      <c r="J139" s="16" t="s">
        <v>228</v>
      </c>
      <c r="K139" s="17">
        <v>7223109540</v>
      </c>
      <c r="L139" s="17">
        <v>0</v>
      </c>
      <c r="M139" s="17">
        <v>6742283515</v>
      </c>
      <c r="N139" s="17">
        <v>480826025</v>
      </c>
      <c r="O139" s="17">
        <v>6742283515</v>
      </c>
      <c r="P139" s="14">
        <f t="shared" si="7"/>
        <v>0.93343226731682649</v>
      </c>
      <c r="Q139" s="17">
        <v>2130811687</v>
      </c>
      <c r="R139" s="14">
        <f t="shared" si="8"/>
        <v>0.29499922093110054</v>
      </c>
      <c r="S139" s="17">
        <v>1698305157</v>
      </c>
      <c r="T139" s="14">
        <f t="shared" si="9"/>
        <v>0.23512105798689023</v>
      </c>
    </row>
    <row r="140" spans="1:20" ht="157.5" x14ac:dyDescent="0.25">
      <c r="A140" s="15" t="s">
        <v>101</v>
      </c>
      <c r="B140" s="15" t="s">
        <v>173</v>
      </c>
      <c r="C140" s="15" t="s">
        <v>104</v>
      </c>
      <c r="D140" s="15" t="s">
        <v>219</v>
      </c>
      <c r="E140" s="15" t="s">
        <v>106</v>
      </c>
      <c r="F140" s="15" t="s">
        <v>229</v>
      </c>
      <c r="G140" s="15" t="s">
        <v>23</v>
      </c>
      <c r="H140" s="15"/>
      <c r="I140" s="15" t="s">
        <v>24</v>
      </c>
      <c r="J140" s="16" t="s">
        <v>230</v>
      </c>
      <c r="K140" s="17">
        <v>1664511044</v>
      </c>
      <c r="L140" s="17">
        <v>0</v>
      </c>
      <c r="M140" s="17">
        <v>1635019922</v>
      </c>
      <c r="N140" s="17">
        <v>29491122</v>
      </c>
      <c r="O140" s="17">
        <v>1635019922</v>
      </c>
      <c r="P140" s="14">
        <f t="shared" si="7"/>
        <v>0.98228241133856964</v>
      </c>
      <c r="Q140" s="17">
        <v>1192940353.3399999</v>
      </c>
      <c r="R140" s="14">
        <f t="shared" si="8"/>
        <v>0.71669116143154887</v>
      </c>
      <c r="S140" s="17">
        <v>1192940353.3399999</v>
      </c>
      <c r="T140" s="14">
        <f t="shared" si="9"/>
        <v>0.71669116143154887</v>
      </c>
    </row>
    <row r="141" spans="1:20" ht="173.25" x14ac:dyDescent="0.25">
      <c r="A141" s="15" t="s">
        <v>101</v>
      </c>
      <c r="B141" s="15" t="s">
        <v>173</v>
      </c>
      <c r="C141" s="15" t="s">
        <v>104</v>
      </c>
      <c r="D141" s="15" t="s">
        <v>219</v>
      </c>
      <c r="E141" s="15" t="s">
        <v>106</v>
      </c>
      <c r="F141" s="15" t="s">
        <v>227</v>
      </c>
      <c r="G141" s="15" t="s">
        <v>66</v>
      </c>
      <c r="H141" s="15"/>
      <c r="I141" s="15" t="s">
        <v>24</v>
      </c>
      <c r="J141" s="16" t="s">
        <v>231</v>
      </c>
      <c r="K141" s="17">
        <v>4280966450</v>
      </c>
      <c r="L141" s="17">
        <v>0</v>
      </c>
      <c r="M141" s="17">
        <v>4280966450</v>
      </c>
      <c r="N141" s="17">
        <v>0</v>
      </c>
      <c r="O141" s="17">
        <v>3860569588</v>
      </c>
      <c r="P141" s="14">
        <f t="shared" si="7"/>
        <v>0.90179860858288208</v>
      </c>
      <c r="Q141" s="17">
        <v>3245328849.25</v>
      </c>
      <c r="R141" s="14">
        <f t="shared" si="8"/>
        <v>0.75808322423316354</v>
      </c>
      <c r="S141" s="17">
        <v>3245328849.25</v>
      </c>
      <c r="T141" s="14">
        <f t="shared" si="9"/>
        <v>0.75808322423316354</v>
      </c>
    </row>
    <row r="142" spans="1:20" ht="157.5" x14ac:dyDescent="0.25">
      <c r="A142" s="15" t="s">
        <v>101</v>
      </c>
      <c r="B142" s="15" t="s">
        <v>173</v>
      </c>
      <c r="C142" s="15" t="s">
        <v>104</v>
      </c>
      <c r="D142" s="15" t="s">
        <v>219</v>
      </c>
      <c r="E142" s="15" t="s">
        <v>106</v>
      </c>
      <c r="F142" s="15" t="s">
        <v>232</v>
      </c>
      <c r="G142" s="15" t="s">
        <v>66</v>
      </c>
      <c r="H142" s="15" t="s">
        <v>134</v>
      </c>
      <c r="I142" s="15" t="s">
        <v>24</v>
      </c>
      <c r="J142" s="16" t="s">
        <v>233</v>
      </c>
      <c r="K142" s="17">
        <v>1515847710</v>
      </c>
      <c r="L142" s="17">
        <v>0</v>
      </c>
      <c r="M142" s="17">
        <v>1515847710</v>
      </c>
      <c r="N142" s="17">
        <v>0</v>
      </c>
      <c r="O142" s="17">
        <v>1515847710</v>
      </c>
      <c r="P142" s="14">
        <f t="shared" si="7"/>
        <v>1</v>
      </c>
      <c r="Q142" s="17">
        <v>1440055324.5</v>
      </c>
      <c r="R142" s="14">
        <f t="shared" si="8"/>
        <v>0.95</v>
      </c>
      <c r="S142" s="17">
        <v>1440055324.5</v>
      </c>
      <c r="T142" s="14">
        <f t="shared" si="9"/>
        <v>0.95</v>
      </c>
    </row>
    <row r="143" spans="1:20" ht="157.5" x14ac:dyDescent="0.25">
      <c r="A143" s="15" t="s">
        <v>101</v>
      </c>
      <c r="B143" s="15" t="s">
        <v>173</v>
      </c>
      <c r="C143" s="15" t="s">
        <v>104</v>
      </c>
      <c r="D143" s="15" t="s">
        <v>219</v>
      </c>
      <c r="E143" s="15" t="s">
        <v>106</v>
      </c>
      <c r="F143" s="15" t="s">
        <v>234</v>
      </c>
      <c r="G143" s="15" t="s">
        <v>66</v>
      </c>
      <c r="H143" s="15" t="s">
        <v>134</v>
      </c>
      <c r="I143" s="15" t="s">
        <v>24</v>
      </c>
      <c r="J143" s="16" t="s">
        <v>235</v>
      </c>
      <c r="K143" s="17">
        <v>7428714630</v>
      </c>
      <c r="L143" s="17">
        <v>0</v>
      </c>
      <c r="M143" s="17">
        <v>7428714630</v>
      </c>
      <c r="N143" s="17">
        <v>0</v>
      </c>
      <c r="O143" s="17">
        <v>7428714630</v>
      </c>
      <c r="P143" s="14">
        <f t="shared" si="7"/>
        <v>1</v>
      </c>
      <c r="Q143" s="17">
        <v>7057278898.5</v>
      </c>
      <c r="R143" s="14">
        <f t="shared" si="8"/>
        <v>0.95</v>
      </c>
      <c r="S143" s="17">
        <v>7057278898.5</v>
      </c>
      <c r="T143" s="14">
        <f t="shared" si="9"/>
        <v>0.95</v>
      </c>
    </row>
    <row r="144" spans="1:20" ht="141.75" x14ac:dyDescent="0.25">
      <c r="A144" s="15" t="s">
        <v>101</v>
      </c>
      <c r="B144" s="15" t="s">
        <v>173</v>
      </c>
      <c r="C144" s="15" t="s">
        <v>104</v>
      </c>
      <c r="D144" s="15" t="s">
        <v>219</v>
      </c>
      <c r="E144" s="15" t="s">
        <v>106</v>
      </c>
      <c r="F144" s="15" t="s">
        <v>229</v>
      </c>
      <c r="G144" s="15" t="s">
        <v>66</v>
      </c>
      <c r="H144" s="15" t="s">
        <v>134</v>
      </c>
      <c r="I144" s="15" t="s">
        <v>24</v>
      </c>
      <c r="J144" s="16" t="s">
        <v>236</v>
      </c>
      <c r="K144" s="17">
        <v>230000000</v>
      </c>
      <c r="L144" s="17">
        <v>0</v>
      </c>
      <c r="M144" s="17">
        <v>230000000</v>
      </c>
      <c r="N144" s="17">
        <v>0</v>
      </c>
      <c r="O144" s="17">
        <v>230000000</v>
      </c>
      <c r="P144" s="14">
        <f t="shared" si="7"/>
        <v>1</v>
      </c>
      <c r="Q144" s="17">
        <v>161000000</v>
      </c>
      <c r="R144" s="14">
        <f t="shared" si="8"/>
        <v>0.7</v>
      </c>
      <c r="S144" s="17">
        <v>161000000</v>
      </c>
      <c r="T144" s="14">
        <f t="shared" si="9"/>
        <v>0.7</v>
      </c>
    </row>
    <row r="145" spans="1:20" ht="157.5" x14ac:dyDescent="0.25">
      <c r="A145" s="15" t="s">
        <v>101</v>
      </c>
      <c r="B145" s="15" t="s">
        <v>173</v>
      </c>
      <c r="C145" s="15" t="s">
        <v>104</v>
      </c>
      <c r="D145" s="15" t="s">
        <v>219</v>
      </c>
      <c r="E145" s="15" t="s">
        <v>106</v>
      </c>
      <c r="F145" s="15" t="s">
        <v>225</v>
      </c>
      <c r="G145" s="15" t="s">
        <v>66</v>
      </c>
      <c r="H145" s="15" t="s">
        <v>134</v>
      </c>
      <c r="I145" s="15" t="s">
        <v>24</v>
      </c>
      <c r="J145" s="16" t="s">
        <v>237</v>
      </c>
      <c r="K145" s="17">
        <v>4408800000</v>
      </c>
      <c r="L145" s="17">
        <v>0</v>
      </c>
      <c r="M145" s="17">
        <v>4408800000</v>
      </c>
      <c r="N145" s="17">
        <v>0</v>
      </c>
      <c r="O145" s="17">
        <v>4408800000</v>
      </c>
      <c r="P145" s="14">
        <f t="shared" si="7"/>
        <v>1</v>
      </c>
      <c r="Q145" s="17">
        <v>4188360000</v>
      </c>
      <c r="R145" s="14">
        <f t="shared" si="8"/>
        <v>0.95</v>
      </c>
      <c r="S145" s="17">
        <v>4188360000</v>
      </c>
      <c r="T145" s="14">
        <f t="shared" si="9"/>
        <v>0.95</v>
      </c>
    </row>
    <row r="146" spans="1:20" ht="157.5" x14ac:dyDescent="0.25">
      <c r="A146" s="15" t="s">
        <v>101</v>
      </c>
      <c r="B146" s="15" t="s">
        <v>173</v>
      </c>
      <c r="C146" s="15" t="s">
        <v>104</v>
      </c>
      <c r="D146" s="15" t="s">
        <v>219</v>
      </c>
      <c r="E146" s="15" t="s">
        <v>106</v>
      </c>
      <c r="F146" s="15" t="s">
        <v>221</v>
      </c>
      <c r="G146" s="15" t="s">
        <v>66</v>
      </c>
      <c r="H146" s="15" t="s">
        <v>134</v>
      </c>
      <c r="I146" s="15" t="s">
        <v>24</v>
      </c>
      <c r="J146" s="16" t="s">
        <v>238</v>
      </c>
      <c r="K146" s="17">
        <v>4065230861</v>
      </c>
      <c r="L146" s="17">
        <v>0</v>
      </c>
      <c r="M146" s="17">
        <v>3760230861</v>
      </c>
      <c r="N146" s="17">
        <v>305000000</v>
      </c>
      <c r="O146" s="17">
        <v>2530230861</v>
      </c>
      <c r="P146" s="14">
        <f t="shared" si="7"/>
        <v>0.62240766822713545</v>
      </c>
      <c r="Q146" s="17">
        <v>1000000000</v>
      </c>
      <c r="R146" s="14">
        <f t="shared" si="8"/>
        <v>0.24598848975430918</v>
      </c>
      <c r="S146" s="17">
        <v>1000000000</v>
      </c>
      <c r="T146" s="14">
        <f t="shared" si="9"/>
        <v>0.24598848975430918</v>
      </c>
    </row>
    <row r="147" spans="1:20" ht="173.25" x14ac:dyDescent="0.25">
      <c r="A147" s="15" t="s">
        <v>101</v>
      </c>
      <c r="B147" s="15" t="s">
        <v>173</v>
      </c>
      <c r="C147" s="15" t="s">
        <v>104</v>
      </c>
      <c r="D147" s="15" t="s">
        <v>219</v>
      </c>
      <c r="E147" s="15" t="s">
        <v>106</v>
      </c>
      <c r="F147" s="15" t="s">
        <v>223</v>
      </c>
      <c r="G147" s="15" t="s">
        <v>66</v>
      </c>
      <c r="H147" s="15" t="s">
        <v>134</v>
      </c>
      <c r="I147" s="15" t="s">
        <v>24</v>
      </c>
      <c r="J147" s="16" t="s">
        <v>239</v>
      </c>
      <c r="K147" s="17">
        <v>150000000</v>
      </c>
      <c r="L147" s="17">
        <v>0</v>
      </c>
      <c r="M147" s="17">
        <v>150000000</v>
      </c>
      <c r="N147" s="17">
        <v>0</v>
      </c>
      <c r="O147" s="17">
        <v>150000000</v>
      </c>
      <c r="P147" s="14">
        <f t="shared" si="7"/>
        <v>1</v>
      </c>
      <c r="Q147" s="17">
        <v>142500000.75</v>
      </c>
      <c r="R147" s="14">
        <f t="shared" si="8"/>
        <v>0.95000000500000004</v>
      </c>
      <c r="S147" s="17">
        <v>142500000.75</v>
      </c>
      <c r="T147" s="14">
        <f t="shared" si="9"/>
        <v>0.95000000500000004</v>
      </c>
    </row>
    <row r="148" spans="1:20" ht="47.25" x14ac:dyDescent="0.25">
      <c r="A148" s="11" t="s">
        <v>101</v>
      </c>
      <c r="B148" s="11" t="s">
        <v>173</v>
      </c>
      <c r="C148" s="11" t="s">
        <v>104</v>
      </c>
      <c r="D148" s="11" t="s">
        <v>150</v>
      </c>
      <c r="E148" s="11"/>
      <c r="F148" s="11"/>
      <c r="G148" s="11"/>
      <c r="H148" s="11"/>
      <c r="I148" s="11" t="s">
        <v>24</v>
      </c>
      <c r="J148" s="12" t="s">
        <v>240</v>
      </c>
      <c r="K148" s="13">
        <v>11912478720</v>
      </c>
      <c r="L148" s="13">
        <v>0</v>
      </c>
      <c r="M148" s="13">
        <v>10706113692.4</v>
      </c>
      <c r="N148" s="13">
        <v>1206365027.5999999</v>
      </c>
      <c r="O148" s="13">
        <v>10706113692.4</v>
      </c>
      <c r="P148" s="14">
        <f t="shared" si="7"/>
        <v>0.89873098152321396</v>
      </c>
      <c r="Q148" s="13">
        <v>6001522868.3999996</v>
      </c>
      <c r="R148" s="14">
        <f t="shared" si="8"/>
        <v>0.5038013506226855</v>
      </c>
      <c r="S148" s="13">
        <v>5948661544.3999996</v>
      </c>
      <c r="T148" s="14">
        <f t="shared" si="9"/>
        <v>0.49936387583322372</v>
      </c>
    </row>
    <row r="149" spans="1:20" ht="141.75" x14ac:dyDescent="0.25">
      <c r="A149" s="15" t="s">
        <v>101</v>
      </c>
      <c r="B149" s="15" t="s">
        <v>173</v>
      </c>
      <c r="C149" s="15" t="s">
        <v>104</v>
      </c>
      <c r="D149" s="15" t="s">
        <v>150</v>
      </c>
      <c r="E149" s="15" t="s">
        <v>106</v>
      </c>
      <c r="F149" s="15" t="s">
        <v>187</v>
      </c>
      <c r="G149" s="15" t="s">
        <v>23</v>
      </c>
      <c r="H149" s="15"/>
      <c r="I149" s="15" t="s">
        <v>24</v>
      </c>
      <c r="J149" s="16" t="s">
        <v>241</v>
      </c>
      <c r="K149" s="17">
        <v>11912478720</v>
      </c>
      <c r="L149" s="17">
        <v>0</v>
      </c>
      <c r="M149" s="17">
        <v>10706113692.4</v>
      </c>
      <c r="N149" s="17">
        <v>1206365027.5999999</v>
      </c>
      <c r="O149" s="17">
        <v>10706113692.4</v>
      </c>
      <c r="P149" s="14">
        <f t="shared" si="7"/>
        <v>0.89873098152321396</v>
      </c>
      <c r="Q149" s="17">
        <v>6001522868.3999996</v>
      </c>
      <c r="R149" s="14">
        <f t="shared" si="8"/>
        <v>0.5038013506226855</v>
      </c>
      <c r="S149" s="17">
        <v>5948661544.3999996</v>
      </c>
      <c r="T149" s="14">
        <f t="shared" si="9"/>
        <v>0.49936387583322372</v>
      </c>
    </row>
    <row r="150" spans="1:20" ht="47.25" x14ac:dyDescent="0.25">
      <c r="A150" s="11" t="s">
        <v>101</v>
      </c>
      <c r="B150" s="11" t="s">
        <v>242</v>
      </c>
      <c r="C150" s="11" t="s">
        <v>104</v>
      </c>
      <c r="D150" s="11" t="s">
        <v>243</v>
      </c>
      <c r="E150" s="11"/>
      <c r="F150" s="11"/>
      <c r="G150" s="11"/>
      <c r="H150" s="11"/>
      <c r="I150" s="11" t="s">
        <v>24</v>
      </c>
      <c r="J150" s="12" t="s">
        <v>244</v>
      </c>
      <c r="K150" s="13">
        <v>3022714213</v>
      </c>
      <c r="L150" s="13">
        <v>0</v>
      </c>
      <c r="M150" s="13">
        <v>2976479130</v>
      </c>
      <c r="N150" s="13">
        <v>46235083</v>
      </c>
      <c r="O150" s="13">
        <v>2436038972.48</v>
      </c>
      <c r="P150" s="14">
        <f t="shared" si="7"/>
        <v>0.80591111194143183</v>
      </c>
      <c r="Q150" s="13">
        <v>1777307193.51</v>
      </c>
      <c r="R150" s="14">
        <f t="shared" si="8"/>
        <v>0.5879838675671718</v>
      </c>
      <c r="S150" s="13">
        <v>1609084535.28</v>
      </c>
      <c r="T150" s="14">
        <f t="shared" si="9"/>
        <v>0.53233101838066488</v>
      </c>
    </row>
    <row r="151" spans="1:20" ht="94.5" x14ac:dyDescent="0.25">
      <c r="A151" s="15" t="s">
        <v>101</v>
      </c>
      <c r="B151" s="15" t="s">
        <v>242</v>
      </c>
      <c r="C151" s="15" t="s">
        <v>104</v>
      </c>
      <c r="D151" s="15" t="s">
        <v>243</v>
      </c>
      <c r="E151" s="15" t="s">
        <v>106</v>
      </c>
      <c r="F151" s="15" t="s">
        <v>245</v>
      </c>
      <c r="G151" s="15" t="s">
        <v>23</v>
      </c>
      <c r="H151" s="15"/>
      <c r="I151" s="15" t="s">
        <v>24</v>
      </c>
      <c r="J151" s="16" t="s">
        <v>246</v>
      </c>
      <c r="K151" s="17">
        <v>3022714213</v>
      </c>
      <c r="L151" s="17">
        <v>0</v>
      </c>
      <c r="M151" s="17">
        <v>2976479130</v>
      </c>
      <c r="N151" s="17">
        <v>46235083</v>
      </c>
      <c r="O151" s="17">
        <v>2436038972.48</v>
      </c>
      <c r="P151" s="14">
        <f t="shared" si="7"/>
        <v>0.80591111194143183</v>
      </c>
      <c r="Q151" s="17">
        <v>1777307193.51</v>
      </c>
      <c r="R151" s="14">
        <f t="shared" si="8"/>
        <v>0.5879838675671718</v>
      </c>
      <c r="S151" s="17">
        <v>1609084535.28</v>
      </c>
      <c r="T151" s="14">
        <f t="shared" si="9"/>
        <v>0.53233101838066488</v>
      </c>
    </row>
    <row r="152" spans="1:20" ht="47.25" x14ac:dyDescent="0.25">
      <c r="A152" s="11" t="s">
        <v>101</v>
      </c>
      <c r="B152" s="11" t="s">
        <v>242</v>
      </c>
      <c r="C152" s="11" t="s">
        <v>104</v>
      </c>
      <c r="D152" s="11" t="s">
        <v>247</v>
      </c>
      <c r="E152" s="11"/>
      <c r="F152" s="11"/>
      <c r="G152" s="11"/>
      <c r="H152" s="11"/>
      <c r="I152" s="11" t="s">
        <v>24</v>
      </c>
      <c r="J152" s="12" t="s">
        <v>248</v>
      </c>
      <c r="K152" s="13">
        <v>10364493736</v>
      </c>
      <c r="L152" s="13">
        <v>0</v>
      </c>
      <c r="M152" s="13">
        <v>4163408076</v>
      </c>
      <c r="N152" s="13">
        <v>6201085660</v>
      </c>
      <c r="O152" s="13">
        <v>4124904097</v>
      </c>
      <c r="P152" s="14">
        <f t="shared" si="7"/>
        <v>0.39798413719645281</v>
      </c>
      <c r="Q152" s="13">
        <v>3747860450</v>
      </c>
      <c r="R152" s="14">
        <f t="shared" si="8"/>
        <v>0.36160574220641317</v>
      </c>
      <c r="S152" s="13">
        <v>3727054928</v>
      </c>
      <c r="T152" s="14">
        <f t="shared" si="9"/>
        <v>0.35959835790671174</v>
      </c>
    </row>
    <row r="153" spans="1:20" ht="94.5" x14ac:dyDescent="0.25">
      <c r="A153" s="15" t="s">
        <v>101</v>
      </c>
      <c r="B153" s="15" t="s">
        <v>242</v>
      </c>
      <c r="C153" s="15" t="s">
        <v>104</v>
      </c>
      <c r="D153" s="15" t="s">
        <v>247</v>
      </c>
      <c r="E153" s="15" t="s">
        <v>106</v>
      </c>
      <c r="F153" s="15" t="s">
        <v>249</v>
      </c>
      <c r="G153" s="15" t="s">
        <v>23</v>
      </c>
      <c r="H153" s="15"/>
      <c r="I153" s="15" t="s">
        <v>24</v>
      </c>
      <c r="J153" s="16" t="s">
        <v>250</v>
      </c>
      <c r="K153" s="17">
        <v>1984641444</v>
      </c>
      <c r="L153" s="17">
        <v>0</v>
      </c>
      <c r="M153" s="17">
        <v>1288523407</v>
      </c>
      <c r="N153" s="17">
        <v>696118037</v>
      </c>
      <c r="O153" s="17">
        <v>1269219428</v>
      </c>
      <c r="P153" s="14">
        <f t="shared" si="7"/>
        <v>0.63952077179337585</v>
      </c>
      <c r="Q153" s="17">
        <v>917142407</v>
      </c>
      <c r="R153" s="14">
        <f t="shared" si="8"/>
        <v>0.4621199510736409</v>
      </c>
      <c r="S153" s="17">
        <v>913328062</v>
      </c>
      <c r="T153" s="14">
        <f t="shared" si="9"/>
        <v>0.46019801952699724</v>
      </c>
    </row>
    <row r="154" spans="1:20" ht="94.5" x14ac:dyDescent="0.25">
      <c r="A154" s="15" t="s">
        <v>101</v>
      </c>
      <c r="B154" s="15" t="s">
        <v>242</v>
      </c>
      <c r="C154" s="15" t="s">
        <v>104</v>
      </c>
      <c r="D154" s="15" t="s">
        <v>247</v>
      </c>
      <c r="E154" s="15" t="s">
        <v>106</v>
      </c>
      <c r="F154" s="15" t="s">
        <v>251</v>
      </c>
      <c r="G154" s="15" t="s">
        <v>23</v>
      </c>
      <c r="H154" s="15"/>
      <c r="I154" s="15" t="s">
        <v>24</v>
      </c>
      <c r="J154" s="16" t="s">
        <v>252</v>
      </c>
      <c r="K154" s="17">
        <v>176666506</v>
      </c>
      <c r="L154" s="17">
        <v>0</v>
      </c>
      <c r="M154" s="17">
        <v>176666506</v>
      </c>
      <c r="N154" s="17">
        <v>0</v>
      </c>
      <c r="O154" s="17">
        <v>157466506</v>
      </c>
      <c r="P154" s="14">
        <f t="shared" si="7"/>
        <v>0.89132065588029463</v>
      </c>
      <c r="Q154" s="17">
        <v>132499880</v>
      </c>
      <c r="R154" s="14">
        <f t="shared" si="8"/>
        <v>0.7500000028301913</v>
      </c>
      <c r="S154" s="17">
        <v>115508703</v>
      </c>
      <c r="T154" s="14">
        <f t="shared" si="9"/>
        <v>0.6538234417790546</v>
      </c>
    </row>
    <row r="155" spans="1:20" ht="94.5" x14ac:dyDescent="0.25">
      <c r="A155" s="15" t="s">
        <v>101</v>
      </c>
      <c r="B155" s="15" t="s">
        <v>242</v>
      </c>
      <c r="C155" s="15" t="s">
        <v>104</v>
      </c>
      <c r="D155" s="15" t="s">
        <v>247</v>
      </c>
      <c r="E155" s="15" t="s">
        <v>106</v>
      </c>
      <c r="F155" s="15" t="s">
        <v>249</v>
      </c>
      <c r="G155" s="15" t="s">
        <v>66</v>
      </c>
      <c r="H155" s="15" t="s">
        <v>134</v>
      </c>
      <c r="I155" s="15" t="s">
        <v>24</v>
      </c>
      <c r="J155" s="16" t="s">
        <v>253</v>
      </c>
      <c r="K155" s="17">
        <v>8203185786</v>
      </c>
      <c r="L155" s="17">
        <v>0</v>
      </c>
      <c r="M155" s="17">
        <v>2698218163</v>
      </c>
      <c r="N155" s="17">
        <v>5504967623</v>
      </c>
      <c r="O155" s="17">
        <v>2698218163</v>
      </c>
      <c r="P155" s="14">
        <f t="shared" si="7"/>
        <v>0.32892320537283515</v>
      </c>
      <c r="Q155" s="17">
        <v>2698218163</v>
      </c>
      <c r="R155" s="14">
        <f t="shared" si="8"/>
        <v>0.32892320537283515</v>
      </c>
      <c r="S155" s="17">
        <v>2698218163</v>
      </c>
      <c r="T155" s="14">
        <f t="shared" si="9"/>
        <v>0.32892320537283515</v>
      </c>
    </row>
    <row r="156" spans="1:20" ht="63" x14ac:dyDescent="0.25">
      <c r="A156" s="11" t="s">
        <v>101</v>
      </c>
      <c r="B156" s="11" t="s">
        <v>242</v>
      </c>
      <c r="C156" s="11" t="s">
        <v>104</v>
      </c>
      <c r="D156" s="11" t="s">
        <v>87</v>
      </c>
      <c r="E156" s="11"/>
      <c r="F156" s="11"/>
      <c r="G156" s="11"/>
      <c r="H156" s="11"/>
      <c r="I156" s="11" t="s">
        <v>24</v>
      </c>
      <c r="J156" s="12" t="s">
        <v>254</v>
      </c>
      <c r="K156" s="13">
        <v>21577815211</v>
      </c>
      <c r="L156" s="13">
        <v>0</v>
      </c>
      <c r="M156" s="13">
        <v>18687930091.009998</v>
      </c>
      <c r="N156" s="13">
        <v>2889885119.9899998</v>
      </c>
      <c r="O156" s="13">
        <v>18277129024.009998</v>
      </c>
      <c r="P156" s="14">
        <f t="shared" si="7"/>
        <v>0.84703334629970473</v>
      </c>
      <c r="Q156" s="13">
        <v>12349437739.950001</v>
      </c>
      <c r="R156" s="14">
        <f t="shared" si="8"/>
        <v>0.57232104451679933</v>
      </c>
      <c r="S156" s="13">
        <v>12185432913.950001</v>
      </c>
      <c r="T156" s="14">
        <f t="shared" si="9"/>
        <v>0.56472042209992035</v>
      </c>
    </row>
    <row r="157" spans="1:20" ht="110.25" x14ac:dyDescent="0.25">
      <c r="A157" s="15" t="s">
        <v>101</v>
      </c>
      <c r="B157" s="15" t="s">
        <v>242</v>
      </c>
      <c r="C157" s="15" t="s">
        <v>104</v>
      </c>
      <c r="D157" s="15" t="s">
        <v>87</v>
      </c>
      <c r="E157" s="15" t="s">
        <v>106</v>
      </c>
      <c r="F157" s="15" t="s">
        <v>251</v>
      </c>
      <c r="G157" s="15" t="s">
        <v>23</v>
      </c>
      <c r="H157" s="15"/>
      <c r="I157" s="15" t="s">
        <v>24</v>
      </c>
      <c r="J157" s="16" t="s">
        <v>255</v>
      </c>
      <c r="K157" s="17">
        <v>758762438</v>
      </c>
      <c r="L157" s="17">
        <v>0</v>
      </c>
      <c r="M157" s="17">
        <v>407823611</v>
      </c>
      <c r="N157" s="17">
        <v>350938827</v>
      </c>
      <c r="O157" s="17">
        <v>407823611</v>
      </c>
      <c r="P157" s="14">
        <f t="shared" si="7"/>
        <v>0.53748523987952079</v>
      </c>
      <c r="Q157" s="17">
        <v>320373539</v>
      </c>
      <c r="R157" s="14">
        <f t="shared" si="8"/>
        <v>0.42223168010855067</v>
      </c>
      <c r="S157" s="17">
        <v>320373539</v>
      </c>
      <c r="T157" s="14">
        <f t="shared" si="9"/>
        <v>0.42223168010855067</v>
      </c>
    </row>
    <row r="158" spans="1:20" ht="126" x14ac:dyDescent="0.25">
      <c r="A158" s="15" t="s">
        <v>101</v>
      </c>
      <c r="B158" s="15" t="s">
        <v>242</v>
      </c>
      <c r="C158" s="15" t="s">
        <v>104</v>
      </c>
      <c r="D158" s="15" t="s">
        <v>87</v>
      </c>
      <c r="E158" s="15" t="s">
        <v>106</v>
      </c>
      <c r="F158" s="15" t="s">
        <v>256</v>
      </c>
      <c r="G158" s="15" t="s">
        <v>23</v>
      </c>
      <c r="H158" s="15"/>
      <c r="I158" s="15" t="s">
        <v>24</v>
      </c>
      <c r="J158" s="16" t="s">
        <v>257</v>
      </c>
      <c r="K158" s="17">
        <v>870831789</v>
      </c>
      <c r="L158" s="17">
        <v>0</v>
      </c>
      <c r="M158" s="17">
        <v>831986443</v>
      </c>
      <c r="N158" s="17">
        <v>38845346</v>
      </c>
      <c r="O158" s="17">
        <v>831986443</v>
      </c>
      <c r="P158" s="14">
        <f t="shared" si="7"/>
        <v>0.95539282500859646</v>
      </c>
      <c r="Q158" s="17">
        <v>307951036</v>
      </c>
      <c r="R158" s="14">
        <f t="shared" si="8"/>
        <v>0.35362861104740861</v>
      </c>
      <c r="S158" s="17">
        <v>307951036</v>
      </c>
      <c r="T158" s="14">
        <f t="shared" si="9"/>
        <v>0.35362861104740861</v>
      </c>
    </row>
    <row r="159" spans="1:20" ht="110.25" x14ac:dyDescent="0.25">
      <c r="A159" s="15" t="s">
        <v>101</v>
      </c>
      <c r="B159" s="15" t="s">
        <v>242</v>
      </c>
      <c r="C159" s="15" t="s">
        <v>104</v>
      </c>
      <c r="D159" s="15" t="s">
        <v>87</v>
      </c>
      <c r="E159" s="15" t="s">
        <v>106</v>
      </c>
      <c r="F159" s="15" t="s">
        <v>258</v>
      </c>
      <c r="G159" s="15" t="s">
        <v>23</v>
      </c>
      <c r="H159" s="15"/>
      <c r="I159" s="15" t="s">
        <v>24</v>
      </c>
      <c r="J159" s="16" t="s">
        <v>259</v>
      </c>
      <c r="K159" s="17">
        <v>19948220984</v>
      </c>
      <c r="L159" s="17">
        <v>0</v>
      </c>
      <c r="M159" s="17">
        <v>17448120037.009998</v>
      </c>
      <c r="N159" s="17">
        <v>2500100946.9899998</v>
      </c>
      <c r="O159" s="17">
        <v>17037318970.01</v>
      </c>
      <c r="P159" s="14">
        <f t="shared" si="7"/>
        <v>0.85407711212319304</v>
      </c>
      <c r="Q159" s="17">
        <v>11721113164.950001</v>
      </c>
      <c r="R159" s="14">
        <f t="shared" si="8"/>
        <v>0.5875768658443894</v>
      </c>
      <c r="S159" s="17">
        <v>11557108338.950001</v>
      </c>
      <c r="T159" s="14">
        <f t="shared" si="9"/>
        <v>0.57935533941696782</v>
      </c>
    </row>
    <row r="160" spans="1:20" ht="78.75" x14ac:dyDescent="0.25">
      <c r="A160" s="11" t="s">
        <v>101</v>
      </c>
      <c r="B160" s="11" t="s">
        <v>242</v>
      </c>
      <c r="C160" s="11" t="s">
        <v>104</v>
      </c>
      <c r="D160" s="11" t="s">
        <v>90</v>
      </c>
      <c r="E160" s="11"/>
      <c r="F160" s="11"/>
      <c r="G160" s="11"/>
      <c r="H160" s="11"/>
      <c r="I160" s="11" t="s">
        <v>24</v>
      </c>
      <c r="J160" s="12" t="s">
        <v>260</v>
      </c>
      <c r="K160" s="13">
        <v>40000000000</v>
      </c>
      <c r="L160" s="13">
        <v>0</v>
      </c>
      <c r="M160" s="13">
        <v>37030761419.07</v>
      </c>
      <c r="N160" s="13">
        <v>2969238580.9299998</v>
      </c>
      <c r="O160" s="13">
        <v>35757338590.019997</v>
      </c>
      <c r="P160" s="14">
        <f t="shared" si="7"/>
        <v>0.89393346475049995</v>
      </c>
      <c r="Q160" s="13">
        <v>22640451521.220001</v>
      </c>
      <c r="R160" s="14">
        <f t="shared" si="8"/>
        <v>0.56601128803050005</v>
      </c>
      <c r="S160" s="13">
        <v>22534481045.220001</v>
      </c>
      <c r="T160" s="14">
        <f t="shared" si="9"/>
        <v>0.56336202613050002</v>
      </c>
    </row>
    <row r="161" spans="1:20" ht="126" x14ac:dyDescent="0.25">
      <c r="A161" s="15" t="s">
        <v>101</v>
      </c>
      <c r="B161" s="15" t="s">
        <v>242</v>
      </c>
      <c r="C161" s="15" t="s">
        <v>104</v>
      </c>
      <c r="D161" s="15" t="s">
        <v>90</v>
      </c>
      <c r="E161" s="15" t="s">
        <v>106</v>
      </c>
      <c r="F161" s="15" t="s">
        <v>261</v>
      </c>
      <c r="G161" s="15" t="s">
        <v>23</v>
      </c>
      <c r="H161" s="15"/>
      <c r="I161" s="15" t="s">
        <v>24</v>
      </c>
      <c r="J161" s="16" t="s">
        <v>262</v>
      </c>
      <c r="K161" s="17">
        <v>35756419962</v>
      </c>
      <c r="L161" s="17">
        <v>0</v>
      </c>
      <c r="M161" s="17">
        <v>33615169527.07</v>
      </c>
      <c r="N161" s="17">
        <v>2141250434.9300001</v>
      </c>
      <c r="O161" s="17">
        <v>32377944944.02</v>
      </c>
      <c r="P161" s="14">
        <f t="shared" si="7"/>
        <v>0.90551416999882928</v>
      </c>
      <c r="Q161" s="17">
        <v>21403286220.220001</v>
      </c>
      <c r="R161" s="14">
        <f t="shared" si="8"/>
        <v>0.59858582718757258</v>
      </c>
      <c r="S161" s="17">
        <v>21303935760.220001</v>
      </c>
      <c r="T161" s="14">
        <f t="shared" si="9"/>
        <v>0.5958072923089246</v>
      </c>
    </row>
    <row r="162" spans="1:20" ht="126" x14ac:dyDescent="0.25">
      <c r="A162" s="15" t="s">
        <v>101</v>
      </c>
      <c r="B162" s="15" t="s">
        <v>242</v>
      </c>
      <c r="C162" s="15" t="s">
        <v>104</v>
      </c>
      <c r="D162" s="15" t="s">
        <v>90</v>
      </c>
      <c r="E162" s="15" t="s">
        <v>106</v>
      </c>
      <c r="F162" s="15" t="s">
        <v>263</v>
      </c>
      <c r="G162" s="15" t="s">
        <v>23</v>
      </c>
      <c r="H162" s="15"/>
      <c r="I162" s="15" t="s">
        <v>24</v>
      </c>
      <c r="J162" s="16" t="s">
        <v>264</v>
      </c>
      <c r="K162" s="17">
        <v>4243580038</v>
      </c>
      <c r="L162" s="17">
        <v>0</v>
      </c>
      <c r="M162" s="17">
        <v>3415591892</v>
      </c>
      <c r="N162" s="17">
        <v>827988146</v>
      </c>
      <c r="O162" s="17">
        <v>3379393646</v>
      </c>
      <c r="P162" s="14">
        <f t="shared" si="7"/>
        <v>0.79635440258897738</v>
      </c>
      <c r="Q162" s="17">
        <v>1237165301</v>
      </c>
      <c r="R162" s="14">
        <f t="shared" si="8"/>
        <v>0.29153810931372848</v>
      </c>
      <c r="S162" s="17">
        <v>1230545285</v>
      </c>
      <c r="T162" s="14">
        <f t="shared" si="9"/>
        <v>0.28997810197541513</v>
      </c>
    </row>
    <row r="163" spans="1:20" ht="47.25" x14ac:dyDescent="0.25">
      <c r="A163" s="11" t="s">
        <v>101</v>
      </c>
      <c r="B163" s="11" t="s">
        <v>242</v>
      </c>
      <c r="C163" s="11" t="s">
        <v>104</v>
      </c>
      <c r="D163" s="11" t="s">
        <v>265</v>
      </c>
      <c r="E163" s="11" t="s">
        <v>134</v>
      </c>
      <c r="F163" s="11" t="s">
        <v>134</v>
      </c>
      <c r="G163" s="11" t="s">
        <v>134</v>
      </c>
      <c r="H163" s="11" t="s">
        <v>134</v>
      </c>
      <c r="I163" s="11" t="s">
        <v>24</v>
      </c>
      <c r="J163" s="12" t="s">
        <v>266</v>
      </c>
      <c r="K163" s="13">
        <v>4169638635</v>
      </c>
      <c r="L163" s="13">
        <v>0</v>
      </c>
      <c r="M163" s="13">
        <v>4169638635</v>
      </c>
      <c r="N163" s="13">
        <v>0</v>
      </c>
      <c r="O163" s="13">
        <v>3822168749</v>
      </c>
      <c r="P163" s="14">
        <f t="shared" si="7"/>
        <v>0.91666666672662389</v>
      </c>
      <c r="Q163" s="13">
        <v>3127228975</v>
      </c>
      <c r="R163" s="14">
        <f t="shared" si="8"/>
        <v>0.7499999997002138</v>
      </c>
      <c r="S163" s="13">
        <v>2779759089</v>
      </c>
      <c r="T163" s="14">
        <f t="shared" si="9"/>
        <v>0.6666666664268377</v>
      </c>
    </row>
    <row r="164" spans="1:20" ht="78.75" x14ac:dyDescent="0.25">
      <c r="A164" s="15" t="s">
        <v>101</v>
      </c>
      <c r="B164" s="15" t="s">
        <v>242</v>
      </c>
      <c r="C164" s="15" t="s">
        <v>104</v>
      </c>
      <c r="D164" s="15" t="s">
        <v>265</v>
      </c>
      <c r="E164" s="15" t="s">
        <v>106</v>
      </c>
      <c r="F164" s="15" t="s">
        <v>267</v>
      </c>
      <c r="G164" s="15" t="s">
        <v>23</v>
      </c>
      <c r="H164" s="15" t="s">
        <v>134</v>
      </c>
      <c r="I164" s="15" t="s">
        <v>24</v>
      </c>
      <c r="J164" s="16" t="s">
        <v>268</v>
      </c>
      <c r="K164" s="17">
        <v>4169638635</v>
      </c>
      <c r="L164" s="17">
        <v>0</v>
      </c>
      <c r="M164" s="17">
        <v>4169638635</v>
      </c>
      <c r="N164" s="17">
        <v>0</v>
      </c>
      <c r="O164" s="17">
        <v>3822168749</v>
      </c>
      <c r="P164" s="14">
        <f t="shared" si="7"/>
        <v>0.91666666672662389</v>
      </c>
      <c r="Q164" s="17">
        <v>3127228975</v>
      </c>
      <c r="R164" s="14">
        <f t="shared" si="8"/>
        <v>0.7499999997002138</v>
      </c>
      <c r="S164" s="17">
        <v>2779759089</v>
      </c>
      <c r="T164" s="14">
        <f t="shared" si="9"/>
        <v>0.6666666664268377</v>
      </c>
    </row>
    <row r="166" spans="1:20" ht="42" customHeight="1" x14ac:dyDescent="0.35">
      <c r="A166" s="30" t="s">
        <v>274</v>
      </c>
      <c r="B166" s="30"/>
      <c r="C166" s="30"/>
      <c r="D166" s="30"/>
      <c r="E166" s="30"/>
      <c r="F166" s="30"/>
      <c r="G166" s="30"/>
      <c r="H166" s="29"/>
      <c r="I166" s="29"/>
      <c r="J166" s="29"/>
    </row>
  </sheetData>
  <autoFilter ref="A7:S164" xr:uid="{F97C007D-A74F-4450-B97E-6E1FE9772F74}"/>
  <mergeCells count="6">
    <mergeCell ref="A166:G166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2022-11-01T22:26:49Z</dcterms:created>
  <dcterms:modified xsi:type="dcterms:W3CDTF">2022-11-04T13:47:38Z</dcterms:modified>
</cp:coreProperties>
</file>