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intic.sharepoint.com/sites/GrupoPlaneacinEstratgica/Documentos compartidos/General/DOCUMENTOS GITPS/05 PA/2023/Planeación/Formatos preliminares PA.PES,PEI y Ang. Inv ciudadanía/"/>
    </mc:Choice>
  </mc:AlternateContent>
  <xr:revisionPtr revIDLastSave="375" documentId="13_ncr:1_{791C2DFB-865F-4C8E-AE71-53A247D2B4CC}" xr6:coauthVersionLast="47" xr6:coauthVersionMax="47" xr10:uidLastSave="{0E6E6F6C-C207-4B05-9423-FB66B1FE99AD}"/>
  <bookViews>
    <workbookView xWindow="-120" yWindow="-120" windowWidth="20730" windowHeight="11160" firstSheet="2" activeTab="8" xr2:uid="{00000000-000D-0000-FFFF-FFFF00000000}"/>
  </bookViews>
  <sheets>
    <sheet name="0" sheetId="8" r:id="rId1"/>
    <sheet name="Explicación1" sheetId="21" r:id="rId2"/>
    <sheet name="1. Iniciativas" sheetId="3" r:id="rId3"/>
    <sheet name="Presupuetal" sheetId="19" state="hidden" r:id="rId4"/>
    <sheet name="Csda iniciativas" sheetId="17" state="hidden" r:id="rId5"/>
    <sheet name="CSDA" sheetId="16" state="hidden" r:id="rId6"/>
    <sheet name="ejecutivo" sheetId="18" state="hidden" r:id="rId7"/>
    <sheet name="Explicación2" sheetId="27" r:id="rId8"/>
    <sheet name="2.Proyectos e indicadores" sheetId="12" r:id="rId9"/>
    <sheet name="ODS Y POLÍTICAS" sheetId="13" state="hidden" r:id="rId10"/>
  </sheets>
  <externalReferences>
    <externalReference r:id="rId11"/>
  </externalReferences>
  <definedNames>
    <definedName name="_xlnm._FilterDatabase" localSheetId="2" hidden="1">'1. Iniciativas'!$A$7:$M$52</definedName>
    <definedName name="_xlnm._FilterDatabase" localSheetId="8" hidden="1">'2.Proyectos e indicadores'!$A$5:$I$282</definedName>
    <definedName name="_xlnm._FilterDatabase" localSheetId="5" hidden="1">CSDA!$A$1:$BL$492</definedName>
    <definedName name="_xlnm._FilterDatabase" localSheetId="4" hidden="1">'Csda iniciativas'!$A$1:$BI$54</definedName>
    <definedName name="_xlnm._FilterDatabase" localSheetId="6" hidden="1">ejecutivo!$A$1:$E$54</definedName>
    <definedName name="_xlnm.Print_Area" localSheetId="0">'0'!$A$1:$E$111</definedName>
    <definedName name="_xlnm.Print_Area" localSheetId="2">'1. Iniciativas'!$A$1:$M$52</definedName>
    <definedName name="in_001" localSheetId="0">#REF!</definedName>
    <definedName name="in_001" localSheetId="2">#REF!</definedName>
    <definedName name="in_001">#REF!</definedName>
    <definedName name="ini_10" localSheetId="0">#REF!</definedName>
    <definedName name="ini_10" localSheetId="2">#REF!</definedName>
    <definedName name="ini_10">#REF!</definedName>
    <definedName name="ini_11" localSheetId="0">#REF!</definedName>
    <definedName name="ini_11" localSheetId="2">#REF!</definedName>
    <definedName name="ini_11">#REF!</definedName>
    <definedName name="ini_12" localSheetId="0">#REF!</definedName>
    <definedName name="ini_12" localSheetId="2">#REF!</definedName>
    <definedName name="ini_12">#REF!</definedName>
    <definedName name="ini_13" localSheetId="0">#REF!</definedName>
    <definedName name="ini_13" localSheetId="2">#REF!</definedName>
    <definedName name="ini_13">#REF!</definedName>
    <definedName name="ini_14" localSheetId="0">#REF!</definedName>
    <definedName name="ini_14" localSheetId="2">#REF!</definedName>
    <definedName name="ini_14">#REF!</definedName>
    <definedName name="ini_15" localSheetId="0">#REF!</definedName>
    <definedName name="ini_15" localSheetId="2">#REF!</definedName>
    <definedName name="ini_15">#REF!</definedName>
    <definedName name="ini_16" localSheetId="0">#REF!</definedName>
    <definedName name="ini_16" localSheetId="2">#REF!</definedName>
    <definedName name="ini_16">#REF!</definedName>
    <definedName name="ini_17" localSheetId="0">#REF!</definedName>
    <definedName name="ini_17" localSheetId="2">#REF!</definedName>
    <definedName name="ini_17">#REF!</definedName>
    <definedName name="ini_18" localSheetId="0">#REF!</definedName>
    <definedName name="ini_18" localSheetId="2">#REF!</definedName>
    <definedName name="ini_18">#REF!</definedName>
    <definedName name="ini_19" localSheetId="0">#REF!</definedName>
    <definedName name="ini_19" localSheetId="2">#REF!</definedName>
    <definedName name="ini_19">#REF!</definedName>
    <definedName name="ini_2" localSheetId="0">#REF!</definedName>
    <definedName name="ini_2" localSheetId="2">#REF!</definedName>
    <definedName name="ini_2">#REF!</definedName>
    <definedName name="ini_20" localSheetId="0">#REF!</definedName>
    <definedName name="ini_20" localSheetId="2">#REF!</definedName>
    <definedName name="ini_20">#REF!</definedName>
    <definedName name="ini_21" localSheetId="0">#REF!</definedName>
    <definedName name="ini_21" localSheetId="2">#REF!</definedName>
    <definedName name="ini_21">#REF!</definedName>
    <definedName name="ini_22" localSheetId="0">#REF!</definedName>
    <definedName name="ini_22" localSheetId="2">#REF!</definedName>
    <definedName name="ini_22">#REF!</definedName>
    <definedName name="ini_23" localSheetId="0">#REF!</definedName>
    <definedName name="ini_23" localSheetId="2">#REF!</definedName>
    <definedName name="ini_23">#REF!</definedName>
    <definedName name="ini_24" localSheetId="0">#REF!</definedName>
    <definedName name="ini_24" localSheetId="2">#REF!</definedName>
    <definedName name="ini_24">#REF!</definedName>
    <definedName name="ini_25" localSheetId="0">#REF!</definedName>
    <definedName name="ini_25" localSheetId="2">#REF!</definedName>
    <definedName name="ini_25">#REF!</definedName>
    <definedName name="ini_26" localSheetId="0">#REF!</definedName>
    <definedName name="ini_26" localSheetId="2">#REF!</definedName>
    <definedName name="ini_26">#REF!</definedName>
    <definedName name="ini_27" localSheetId="0">#REF!</definedName>
    <definedName name="ini_27" localSheetId="2">#REF!</definedName>
    <definedName name="ini_27">#REF!</definedName>
    <definedName name="ini_28" localSheetId="0">#REF!</definedName>
    <definedName name="ini_28" localSheetId="2">#REF!</definedName>
    <definedName name="ini_28">#REF!</definedName>
    <definedName name="ini_29" localSheetId="0">#REF!</definedName>
    <definedName name="ini_29" localSheetId="2">#REF!</definedName>
    <definedName name="ini_29">#REF!</definedName>
    <definedName name="ini_3" localSheetId="0">#REF!</definedName>
    <definedName name="ini_3" localSheetId="2">#REF!</definedName>
    <definedName name="ini_3">#REF!</definedName>
    <definedName name="ini_30" localSheetId="0">#REF!</definedName>
    <definedName name="ini_30" localSheetId="2">#REF!</definedName>
    <definedName name="ini_30">#REF!</definedName>
    <definedName name="ini_31" localSheetId="0">#REF!</definedName>
    <definedName name="ini_31" localSheetId="2">#REF!</definedName>
    <definedName name="ini_31">#REF!</definedName>
    <definedName name="ini_32" localSheetId="0">#REF!</definedName>
    <definedName name="ini_32" localSheetId="2">#REF!</definedName>
    <definedName name="ini_32">#REF!</definedName>
    <definedName name="ini_33" localSheetId="0">#REF!</definedName>
    <definedName name="ini_33" localSheetId="2">#REF!</definedName>
    <definedName name="ini_33">#REF!</definedName>
    <definedName name="ini_34" localSheetId="0">#REF!</definedName>
    <definedName name="ini_34" localSheetId="2">#REF!</definedName>
    <definedName name="ini_34">#REF!</definedName>
    <definedName name="ini_35" localSheetId="0">#REF!</definedName>
    <definedName name="ini_35" localSheetId="2">#REF!</definedName>
    <definedName name="ini_35">#REF!</definedName>
    <definedName name="ini_36" localSheetId="0">#REF!</definedName>
    <definedName name="ini_36" localSheetId="2">#REF!</definedName>
    <definedName name="ini_36">#REF!</definedName>
    <definedName name="ini_37" localSheetId="0">#REF!</definedName>
    <definedName name="ini_37" localSheetId="2">#REF!</definedName>
    <definedName name="ini_37">#REF!</definedName>
    <definedName name="ini_38" localSheetId="0">#REF!</definedName>
    <definedName name="ini_38" localSheetId="2">#REF!</definedName>
    <definedName name="ini_38">#REF!</definedName>
    <definedName name="ini_39" localSheetId="0">#REF!</definedName>
    <definedName name="ini_39" localSheetId="2">#REF!</definedName>
    <definedName name="ini_39">#REF!</definedName>
    <definedName name="ini_4" localSheetId="0">#REF!</definedName>
    <definedName name="ini_4" localSheetId="2">#REF!</definedName>
    <definedName name="ini_4">#REF!</definedName>
    <definedName name="ini_40" localSheetId="0">#REF!</definedName>
    <definedName name="ini_40" localSheetId="2">#REF!</definedName>
    <definedName name="ini_40">#REF!</definedName>
    <definedName name="ini_41" localSheetId="0">#REF!</definedName>
    <definedName name="ini_41" localSheetId="2">#REF!</definedName>
    <definedName name="ini_41">#REF!</definedName>
    <definedName name="ini_42" localSheetId="0">#REF!</definedName>
    <definedName name="ini_42" localSheetId="2">#REF!</definedName>
    <definedName name="ini_42">#REF!</definedName>
    <definedName name="ini_43" localSheetId="0">#REF!</definedName>
    <definedName name="ini_43" localSheetId="2">#REF!</definedName>
    <definedName name="ini_43">#REF!</definedName>
    <definedName name="ini_44" localSheetId="0">#REF!</definedName>
    <definedName name="ini_44" localSheetId="2">#REF!</definedName>
    <definedName name="ini_44">#REF!</definedName>
    <definedName name="ini_45" localSheetId="0">#REF!</definedName>
    <definedName name="ini_45" localSheetId="2">#REF!</definedName>
    <definedName name="ini_45">#REF!</definedName>
    <definedName name="ini_46" localSheetId="0">#REF!</definedName>
    <definedName name="ini_46" localSheetId="2">#REF!</definedName>
    <definedName name="ini_46">#REF!</definedName>
    <definedName name="ini_47" localSheetId="0">#REF!</definedName>
    <definedName name="ini_47" localSheetId="2">#REF!</definedName>
    <definedName name="ini_47">#REF!</definedName>
    <definedName name="ini_48" localSheetId="0">#REF!</definedName>
    <definedName name="ini_48" localSheetId="2">#REF!</definedName>
    <definedName name="ini_48">#REF!</definedName>
    <definedName name="ini_49" localSheetId="0">#REF!</definedName>
    <definedName name="ini_49" localSheetId="2">#REF!</definedName>
    <definedName name="ini_49">#REF!</definedName>
    <definedName name="ini_5" localSheetId="0">#REF!</definedName>
    <definedName name="ini_5" localSheetId="2">#REF!</definedName>
    <definedName name="ini_5">#REF!</definedName>
    <definedName name="ini_50" localSheetId="0">#REF!</definedName>
    <definedName name="ini_50" localSheetId="2">#REF!</definedName>
    <definedName name="ini_50">#REF!</definedName>
    <definedName name="ini_51" localSheetId="0">#REF!</definedName>
    <definedName name="ini_51" localSheetId="2">#REF!</definedName>
    <definedName name="ini_51">#REF!</definedName>
    <definedName name="ini_52" localSheetId="0">#REF!</definedName>
    <definedName name="ini_52" localSheetId="2">#REF!</definedName>
    <definedName name="ini_52">#REF!</definedName>
    <definedName name="ini_53" localSheetId="0">#REF!</definedName>
    <definedName name="ini_53" localSheetId="2">#REF!</definedName>
    <definedName name="ini_53">#REF!</definedName>
    <definedName name="ini_54" localSheetId="0">#REF!</definedName>
    <definedName name="ini_54" localSheetId="2">#REF!</definedName>
    <definedName name="ini_54">#REF!</definedName>
    <definedName name="ini_55" localSheetId="0">#REF!</definedName>
    <definedName name="ini_55" localSheetId="2">#REF!</definedName>
    <definedName name="ini_55">#REF!</definedName>
    <definedName name="ini_56" localSheetId="0">#REF!</definedName>
    <definedName name="ini_56" localSheetId="2">#REF!</definedName>
    <definedName name="ini_56">#REF!</definedName>
    <definedName name="ini_57" localSheetId="0">#REF!</definedName>
    <definedName name="ini_57" localSheetId="2">#REF!</definedName>
    <definedName name="ini_57">#REF!</definedName>
    <definedName name="ini_58" localSheetId="0">#REF!</definedName>
    <definedName name="ini_58" localSheetId="2">#REF!</definedName>
    <definedName name="ini_58">#REF!</definedName>
    <definedName name="ini_59" localSheetId="0">#REF!</definedName>
    <definedName name="ini_59" localSheetId="2">#REF!</definedName>
    <definedName name="ini_59">#REF!</definedName>
    <definedName name="ini_6" localSheetId="0">#REF!</definedName>
    <definedName name="ini_6" localSheetId="2">#REF!</definedName>
    <definedName name="ini_6">#REF!</definedName>
    <definedName name="ini_60" localSheetId="0">#REF!</definedName>
    <definedName name="ini_60" localSheetId="2">#REF!</definedName>
    <definedName name="ini_60">#REF!</definedName>
    <definedName name="ini_61" localSheetId="0">#REF!</definedName>
    <definedName name="ini_61" localSheetId="2">#REF!</definedName>
    <definedName name="ini_61">#REF!</definedName>
    <definedName name="ini_62" localSheetId="0">#REF!</definedName>
    <definedName name="ini_62" localSheetId="2">#REF!</definedName>
    <definedName name="ini_62">#REF!</definedName>
    <definedName name="ini_63" localSheetId="0">#REF!</definedName>
    <definedName name="ini_63" localSheetId="2">#REF!</definedName>
    <definedName name="ini_63">#REF!</definedName>
    <definedName name="ini_64" localSheetId="0">#REF!</definedName>
    <definedName name="ini_64" localSheetId="2">#REF!</definedName>
    <definedName name="ini_64">#REF!</definedName>
    <definedName name="ini_65" localSheetId="0">#REF!</definedName>
    <definedName name="ini_65" localSheetId="2">#REF!</definedName>
    <definedName name="ini_65">#REF!</definedName>
    <definedName name="ini_66" localSheetId="0">#REF!</definedName>
    <definedName name="ini_66" localSheetId="2">#REF!</definedName>
    <definedName name="ini_66">#REF!</definedName>
    <definedName name="ini_67" localSheetId="0">#REF!</definedName>
    <definedName name="ini_67" localSheetId="2">#REF!</definedName>
    <definedName name="ini_67">#REF!</definedName>
    <definedName name="ini_68" localSheetId="0">#REF!</definedName>
    <definedName name="ini_68" localSheetId="2">#REF!</definedName>
    <definedName name="ini_68">#REF!</definedName>
    <definedName name="ini_69" localSheetId="0">#REF!</definedName>
    <definedName name="ini_69" localSheetId="2">#REF!</definedName>
    <definedName name="ini_69">#REF!</definedName>
    <definedName name="ini_7" localSheetId="0">#REF!</definedName>
    <definedName name="ini_7" localSheetId="2">#REF!</definedName>
    <definedName name="ini_7">#REF!</definedName>
    <definedName name="ini_70" localSheetId="0">#REF!</definedName>
    <definedName name="ini_70" localSheetId="2">#REF!</definedName>
    <definedName name="ini_70">#REF!</definedName>
    <definedName name="ini_71" localSheetId="0">#REF!</definedName>
    <definedName name="ini_71" localSheetId="2">#REF!</definedName>
    <definedName name="ini_71">#REF!</definedName>
    <definedName name="ini_72" localSheetId="0">#REF!</definedName>
    <definedName name="ini_72" localSheetId="2">#REF!</definedName>
    <definedName name="ini_72">#REF!</definedName>
    <definedName name="ini_73" localSheetId="0">#REF!</definedName>
    <definedName name="ini_73" localSheetId="2">#REF!</definedName>
    <definedName name="ini_73">#REF!</definedName>
    <definedName name="ini_74" localSheetId="0">#REF!</definedName>
    <definedName name="ini_74" localSheetId="2">#REF!</definedName>
    <definedName name="ini_74">#REF!</definedName>
    <definedName name="ini_75" localSheetId="0">#REF!</definedName>
    <definedName name="ini_75" localSheetId="2">#REF!</definedName>
    <definedName name="ini_75">#REF!</definedName>
    <definedName name="ini_76" localSheetId="0">#REF!</definedName>
    <definedName name="ini_76" localSheetId="2">#REF!</definedName>
    <definedName name="ini_76">#REF!</definedName>
    <definedName name="ini_77" localSheetId="0">#REF!</definedName>
    <definedName name="ini_77" localSheetId="2">#REF!</definedName>
    <definedName name="ini_77">#REF!</definedName>
    <definedName name="ini_78" localSheetId="0">#REF!</definedName>
    <definedName name="ini_78" localSheetId="2">#REF!</definedName>
    <definedName name="ini_78">#REF!</definedName>
    <definedName name="ini_79" localSheetId="0">#REF!</definedName>
    <definedName name="ini_79" localSheetId="2">#REF!</definedName>
    <definedName name="ini_79">#REF!</definedName>
    <definedName name="ini_8" localSheetId="0">#REF!</definedName>
    <definedName name="ini_8" localSheetId="2">#REF!</definedName>
    <definedName name="ini_8">#REF!</definedName>
    <definedName name="ini_80" localSheetId="0">#REF!</definedName>
    <definedName name="ini_80" localSheetId="2">#REF!</definedName>
    <definedName name="ini_80">#REF!</definedName>
    <definedName name="ini_81" localSheetId="0">#REF!</definedName>
    <definedName name="ini_81" localSheetId="2">#REF!</definedName>
    <definedName name="ini_81">#REF!</definedName>
    <definedName name="ini_82" localSheetId="0">#REF!</definedName>
    <definedName name="ini_82" localSheetId="2">#REF!</definedName>
    <definedName name="ini_82">#REF!</definedName>
    <definedName name="ini_83" localSheetId="0">#REF!</definedName>
    <definedName name="ini_83" localSheetId="2">#REF!</definedName>
    <definedName name="ini_83">#REF!</definedName>
    <definedName name="ini_84" localSheetId="0">#REF!</definedName>
    <definedName name="ini_84" localSheetId="2">#REF!</definedName>
    <definedName name="ini_84">#REF!</definedName>
    <definedName name="ini_85" localSheetId="0">#REF!</definedName>
    <definedName name="ini_85" localSheetId="2">#REF!</definedName>
    <definedName name="ini_85">#REF!</definedName>
    <definedName name="ini_86" localSheetId="0">#REF!</definedName>
    <definedName name="ini_86" localSheetId="2">#REF!</definedName>
    <definedName name="ini_86">#REF!</definedName>
    <definedName name="ini_87" localSheetId="0">#REF!</definedName>
    <definedName name="ini_87" localSheetId="2">#REF!</definedName>
    <definedName name="ini_87">#REF!</definedName>
    <definedName name="ini_88" localSheetId="0">#REF!</definedName>
    <definedName name="ini_88" localSheetId="2">#REF!</definedName>
    <definedName name="ini_88">#REF!</definedName>
    <definedName name="ini_89" localSheetId="0">#REF!</definedName>
    <definedName name="ini_89" localSheetId="2">#REF!</definedName>
    <definedName name="ini_89">#REF!</definedName>
    <definedName name="ini_9" localSheetId="0">#REF!</definedName>
    <definedName name="ini_9" localSheetId="2">#REF!</definedName>
    <definedName name="ini_9">#REF!</definedName>
    <definedName name="ini_90" localSheetId="0">#REF!</definedName>
    <definedName name="ini_90" localSheetId="2">#REF!</definedName>
    <definedName name="ini_90">#REF!</definedName>
    <definedName name="ini_91" localSheetId="0">#REF!</definedName>
    <definedName name="ini_91" localSheetId="2">#REF!</definedName>
    <definedName name="ini_91">#REF!</definedName>
    <definedName name="ini_92" localSheetId="0">#REF!</definedName>
    <definedName name="ini_92" localSheetId="2">#REF!</definedName>
    <definedName name="ini_92">#REF!</definedName>
    <definedName name="ini_93" localSheetId="0">#REF!</definedName>
    <definedName name="ini_93" localSheetId="2">#REF!</definedName>
    <definedName name="ini_93">#REF!</definedName>
    <definedName name="inter" localSheetId="0">#REF!</definedName>
    <definedName name="inter" localSheetId="2">#REF!</definedName>
    <definedName name="inter">#REF!</definedName>
    <definedName name="MATRIZ" localSheetId="0">#REF!</definedName>
    <definedName name="MATRIZ" localSheetId="2">#REF!</definedName>
    <definedName name="MATRIZ">#REF!</definedName>
    <definedName name="oficina" localSheetId="0">#REF!</definedName>
    <definedName name="oficina" localSheetId="2">#REF!</definedName>
    <definedName name="oficina">#REF!</definedName>
    <definedName name="prensa" localSheetId="0">#REF!</definedName>
    <definedName name="prensa" localSheetId="2">#REF!</definedName>
    <definedName name="prensa">#REF!</definedName>
    <definedName name="qwer" localSheetId="0">#REF!</definedName>
    <definedName name="qwer" localSheetId="2">#REF!</definedName>
    <definedName name="qwer">#REF!</definedName>
    <definedName name="tipos">[1]Hoja1!$D$7:$D$9</definedName>
    <definedName name="_xlnm.Print_Titles" localSheetId="2">'1. Iniciativas'!$1:$7</definedName>
    <definedName name="_xlnm.Print_Titles" localSheetId="8">'2.Proyectos e indicadores'!$1:$4</definedName>
    <definedName name="xxxxxxx" localSheetId="0">#REF!</definedName>
    <definedName name="xxxxxxx" localSheetId="2">#REF!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2" l="1"/>
  <c r="G20" i="12"/>
  <c r="G26" i="12"/>
  <c r="G29" i="12"/>
  <c r="G66" i="12"/>
  <c r="F58" i="12"/>
  <c r="D56" i="13"/>
  <c r="G54" i="18"/>
  <c r="F54" i="18"/>
  <c r="G53" i="18"/>
  <c r="F53" i="18"/>
  <c r="G52" i="18"/>
  <c r="F52" i="18"/>
  <c r="G51" i="18"/>
  <c r="F51" i="18"/>
  <c r="G50" i="18"/>
  <c r="F50" i="18"/>
  <c r="G49" i="18"/>
  <c r="F49" i="18"/>
  <c r="G48" i="18"/>
  <c r="F48" i="18"/>
  <c r="G47" i="18"/>
  <c r="F47" i="18"/>
  <c r="G46" i="18"/>
  <c r="F46" i="18"/>
  <c r="G45" i="18"/>
  <c r="F45" i="18"/>
  <c r="G44" i="18"/>
  <c r="F44" i="18"/>
  <c r="G43" i="18"/>
  <c r="F43" i="18"/>
  <c r="G42" i="18"/>
  <c r="F42" i="18"/>
  <c r="G41" i="18"/>
  <c r="F41" i="18"/>
  <c r="G40" i="18"/>
  <c r="F40" i="18"/>
  <c r="G39" i="18"/>
  <c r="F39" i="18"/>
  <c r="G38" i="18"/>
  <c r="F38" i="18"/>
  <c r="G37" i="18"/>
  <c r="F37" i="18"/>
  <c r="G36" i="18"/>
  <c r="F36" i="18"/>
  <c r="G35" i="18"/>
  <c r="F35" i="18"/>
  <c r="G34" i="18"/>
  <c r="F34" i="18"/>
  <c r="G33" i="18"/>
  <c r="F33" i="18"/>
  <c r="G32" i="18"/>
  <c r="F32" i="18"/>
  <c r="G31" i="18"/>
  <c r="F31" i="18"/>
  <c r="G30" i="18"/>
  <c r="F30" i="18"/>
  <c r="G29" i="18"/>
  <c r="F29" i="18"/>
  <c r="G28" i="18"/>
  <c r="F28" i="18"/>
  <c r="G27" i="18"/>
  <c r="F27" i="18"/>
  <c r="G26" i="18"/>
  <c r="F26" i="18"/>
  <c r="G25" i="18"/>
  <c r="F25" i="18"/>
  <c r="G24" i="18"/>
  <c r="F24" i="18"/>
  <c r="G23" i="18"/>
  <c r="F23" i="18"/>
  <c r="G22" i="18"/>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G8" i="18"/>
  <c r="F8" i="18"/>
  <c r="G7" i="18"/>
  <c r="F7" i="18"/>
  <c r="G6" i="18"/>
  <c r="F6" i="18"/>
  <c r="G5" i="18"/>
  <c r="F5" i="18"/>
  <c r="G4" i="18"/>
  <c r="F4" i="18"/>
  <c r="G3" i="18"/>
  <c r="F3" i="18"/>
  <c r="G2" i="18"/>
  <c r="F2" i="18"/>
</calcChain>
</file>

<file path=xl/sharedStrings.xml><?xml version="1.0" encoding="utf-8"?>
<sst xmlns="http://schemas.openxmlformats.org/spreadsheetml/2006/main" count="5187" uniqueCount="1898">
  <si>
    <t>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t>
  </si>
  <si>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2022.</t>
  </si>
  <si>
    <t>Plan Requerido por el Decreto 612</t>
  </si>
  <si>
    <t>Iniciativa del Plan de Acción que lo incluye</t>
  </si>
  <si>
    <t>Enlace Publicación</t>
  </si>
  <si>
    <t>1. Plan Institucional de Archivos de la Entidad ­PINAR</t>
  </si>
  <si>
    <t>C2-T2-3000-E - Fortalecimiento de la Gestión Documental</t>
  </si>
  <si>
    <t>https://www.mintic.gov.co/portal/inicio/Atencion-y-Servicio-a-la-Ciudadania/Transparencia/135922:Plan-institucional-de-archivos</t>
  </si>
  <si>
    <t>2. Plan Anual de Adquisiciones</t>
  </si>
  <si>
    <t>C2-T2-5000-E / Gestión de los Procesos contractuales para obtención de bienes y servicios solicitados por las áreas</t>
  </si>
  <si>
    <t>https://www.mintic.gov.co/portal/inicio/Presupuesto/Plan-Anual-de-Adquisiciones/195007:Plan-Anual-de-Adquisiciones</t>
  </si>
  <si>
    <t>3. Plan Anual de Vacantes</t>
  </si>
  <si>
    <t>C2-T1-1000-T - Transformación y afianzamiento de la experiencia del servidor público en el entorno digital.</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</si>
  <si>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</si>
  <si>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</si>
  <si>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</si>
  <si>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</si>
  <si>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</si>
  <si>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</si>
  <si>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</si>
  <si>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C2-T3-8000-O - Fortalecimiento de los mecanismos que generen confianza en la Institucionalidad y permiten la lucha contra la corrupción</t>
  </si>
  <si>
    <t>https://www.mintic.gov.co/portal/inicio/Planes/Planes-de-Anticorrupcion/</t>
  </si>
  <si>
    <t>10. Plan Estratégico de Tecnologías de la Información y las Comunicaciones ­ PETI</t>
  </si>
  <si>
    <t>C2-T2-1000-EFortalecimiento en la Calidad y disponibilidad de la Información para la toma de decisiones del sector TIC y los Ciudadanos</t>
  </si>
  <si>
    <t>https://www.mintic.gov.co/portal/inicio/Planes/Plan-Estrategico-TI/</t>
  </si>
  <si>
    <t>11. Plan de Tratamiento de Riesgos de Seguridad y Privacidad de la Información</t>
  </si>
  <si>
    <t>C2-T5-1000-T - Fortalecimiento de las capacidades Institucionales para generar valor público.</t>
  </si>
  <si>
    <t>https://www.mintic.gov.co/portal/inicio/Atencion-y-Servicio-a-la-Ciudadania/Transparencia/135830:Plan-de-seguridad-y-privacidad-de-la-informacion</t>
  </si>
  <si>
    <t>12. Plan de Seguridad y Privacidad de la Información</t>
  </si>
  <si>
    <t xml:space="preserve">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 </t>
  </si>
  <si>
    <r>
      <rPr>
        <sz val="11"/>
        <rFont val="Calibri"/>
        <family val="2"/>
        <scheme val="minor"/>
      </rPr>
      <t xml:space="preserve">*Nota 1. </t>
    </r>
    <r>
      <rPr>
        <b/>
        <sz val="11"/>
        <rFont val="Calibri"/>
        <family val="2"/>
        <scheme val="minor"/>
      </rPr>
      <t xml:space="preserve">La gestión de actividades </t>
    </r>
    <r>
      <rPr>
        <sz val="11"/>
        <rFont val="Calibri"/>
        <family val="2"/>
        <scheme val="minor"/>
      </rPr>
      <t xml:space="preserve">corresponde a todo el conjunto de acciones necesarias para obtener los resultados o productos propuestos en la iniciativa y que depende del área ejecutora.
Las </t>
    </r>
    <r>
      <rPr>
        <b/>
        <sz val="11"/>
        <rFont val="Calibri"/>
        <family val="2"/>
        <scheme val="minor"/>
      </rPr>
      <t>obligaciones presupuestales</t>
    </r>
    <r>
      <rPr>
        <sz val="11"/>
        <rFont val="Calibri"/>
        <family val="2"/>
        <scheme val="minor"/>
      </rPr>
      <t xml:space="preserve"> corresponde al monto exigible de pago, adeudado por el Ente Público como consecuencia del perfeccionamiento y cumplimiento total o parcial de los compromisos adquiridos equivalentes al valor de los bienes recibidos, servicios prestados y demás exigibilidades pendientes de pago, incluidos los anticipos no pagados que se hayan pactado en las normas presupuestales y de contratación administrativa. 
Nota 2. Teniendo en cuenta la gestión de los proyectos de las iniciativas y la dinámica entre actividades, indicadores y ejecución presupuestal , se puede presentar los siguientes casos mas representativos los cuales serán explicados por el área responsable:
Caso 1. Cumplimiento total de actividades, cumplimiento total o mayor de indicadores y ejecución parcial presupuestal. 
Caso 2. Cumplimiento total de actividades, cumplimiento parcial de indicadores y ejecución parcial presupuestal. 
Caso 3. Cumplimiento parcial de actividades, cumplimiento parcial de indicadores y ejecución parcial presupuestal.
Caso 4. Cumplimiento parcial de actividades, cumplimiento parcial de indicadores y ejecución total presupuestal.</t>
    </r>
  </si>
  <si>
    <t>Bases PND
Transformación</t>
  </si>
  <si>
    <t>Catalizadores-Componentes PND</t>
  </si>
  <si>
    <t>Enfoque</t>
  </si>
  <si>
    <t>Líneas estratégicas / Dimensión MIG</t>
  </si>
  <si>
    <t>Código iniciativa</t>
  </si>
  <si>
    <t>Iniciativa</t>
  </si>
  <si>
    <t>Objetivo Iniciativa</t>
  </si>
  <si>
    <t xml:space="preserve">Política de gestión y Desempeño </t>
  </si>
  <si>
    <t>Metas de los Objetivo de Desarrollo Sostenible (ODS)</t>
  </si>
  <si>
    <t>Proyecto de inversión</t>
  </si>
  <si>
    <t xml:space="preserve">Apropiación </t>
  </si>
  <si>
    <t>Dependencia</t>
  </si>
  <si>
    <t>Líder Iniciativa</t>
  </si>
  <si>
    <t>Seguridad Humana y Justicia Social</t>
  </si>
  <si>
    <t>N/A</t>
  </si>
  <si>
    <t>1. Enfoque Estratégico</t>
  </si>
  <si>
    <t>1.1 Conectividad</t>
  </si>
  <si>
    <t>E1-L1-1000</t>
  </si>
  <si>
    <t>Supervisión Inteligente</t>
  </si>
  <si>
    <t>Realizar los ejercicios de verificación de las obligaciones de los operadores de telecomunicaciones y postales bajo una supervisión inteligente basada en ciencias de datos.</t>
  </si>
  <si>
    <t>01. Planeación Institucional.</t>
  </si>
  <si>
    <t>No aplica</t>
  </si>
  <si>
    <t xml:space="preserve">
C-2301-0400-26 - Fortalecimiento y modernización del modelo de inspección, vigilancia y control del sector TIC. Nacional</t>
  </si>
  <si>
    <t>Dirección de vigilancia, Inspección y Control</t>
  </si>
  <si>
    <t>1.4 Prevención</t>
  </si>
  <si>
    <t>E1-L4-1000</t>
  </si>
  <si>
    <t>Acercamiento al usuario y mitigación de incumplimientos de las empresas del sector</t>
  </si>
  <si>
    <t>Realizar las acciones de promoción y prevención para fortalecer el cumplimiento de las obligaciones  de los operadores de telecomunicaciones y servicios postales</t>
  </si>
  <si>
    <t>Cat: Democratización de las TIC para desarrollar una sociedad del conocimiento y la tecnología</t>
  </si>
  <si>
    <t xml:space="preserve">1.5 Fortalecimiento de la Industria </t>
  </si>
  <si>
    <t>E1-L5-1000</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</si>
  <si>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</si>
  <si>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</si>
  <si>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9.c. Aumentar de forma significativa el acceso a la tecnología de la información y las comunicaciones y esforzarse por facilitar el acceso universal y asequible a Internet en los países menos adelantados a más tardar en 2020 (Mintic-Líder).</t>
  </si>
  <si>
    <t>Generación de Políticas y estrategias dirigidas a mejorar la competitividad de la industria de comunicaciones</t>
  </si>
  <si>
    <t>Dirección de Industria de Comunicaciones</t>
  </si>
  <si>
    <t xml:space="preserve">Carolina Figueredo (E) </t>
  </si>
  <si>
    <t>E1-L5-2000</t>
  </si>
  <si>
    <t>Fortalecimiento de la radio pública nacional</t>
  </si>
  <si>
    <t>Fortalecer la radio pública, a través del despliegue de nueva infraestructura de estaciones y estudios de la red de la radio pública nacional operada por Radio Televisión Nacional de Colombia - RTVC</t>
  </si>
  <si>
    <t>Extensión, descentralización y cobertura de la Radio Pública Nacional</t>
  </si>
  <si>
    <t>Democratización de las TIC</t>
  </si>
  <si>
    <t>E1-L1-2000</t>
  </si>
  <si>
    <t xml:space="preserve">Ampliación Programa de Telecomunicaciones Sociales Nacional </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</si>
  <si>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</si>
  <si>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</si>
  <si>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Ampliación programa de telecomunicaciones sociales nacional</t>
  </si>
  <si>
    <t>Dirección de Infraestructura</t>
  </si>
  <si>
    <t xml:space="preserve">Pedro Eduardo Vera Garcia </t>
  </si>
  <si>
    <t>E1-L1-3000</t>
  </si>
  <si>
    <t>Masificación de Accesos</t>
  </si>
  <si>
    <t>Contribuir al cierre de la brecha digital mediante el despliegue de accesos de última milla en condiciones asequibles</t>
  </si>
  <si>
    <t>2018011000401 - Desarrollo masificación acceso a internet nacional</t>
  </si>
  <si>
    <t>E1-L1-4000</t>
  </si>
  <si>
    <t>Implementación Soluciones de Acceso Comunitario a las Tecnologías de la Información y las Comunicaciones Nacional</t>
  </si>
  <si>
    <t>Garantizar las condiciones para la universalización del acceso a Internet en Zonas rurales</t>
  </si>
  <si>
    <t>2018011000388 -Implementación soluciones de acceso comunitario a las tecnologías de la información y las comunicaciones nacional</t>
  </si>
  <si>
    <t>E1-L1-5000</t>
  </si>
  <si>
    <t>Apoyo financiero a Computadores para Educar (CPE)</t>
  </si>
  <si>
    <t>Realizar el Traslado de recursos y seguimiento a la ejecución  financiera destinada a la actividad para el desarrollo misional de Computadores para Educar CPE (Resolución de Transferencia).</t>
  </si>
  <si>
    <t>2018011000761 - Apoyo financiero para el suministro de terminales a nivel nacional</t>
  </si>
  <si>
    <t>E1-L5-3000</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</si>
  <si>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</si>
  <si>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</si>
  <si>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</si>
  <si>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GIT MEDIOS PÚBLICOS</t>
  </si>
  <si>
    <t>Maria Cecilia Londono Salazar</t>
  </si>
  <si>
    <t>1.6 Desarrollo Contenido Audiovisual Multiplataforma</t>
  </si>
  <si>
    <t>E1-L6-1000</t>
  </si>
  <si>
    <t>Fortalecimiento del Modelo Convergente de la Televisión Pública Regional y Nacional.</t>
  </si>
  <si>
    <t xml:space="preserve">Implementar  contenidos multiplataforma que fortalezcan la TV pública a través del conocimiento del entorno y análisis de las audiencias </t>
  </si>
  <si>
    <t>Fortalecimiento del modelo convergente de la televisión pública regional y nacional.</t>
  </si>
  <si>
    <t>E1-L5-4000</t>
  </si>
  <si>
    <t>Control integral de las decisiones en segunda instancia en los servicios de comunicaciones (Móvil/ no móvil), postal, radiodifusión sonora y televisión.</t>
  </si>
  <si>
    <t xml:space="preserve">Resolver los recursos de apelación presentados por los vigilados. </t>
  </si>
  <si>
    <t>Fortalecimiento y modernización del modelo de Inspección, Vigilancia y Control del sector TIC. Nacional</t>
  </si>
  <si>
    <t>GIT APELACIONES</t>
  </si>
  <si>
    <t>Angelica Maria Bermudez Aguilar</t>
  </si>
  <si>
    <t>Cat: Democratización TIC
Comp: Estrategia de apropiación digital</t>
  </si>
  <si>
    <t>1.2 Desarrollar la sociedad del Conocimiento y la Tecnología</t>
  </si>
  <si>
    <t>E1-L2-1000</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</si>
  <si>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</si>
  <si>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</si>
  <si>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</si>
  <si>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Servicio de asistencia, capacitación y apoyo para el uso y apropiación de las TIC, con enfoque diferencial y en beneficio de la comunidad para participar en la
economía digital nacional</t>
  </si>
  <si>
    <t>Dirección De Apropiación</t>
  </si>
  <si>
    <t>Juan Felipe Gil</t>
  </si>
  <si>
    <t>1.3 Un Ecosistema Seguro</t>
  </si>
  <si>
    <t>E1-L3-1000</t>
  </si>
  <si>
    <t>Internet Seguro y Responsable</t>
  </si>
  <si>
    <t>1, 2, 3 X TIC, desde un enfoque de salud mental, brinda herramientas para promover el uso seguro y responsable de las TIC y para prevenir los riesgos y delitos en Internet.</t>
  </si>
  <si>
    <t>9.c. Aumentar significativamente el acceso a la tecnología de la información y las comunicaciones y esforzarse por proporcionar acceso universal y asequible a Internet en los países menos adelantados de aquí a 2020.</t>
  </si>
  <si>
    <t>Convergencia regional</t>
  </si>
  <si>
    <t>Cat:Fortalecimiento institucional como motor de cambio para recuperar la confianza de la ciudadanía y para el fortalecimiento del vínculo Estado-Ciudadanía.
Comp: Gobierno digital para la gente.</t>
  </si>
  <si>
    <t>E1-L2-2000</t>
  </si>
  <si>
    <t>Transformación Digital para la Productividad del Estado a través de la Política de Gobierno Digital</t>
  </si>
  <si>
    <t>Incrementar el nivel de Transformación Digital del Estado a través de planes, programas y proyectos que impulsen la Política de Gobierno Digital</t>
  </si>
  <si>
    <t>Por definir</t>
  </si>
  <si>
    <t>2018011000347 Aprovechamiento y uso de las tecnologías de la información y las comunicaciones en el sector público</t>
  </si>
  <si>
    <t>Dirección Gobierno Digital</t>
  </si>
  <si>
    <t>Ingrid Tatiana Montealegre Arboleda</t>
  </si>
  <si>
    <t>Internacionalización, transformación productiva para la vida y acción climática</t>
  </si>
  <si>
    <t>Cat: Reindustrialización: hacia una economía del conocimiento, incluyente y sostenible
Comp: Impulso a la industria de las tecnologías de la información (TI)</t>
  </si>
  <si>
    <t>E1-L5-5000</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</si>
  <si>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</si>
  <si>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</si>
  <si>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8.2  Lograr niveles más elevados de productividad económica mediante la diversificación, la modernización tecnológica y la innovación, entre otras cosas centrándose en los sectores con gran valor añadido y un uso intensivo de la mano de obra</t>
  </si>
  <si>
    <t>Fortalecimiento de la Industria TI Nacional</t>
  </si>
  <si>
    <t>Dirección Economia Digital</t>
  </si>
  <si>
    <t>Raul David Castellanos Toro</t>
  </si>
  <si>
    <t xml:space="preserve">Seguridad Humana y justicia social </t>
  </si>
  <si>
    <t>Cat: Democratización de las TIC para desarrollar una sociedad del conocimiento y la tecnología
Comp: Estrategia de apropiación digital para la vida</t>
  </si>
  <si>
    <t>E1-L2-3000</t>
  </si>
  <si>
    <t xml:space="preserve">Desarrollo de habilidades digitales para la vida </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</si>
  <si>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</si>
  <si>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</si>
  <si>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Capacidades para la resiliencia en Seguridad Digital</t>
  </si>
  <si>
    <t xml:space="preserve">Incrementar el conocimiento en materia de gestión de incidentes de Seguridad Digital en el país. </t>
  </si>
  <si>
    <t>Industria innovación e infraestructura</t>
  </si>
  <si>
    <t>Fortalecimiento de las capacidades de prevención, detección y recuperación de incidentes de seguridad digital de los ciudadanos, del sector publico y del sector privado. Nacional</t>
  </si>
  <si>
    <t>COLCERT</t>
  </si>
  <si>
    <t>Angela Janeth Cortes Hernandez</t>
  </si>
  <si>
    <t>E1-L3-3000</t>
  </si>
  <si>
    <t xml:space="preserve">Cultura de seguridad digital para prevención y preparación del estado colombiano </t>
  </si>
  <si>
    <t>Apoyar en la implementación del marco de gobernanza en materia de seguridad digital en Colombia</t>
  </si>
  <si>
    <t>2. Enfoque Transversal</t>
  </si>
  <si>
    <t>2.5: Liderazgo, Innovación y Gestión del Conocimiento</t>
  </si>
  <si>
    <t>E2-D5-1000</t>
  </si>
  <si>
    <t xml:space="preserve">Fortalecimiento de las Capacidades Institucionales para Generar Valor Público </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</si>
  <si>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</si>
  <si>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</si>
  <si>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Fortalecimiento y Apropiación del Modelo de Gestión Institucional del Ministerio Tic Bogotá</t>
  </si>
  <si>
    <t>Oficina Asesora de Planeación y Estudios Sectoriales</t>
  </si>
  <si>
    <t xml:space="preserve">Juddy Alexandra Amado Sierra </t>
  </si>
  <si>
    <t>2.3 Relación con los Grupos de Interés</t>
  </si>
  <si>
    <t>E2-D3-1000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</si>
  <si>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</si>
  <si>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</si>
  <si>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Gestión de Atención a Grupos de Interés</t>
  </si>
  <si>
    <t>E2-D5-2000</t>
  </si>
  <si>
    <t xml:space="preserve">Liderazgo en la generación de estadísticas y estudios del sector TIC </t>
  </si>
  <si>
    <t>Desarrollar proyectos que permitan la generación de estadísticas y el desarrollo de estudios del sector TIC</t>
  </si>
  <si>
    <t>Gestión de la Información Sectorial</t>
  </si>
  <si>
    <t>Fortalecimiento de la Información Estadística del Sector TIC Nacional</t>
  </si>
  <si>
    <t>E2-D3-2000</t>
  </si>
  <si>
    <t xml:space="preserve">Estrategia de divulgación y comunicaciones del MinTIC </t>
  </si>
  <si>
    <t>Diseñar e implementar la estrategia de comunicaciones que permitirá a la entidad informar e interactuar sobre los planes, programas, proyectos, y servicios a la ciudadanía.</t>
  </si>
  <si>
    <t>05. Transparencia, acceso a la información pública y lucha contra la corrupción.</t>
  </si>
  <si>
    <t>Difusión proyectos para el uso y apropiación de las TIC.</t>
  </si>
  <si>
    <t>Oficina Asesora de Prensa</t>
  </si>
  <si>
    <t>Lexy Garay Alvarez</t>
  </si>
  <si>
    <t>E2-D3-3000</t>
  </si>
  <si>
    <t>Fortalecimiento en la gestión internacional, según las necesidades que tengan de MINTIC</t>
  </si>
  <si>
    <t>Incentivar la cooperación internacional en apoyo a las iniciativas del Plan Estratégico, posicionando al Ministerio como líder regional en materia TIC</t>
  </si>
  <si>
    <t>Fortalecimiento y apropiación del modelo de gestión institucional del ministerio TIC bogotá​</t>
  </si>
  <si>
    <t>$414</t>
  </si>
  <si>
    <t>Oficina Internacional</t>
  </si>
  <si>
    <t>Elisa Mercedes Fuentes Mejia</t>
  </si>
  <si>
    <t>2.2: Arquitectura Institucional</t>
  </si>
  <si>
    <t>E2-D2-1000</t>
  </si>
  <si>
    <t>Estrategia y operación de tecnología para lograr una transformación  digital con enfoque social y democrático en la entidad</t>
  </si>
  <si>
    <t xml:space="preserve">Definir e implementar una arquitectura tecnológica que permita optimizar, disponer y mantener los servicios de tecnología que apoyan la operación del ministerio, apropiando modelos y tecnologías de nueva generación dentro de las vigencias de 2023 a 2026 </t>
  </si>
  <si>
    <t>01.Planeación Institucional</t>
  </si>
  <si>
    <t>Fortalecimiento en la calidad y disponibilidad de la información para la toma de decisiones del sector tic y los ciudadanos nacionales</t>
  </si>
  <si>
    <t>Oficina Tecnologias de la Información</t>
  </si>
  <si>
    <t>Francisco Andres Rodriguez Eraso</t>
  </si>
  <si>
    <t>E2-D3-4000</t>
  </si>
  <si>
    <t>Fortalecimiento de capacidades de los grupos con interés en temas TIC del país, orientado hacia el cierre de brecha digital regional.</t>
  </si>
  <si>
    <t xml:space="preserve">Fortalecer a través de asistencias técnicas, socializaciones, mesas de trabajo y atenciones en temas TIC, a los grupos de interés, para disminuir la brecha digital regional </t>
  </si>
  <si>
    <t>Fortalecimiento de capacidades regionales en desarrollo de política pública TIC orientada hacia el cierre de brecha digital regional</t>
  </si>
  <si>
    <t>$ 10.583</t>
  </si>
  <si>
    <t>Oficina de Fomento Regional</t>
  </si>
  <si>
    <t xml:space="preserve">Margaret Sofia Silva </t>
  </si>
  <si>
    <t>E2-D3-5000</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</si>
  <si>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</si>
  <si>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</si>
  <si>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t>Servicio de asistencia, capacitación y apoyo para el uso y apropiación del TIC, con enfoque diferencial y en beneficio de la comunidad para participar en la economía digital nacional</t>
  </si>
  <si>
    <t>Cambio en los recursos por reducción. Afectan a Consenso Social</t>
  </si>
  <si>
    <t>2.4: Seguimiento, análisis y mejora</t>
  </si>
  <si>
    <t>E2-D4-1000</t>
  </si>
  <si>
    <t>Proporcionar aseguramiento, asesoría y análisis basados en riesgos, con el fin de mejorar y proteger el valor de la Entidad.</t>
  </si>
  <si>
    <t>Evaluar el cumplimiento de las metas, actividades y objetivos estratégicos de la entidad, el cumplimiento normativo, así como  a los riesgos institucionales </t>
  </si>
  <si>
    <t>15.Control Interno</t>
  </si>
  <si>
    <t>Fortalecimiento y apropiación del modelo de gestión institucional del ministerio tic Bogotá</t>
  </si>
  <si>
    <t xml:space="preserve">Oficina de Control Interno </t>
  </si>
  <si>
    <t>Jose Ignacio Leon Florez</t>
  </si>
  <si>
    <t>E2-D3-6000</t>
  </si>
  <si>
    <t>Fortalecimiento del proceso de producción normativa</t>
  </si>
  <si>
    <t>13. Defensa jurídica.
17. Mejora Normativa.</t>
  </si>
  <si>
    <t>FORTALECIMIENTO Y APROPIACIÓN DEL MODELO DE GESTIÓN INSTITUCIONAL DEL MINISTERIO TIC BOGOTÁ</t>
  </si>
  <si>
    <t>Direccion Juridica</t>
  </si>
  <si>
    <t>Maria Camila Gutierrez Torres</t>
  </si>
  <si>
    <t>E2-D5-3000</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</si>
  <si>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</si>
  <si>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</si>
  <si>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Seguridad y Privacidad de la Informacion</t>
  </si>
  <si>
    <t>SEGURIDAD Y PRIVACIDAD DE LA INFORMACIÓN</t>
  </si>
  <si>
    <t>Andres Diaz Molina</t>
  </si>
  <si>
    <t>E2-D2-2000</t>
  </si>
  <si>
    <t>Programación y seguimiento de los ingresos así como el monitoreo continuo de la ejecución presupuestal y contractual del Fondo Único de TIC</t>
  </si>
  <si>
    <t>Establecer lineamientos y estrategias para fortalecer la confidencialidad, integridad, disponibilidad, autenticidad, privacidad y no repudio de la información que circula en el mapa de operación por procesos de la entidad</t>
  </si>
  <si>
    <t>02. Gestión presupuestal y eficiencia del gasto público.</t>
  </si>
  <si>
    <t>Fortalecimiento y apropiación del modelo de gestión institucional del Ministerio TIC Bogotá</t>
  </si>
  <si>
    <t>Oficina para Gestión de Ingresos del Fondo</t>
  </si>
  <si>
    <t>Juan David Grillo Rios</t>
  </si>
  <si>
    <t>E2-D2-3000</t>
  </si>
  <si>
    <t>Gestión adecuada de los recursos financieros Ministerio de TIC</t>
  </si>
  <si>
    <t xml:space="preserve">Garantizar el financiamiento y cumplimiento de los objetivos misionales, estratégicos y legales. </t>
  </si>
  <si>
    <t>Subdirección Financiera</t>
  </si>
  <si>
    <t xml:space="preserve">Jaime Alberto Rodriguez Marin </t>
  </si>
  <si>
    <t>E2-D2-4000</t>
  </si>
  <si>
    <t>Gestión adecuada de los recursos Fondo Único de TIC</t>
  </si>
  <si>
    <t>2.1 Cultura</t>
  </si>
  <si>
    <t>E2-D1-1000</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</si>
  <si>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</si>
  <si>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</si>
  <si>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03. Talento Humano.</t>
  </si>
  <si>
    <t>Subdirección para Gestión de Talento Humano</t>
  </si>
  <si>
    <t>Maria Claudia Avellaneda Micolta</t>
  </si>
  <si>
    <t>E2-D2-5000</t>
  </si>
  <si>
    <t>Fortalecimiento de la Gestión Documental en MinTIC</t>
  </si>
  <si>
    <t>Generar estrategias para consolidar la gestión documental con fines de conservación y preservación de los documentos producidos en el MINTIC.</t>
  </si>
  <si>
    <t>10. Gestión documental</t>
  </si>
  <si>
    <t>Conservación de la Información Histórica del Sector TIC</t>
  </si>
  <si>
    <t>Subdirección Administrativa</t>
  </si>
  <si>
    <t xml:space="preserve">Maria Claudia Avellaneda Micolta </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</si>
  <si>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</si>
  <si>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</si>
  <si>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Gestion de atención a grupos de interes</t>
  </si>
  <si>
    <t>Consolidación del valor compartido en el MinTIC</t>
  </si>
  <si>
    <t>E2-D2-6000</t>
  </si>
  <si>
    <t>Gestión Contractual del MINTIC para una  Contratación  Pública Eficiente y Transparente</t>
  </si>
  <si>
    <t>Brindar a la entidad un soporte para los diferentes tramites en etapas del proceso de contratación</t>
  </si>
  <si>
    <t xml:space="preserve">19. Política de Compras y Contratación Pública </t>
  </si>
  <si>
    <t>Subdirección de Gestión Contractual</t>
  </si>
  <si>
    <t>Ricardo Perez Latorre</t>
  </si>
  <si>
    <t>Convergencia Regional</t>
  </si>
  <si>
    <t>Cat: Desarrollar la sociedad del conocimiento y la tecnología
Comp: Gobierno Digital para la gente</t>
  </si>
  <si>
    <t>E1-L2-4000</t>
  </si>
  <si>
    <t>Aumento en la vinculación de las entidades públicas al ecosistema de información pública digital</t>
  </si>
  <si>
    <t>Contribuir a la consolidación digital del estado a través del aumento de las entidades vinculadas al ecosistema de información pública digital</t>
  </si>
  <si>
    <t>N.A</t>
  </si>
  <si>
    <t>Contribución al aumento de la vinculación de entidades públicas al ecosistema de información pública digital (BPIN 2022011000040)</t>
  </si>
  <si>
    <t>Agencia Nacional Digital</t>
  </si>
  <si>
    <t>Cesar Augusto Amar Florez</t>
  </si>
  <si>
    <r>
      <rPr>
        <sz val="9"/>
        <color rgb="FF000000"/>
        <rFont val="Arial"/>
        <family val="2"/>
      </rPr>
      <t xml:space="preserve">Democratización de las TIC para desarrollar una sociedad del conocimiento y la tecnología, conectada con el saber y los circuitos Globales. </t>
    </r>
    <r>
      <rPr>
        <b/>
        <sz val="9"/>
        <color rgb="FF000000"/>
        <rFont val="Arial"/>
        <family val="2"/>
      </rPr>
      <t>Componente:</t>
    </r>
    <r>
      <rPr>
        <sz val="9"/>
        <color rgb="FF000000"/>
        <rFont val="Arial"/>
        <family val="2"/>
      </rPr>
      <t xml:space="preserve"> Plan Integral de Expansión de Conectividad Digital
Garantía de derechos como fundamento de la dignidad humana y condiciones para el bienestar - Democratización de las TIC para desarrollar una sociedad del conocimiento y la tecnología, conectada con el saber y los circuitos globales. </t>
    </r>
    <r>
      <rPr>
        <b/>
        <sz val="9"/>
        <color rgb="FF000000"/>
        <rFont val="Arial"/>
        <family val="2"/>
      </rPr>
      <t xml:space="preserve">Componente: </t>
    </r>
    <r>
      <rPr>
        <sz val="9"/>
        <color rgb="FF000000"/>
        <rFont val="Arial"/>
        <family val="2"/>
      </rPr>
      <t xml:space="preserve">Estrategia de apropiación digital para la vida
Garantía de derechos como fundamento de la dignidad humana y condiciones para el bienestar - Datos al servicio del bienestar social y el bien común. </t>
    </r>
    <r>
      <rPr>
        <b/>
        <sz val="9"/>
        <color rgb="FF000000"/>
        <rFont val="Arial"/>
        <family val="2"/>
      </rPr>
      <t xml:space="preserve">Componentes: </t>
    </r>
    <r>
      <rPr>
        <sz val="9"/>
        <color rgb="FF000000"/>
        <rFont val="Arial"/>
        <family val="2"/>
      </rPr>
      <t>1) Implementación del Programa de datos básicos y 2) Interoperabilidad como bien público digital</t>
    </r>
  </si>
  <si>
    <t>E1-L1-6000</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</si>
  <si>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</si>
  <si>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</si>
  <si>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</si>
  <si>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Fortalecimiento de la planeación, gestión, vigilancia y control del espectro radioeléctrico, acorde con la evolución tecnológica, la innovación, armonización internacional, adquisición y transferencia de conocimiento para el beneficio nacional</t>
  </si>
  <si>
    <t>$10.480</t>
  </si>
  <si>
    <t>Agencia Nacional del Espectro</t>
  </si>
  <si>
    <t>Miguel Felipe Anzola</t>
  </si>
  <si>
    <t>E1-L1-7000</t>
  </si>
  <si>
    <t>Facilitar el acceso y uso de las tecnologías de la información y las comunicaciones en todo el territorio nacional – Computadores para Educar</t>
  </si>
  <si>
    <t xml:space="preserve">: Incremento en la  dotación de terminales de cómputo y capacitación de docentes en sedes educativas oficiales a nivel nacional </t>
  </si>
  <si>
    <t>Incremento en la  dotación de terminales de cómputo y capacitación de docentes en sedes educativas oficiales a nivel nacional </t>
  </si>
  <si>
    <t xml:space="preserve">Computadores para Educar </t>
  </si>
  <si>
    <t>Alejandro Félix Linero de Cambil</t>
  </si>
  <si>
    <t>Recuperación de equipos de cómputo obsoletos existentes en las sedes educativas oficiales a nivel nacional</t>
  </si>
  <si>
    <t>Cat: Fortalecimiento institucional como motor de cambio para recuperar la confianza de la ciudadanía y para el fortalecimiento del vínculo Estado Ciudadanía 
Comp: Gobierno digital para la gente</t>
  </si>
  <si>
    <t>E1-L5-6000</t>
  </si>
  <si>
    <t>Fortalecimiento de los contenidos audiovisuales de la televisión pública.</t>
  </si>
  <si>
    <t>Aumentar la oferta de contenidos audiovisuales con valor público que respondan a la identidad, necesidades y preferencias de los colombianos</t>
  </si>
  <si>
    <t>Sistema de Medios Públicos - RTVC</t>
  </si>
  <si>
    <t xml:space="preserve">Adriana Vasquez </t>
  </si>
  <si>
    <t>E1-L5-7000</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</si>
  <si>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</si>
  <si>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</si>
  <si>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
9.c. Aumentar de forma significativa el acceso a la tecnología de la información y las comunicaciones y esforzarse por facilitar el acceso universal y asequible a Internet en los países menos adelantados a más tardar en 2020 (MinTIC-Líder)</t>
  </si>
  <si>
    <t>E1-L6-2000</t>
  </si>
  <si>
    <t>Apoyo a operadores públicos del servicio de televisión a nivel nacional-RTVC</t>
  </si>
  <si>
    <t>Aumentar la capacidad en la prestación del servicio público de televisión.</t>
  </si>
  <si>
    <t>E1-L6-3000</t>
  </si>
  <si>
    <t>Contenidos digitales y/o convergentes en la plataforma RTVCPlay.</t>
  </si>
  <si>
    <t>Aumentar la producción y difusión de contenidos digitales y/o convergentes en la televisión y la radio pública nacional.</t>
  </si>
  <si>
    <t>Aprovechamiento de la ciudad construida, participativo e incluyente, para el fortalecimiento de los vínculos intraurbanos.</t>
  </si>
  <si>
    <t>E1-L5-8000</t>
  </si>
  <si>
    <t>Fortalecimiento del Operador Postal Oficial</t>
  </si>
  <si>
    <t xml:space="preserve">Desarrollar estrategias que fortalezcan al Operador Postal como prestador de servicios que aporten al desarrollo del sector. </t>
  </si>
  <si>
    <t>8. Trabajo decente y crecimiento económico
9. Industria, innovación e infraestructura
11. Ciudades y comunidades sostenibles</t>
  </si>
  <si>
    <t>Servicios Postales Nacionales - SPN</t>
  </si>
  <si>
    <t>Diego Huertas</t>
  </si>
  <si>
    <t>Nombre ficha</t>
  </si>
  <si>
    <t>código</t>
  </si>
  <si>
    <t>Compromisos</t>
  </si>
  <si>
    <t>Obligaciones</t>
  </si>
  <si>
    <t>Compromisos corte  Junio  30 de 2022</t>
  </si>
  <si>
    <t>Obligaciones corte  Junio  30  de 2022</t>
  </si>
  <si>
    <t xml:space="preserve">C-2301-0400-11 - Análisis y control en los servicios de telecomunicaciones y servicios postales a nivel nacional. 
</t>
  </si>
  <si>
    <t>C-2301-0400-11</t>
  </si>
  <si>
    <t>Analisis y control en los servicios de telecomunicaciones y servicios postales a nivel nacional</t>
  </si>
  <si>
    <t>C-2301-0400-26 - Fortalecimiento y modernización del modelo de inspección, vigilancia y control del sector TIC. Nacional</t>
  </si>
  <si>
    <t>C-2301-0400-26</t>
  </si>
  <si>
    <t xml:space="preserve">Fortalecimiento y modernización del modelo de inspección, vigilancia y control del sector tic .nacional </t>
  </si>
  <si>
    <t>C-2301-0400-17 - Extensión, descentralización y cobertura de la radio pública nacional</t>
  </si>
  <si>
    <t>C-2301-0400-17</t>
  </si>
  <si>
    <t>Extensión, descentralización y cobertura de la radio pública nacional</t>
  </si>
  <si>
    <t xml:space="preserve">C-2301-0400-16 - Generación de políticas y estrategias dirigidas a mejorar la competitividad de la industria de comunicaciones nacional </t>
  </si>
  <si>
    <t>C-2301-0400-16</t>
  </si>
  <si>
    <t>Generación de políticas y estrategías difrigidas a mejorar la competitividad de la industria de comunicaciones nacional.</t>
  </si>
  <si>
    <t>C-2302-0400-14 - Fortalecimiento del modelo convergente de la televisión pública regional y nacional</t>
  </si>
  <si>
    <t>C-2302-0400-14</t>
  </si>
  <si>
    <t>C-2301-0400-25 - Apoyo a operadores públicos del servicio de televisión</t>
  </si>
  <si>
    <t>C-2301-0400-25</t>
  </si>
  <si>
    <t>C-2301-0400-14 - Apoyo financiero para el suministro de terminales a nivel nacional</t>
  </si>
  <si>
    <t>C-2301-0400-14</t>
  </si>
  <si>
    <t>Apoyo financiero para el suministro de terminales a nivel nacional</t>
  </si>
  <si>
    <t>C-2301-0400-23 - Fortalecimiento de capacidades regionales en desarrollo de política pública TIC orientada hacia el cierre de brecha digital regional nacional</t>
  </si>
  <si>
    <t>C-2301-0400-23</t>
  </si>
  <si>
    <t>Fortalecimiento de capacidades regionales en desarrollo de política pública TIC orientada hacia el cierre de brecha digital regional nacional.</t>
  </si>
  <si>
    <t>C-2301-0400-24 - Aprovechamiento y promoción de soluciones tecnológicas de acceso público en las regiones del territorio nacional</t>
  </si>
  <si>
    <t>C-2301-0400-24</t>
  </si>
  <si>
    <t>Aprovechamiento y promoción de soluciones tecnologicas de acceso público en las regiones del territorio nacional.</t>
  </si>
  <si>
    <t>C-2302-0400-19 - Servicio de asistencia, capacitación y apoyo para el uso y apropiación de las TIC, con enfoque diferencial y en beneficio de la comunidad para participar en la economía digital nacional</t>
  </si>
  <si>
    <t>C-2302-0400-19</t>
  </si>
  <si>
    <t>Servicio de asistencia, capacitación y apoyo para el uso y apropiación de las TIC, con enfoque diferencial y en beneficio de la comunidad para participar en la economía digital nacional.</t>
  </si>
  <si>
    <t>C-2301-0400-12-Ampliación programa de telecomunicaciones sociales nacional</t>
  </si>
  <si>
    <t>C-2301-0400-12</t>
  </si>
  <si>
    <t>C-2301-0400-20 - Implementación soluciones de acceso comunitario a las tecnologías de la información y las comunicaciones nacional</t>
  </si>
  <si>
    <t>C-2301-0400-20</t>
  </si>
  <si>
    <t>Implementación soluciones de acceso comunitario a las tecnologias de la información y las comunicaciones nacional.</t>
  </si>
  <si>
    <t>C-2301-0400-21-Desarrollo masificación acceso a internet nacional</t>
  </si>
  <si>
    <t>C-2301-0400-21</t>
  </si>
  <si>
    <t xml:space="preserve">Desarrollo masificación acceso a internet nacional </t>
  </si>
  <si>
    <t>C-2302-0400-19-Servicio de asistencia, capacitación y apoyo para el uso y apropiación de las TIC, con enfoque diferencial y en beneficio de la comunidad para participar en la economía digital nacional</t>
  </si>
  <si>
    <t>C-2302-0400-16 - Aprovechamiento y uso de las tecnologías de la información y las comunicaciones en el sector público nacional</t>
  </si>
  <si>
    <t>C-2302-0400-16</t>
  </si>
  <si>
    <t>Aprovechamiento y uso de las tecnologías de la información y las comunicaciones en el sector público nacional.</t>
  </si>
  <si>
    <t>C-2302-0400-15 - Fortalecimiento a la transformación digital de las empresas a nivel nacional</t>
  </si>
  <si>
    <t>C-2302-0400-15</t>
  </si>
  <si>
    <t xml:space="preserve">Fortalecimiento a la transformación digital de las empresas a nivel nacional </t>
  </si>
  <si>
    <t>C-2302-0400-18 - Fortalecimiento de la industria de ti nacional</t>
  </si>
  <si>
    <t>C-2302-0400-18</t>
  </si>
  <si>
    <t>Fortalecimiento de la industria de TI nacional</t>
  </si>
  <si>
    <t>C-2399-0400-11 - Fortalecimiento en la calidad y disponibilidad de la información para la toma de decisiones del sector TIC y los ciudadanos nacional</t>
  </si>
  <si>
    <t>C-2399-0400-11</t>
  </si>
  <si>
    <t>Fortalecimiento en la calidad y disponibilidad de la información para la toma de decisiones del sector Tic y los ciudadanos Nacional.</t>
  </si>
  <si>
    <t>C-2399-0400-13 - Conservación de la información histórica del sector TIC. Bototá</t>
  </si>
  <si>
    <t>C-2399-0400-13</t>
  </si>
  <si>
    <t>Conservación de la información historica del sector Tic .Bogota</t>
  </si>
  <si>
    <t>C-2302-0400-23 - Difusión proyectos para el uso y apropiación de las TIC. Nacional</t>
  </si>
  <si>
    <t>C-2302-0400-23</t>
  </si>
  <si>
    <t>Difusión proyectos para el uso y apropiación de las TIC. Nacional</t>
  </si>
  <si>
    <t>C-2399-0400-7-Consolidación del valor compartido en el MinTIC Bogotá</t>
  </si>
  <si>
    <t>C-2399-0400-7</t>
  </si>
  <si>
    <t>Consolidación del valor  compartido en el Mintic Bogota.</t>
  </si>
  <si>
    <t>C-2399-0400-10 - Fortalecimiento y apropiación del modelo de gestión institucional del ministerio TIC Bogotá</t>
  </si>
  <si>
    <t>C-2399-0400-10</t>
  </si>
  <si>
    <t>Fortalecimiento y apropiación del modelo de gestión institucional del ministerio Tic Bogota.</t>
  </si>
  <si>
    <t>C-2399-0400-9-Fortalecimiento de la información estadística del sector TIC nacional</t>
  </si>
  <si>
    <t>C-2399-0400-9</t>
  </si>
  <si>
    <t>Fortalecimiento de la información estadistica del sector Tic. Nacional</t>
  </si>
  <si>
    <t>SUBTOTALES</t>
  </si>
  <si>
    <t>Totales (se resta duplicados DATIC DED)</t>
  </si>
  <si>
    <t>Bases PND</t>
  </si>
  <si>
    <t xml:space="preserve">Línea de Acción </t>
  </si>
  <si>
    <t>Componente</t>
  </si>
  <si>
    <t xml:space="preserve">Eje </t>
  </si>
  <si>
    <t>Programado actividades 2T</t>
  </si>
  <si>
    <t>Avance Actividades 2T</t>
  </si>
  <si>
    <t>Programado Indicadores 2T</t>
  </si>
  <si>
    <t>Avance Indicadores 2T</t>
  </si>
  <si>
    <t>Hito/Proyecto</t>
  </si>
  <si>
    <t>Programado 1T</t>
  </si>
  <si>
    <t>Avance 1T</t>
  </si>
  <si>
    <t>Programado 2T</t>
  </si>
  <si>
    <t>Avance 2T</t>
  </si>
  <si>
    <t>Programado 3T</t>
  </si>
  <si>
    <t>Avance 3T</t>
  </si>
  <si>
    <t>Programado 4T</t>
  </si>
  <si>
    <t>Avance 4T</t>
  </si>
  <si>
    <t>Politica de desarrollo administrativo</t>
  </si>
  <si>
    <t>Pacto por la transformación digital de Colombia.</t>
  </si>
  <si>
    <t>1. Colombia se conecta: masificación de la banda ancha e inclusión de todos los colombianos.</t>
  </si>
  <si>
    <t>1. Componente Estratégico</t>
  </si>
  <si>
    <t>1.1: Entorno TIC para el Desarrollo Digital</t>
  </si>
  <si>
    <t>C1-E1-1100-E - Vigilancia y control integral del sector telecomunicaciones móvil, no móvil, radiodifusión sonora, televisión y al sector de servicios Postales.</t>
  </si>
  <si>
    <t>Fortalecer la inspección, vigilancia y control de las obligaciones legales, reglamentarias y regulatorias a cargo de los prestadores de servicios de telecomunicaciones móviles, no móviles radiodifusión sonora y televisión, así como al sector de servicios postales.</t>
  </si>
  <si>
    <t>2.3. Dirección de vigilancia, Inspección y Control</t>
  </si>
  <si>
    <t>Adriana del Pilar Tapiero Caceres</t>
  </si>
  <si>
    <t>1. Optimización de la inspección, vigilancia y control a los prestadores de servicios TIC y servicios postales en el marco de la convergencia</t>
  </si>
  <si>
    <t>Pacto por la transformación</t>
  </si>
  <si>
    <t>Transversal: Gestión y desempeño Institucional</t>
  </si>
  <si>
    <t>C1-E1-1200-E - Control integral de las decisiones en segunda instancia de los servicios de Telecomunicaciones (Móvil/ no móvil), postal, radiodifusión sonora y televisión.</t>
  </si>
  <si>
    <t>Resolver los recursos de apelación presentados por los vigilados.</t>
  </si>
  <si>
    <t>2. VICEMINISTERIO DE CONECTIVIDAD</t>
  </si>
  <si>
    <t>1. Decisiones en segunda instancia</t>
  </si>
  <si>
    <t>C1-E1-2400-E - Fortalecimiento de la radio publica nacional</t>
  </si>
  <si>
    <t>Fortalecer la radio pública, a través de nuevo despliegue de infraestructura.</t>
  </si>
  <si>
    <t>2.2 Dirección de Industria de Comunicaciones</t>
  </si>
  <si>
    <t>Geusseppe Gonzalez Cardenas</t>
  </si>
  <si>
    <t>1. Extensión, descentralización y cobertura de la Radio Pública Nacional</t>
  </si>
  <si>
    <t>Gestion Misional y de Gobierno</t>
  </si>
  <si>
    <t>C1-E1-2500-E - Implementación del Sistema Nacional de Telecomunicaciones de Emergencias</t>
  </si>
  <si>
    <t>Fortalecer a las entidades del Sistema Nacional de Gestión del Riesgo de Desastres en sus sistemas de comunicaciones</t>
  </si>
  <si>
    <t>1. Implementación de la Red Nacional de Telecomunicaciones de Emergencias en bandas bajas</t>
  </si>
  <si>
    <t>C1-E1-2600-E - Fortalecimiento de la programación de la radio pública</t>
  </si>
  <si>
    <t>Fortalecer las plataformas de las emisoras de la radio pública nacional a través de la realización de contenidos con valor público que generen identidad y auto representación.</t>
  </si>
  <si>
    <t>6 ES RTVC - RADIO Y TELEVISIÓN DE COLOMBIA</t>
  </si>
  <si>
    <t>Álvaro García Jiménez</t>
  </si>
  <si>
    <t>1. Fortalecimiento de los contenidos que se emiten a través de las plataformas de la Radio Pública Nacional</t>
  </si>
  <si>
    <t>C1-E1-2700-E - Fortalecimiento del sector TIC y Postal</t>
  </si>
  <si>
    <t>1. Actualización Normativa</t>
  </si>
  <si>
    <t>C1-E1-3000-E - Fortalecimiento de la televisión pública Nacional y Regional</t>
  </si>
  <si>
    <t>Implementar contenidos multiplataforma que fortalezcan la TV pública a través del conocimiento del entorno y análisis de las audiencias</t>
  </si>
  <si>
    <t>María Cecilia Londoño</t>
  </si>
  <si>
    <t>1. Producción de contenidos convergentes y multiplataforma.</t>
  </si>
  <si>
    <t>2. Hacia una sociedad digital e industria 4.0: Por una relación más eficiente, efectiva y transparente entre mercados, ciudadanos y Estado.</t>
  </si>
  <si>
    <t>C1-E1-4000-E - Fortalecimiento del Operador Postal Oficial</t>
  </si>
  <si>
    <t>Desarrollar estrategias que fortalezcan al Operador Postal como prestador de servicios que aporten al desarrollo del sector.</t>
  </si>
  <si>
    <t>6 ES SPN - SERVICIOS POSTALES NACIONALES</t>
  </si>
  <si>
    <t>Gustavo Adolfo Araque Ferraro</t>
  </si>
  <si>
    <t>1. Adaptar el Modelo de Negocio a las Necesidades del Mercado.</t>
  </si>
  <si>
    <t>C1-E1-5000-E - Apoyo a operadores públicos del servicio de televisión a nivel nacional</t>
  </si>
  <si>
    <t>Aumentar la capacidad en la prestación del servicio público de televisión</t>
  </si>
  <si>
    <t>3. Contenidos hechos en casa</t>
  </si>
  <si>
    <t>C1-E1-6100-E - Optimización del posicionamiento, uso y apropiación del servicio público de televisión a nivel nacional</t>
  </si>
  <si>
    <t>Mejorar el posicionamiento, uso y apropiación del servicio público de televisión</t>
  </si>
  <si>
    <t>6 ES ANE - AGENCIA NACIONAL DEL ESPECTRO</t>
  </si>
  <si>
    <t>1. Soportar técnicamente al MinTIC en el cumplimiento de los compromisos de cobertura en TDT.</t>
  </si>
  <si>
    <t>C1-E1-7000-E - 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</si>
  <si>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</si>
  <si>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6 ES CPE - COMPUTADORES PARA EDUCAR</t>
  </si>
  <si>
    <t>Alejandro Felix Linero</t>
  </si>
  <si>
    <t>1. Incremento de la dotación de terminales de cómputo y capacitación de docentes en sedes educativas oficiales a nivel nacional [CNP#3904, #3988, #4040]</t>
  </si>
  <si>
    <t>C1-E1-7100-E - Apoyo financiero a Computadores para Educar (CPE)</t>
  </si>
  <si>
    <t>Realizar el traslado de recursos y seguimiento a la ejecución financiera destinada a la actividad para el desarrollo misional de Computadores para Educar CPE.</t>
  </si>
  <si>
    <t>2.1 Dirección de Infraestructura</t>
  </si>
  <si>
    <t>Alberto Fernando Rodriguez Pabon</t>
  </si>
  <si>
    <t>1. Traslado y seguimiento de recursos para Computadores para Educar (CPE)</t>
  </si>
  <si>
    <t>C1-E1-8000-E - Disponibilidad de Espectro</t>
  </si>
  <si>
    <t>Diseñar y formular propuestas, planes y programas para la administración del espectro mediante la planeación y asesoría técnica, contribuyendo con la disponibilidad de dicho recurso para los servicios de radiocomunicaciones.</t>
  </si>
  <si>
    <t>1. Planear el uso eficiente del espectro</t>
  </si>
  <si>
    <t>C1-E1-8100-E - Uso Legal del Espectro</t>
  </si>
  <si>
    <t>Propender por el uso legal y libre de interferencias del espectro radioeléctrico y favorecer el despliegue de infraestructura en telecomunicaciones y mantener informada a la ciudadanía sobre los niveles de campos electromagnéticos.</t>
  </si>
  <si>
    <t>1. Fortalecer el esquema de inspección, vigilancia y control del espectro radioeléctrico</t>
  </si>
  <si>
    <t>16. Seguimiento y evaluación del desempeño institucional.</t>
  </si>
  <si>
    <t>C1-E1-9200-E - Revisión del régimen de acceso, uso e interconexión</t>
  </si>
  <si>
    <t>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t>
  </si>
  <si>
    <t>6 ES CRC - COMISIÓN DE REGULACIÓN DE COMUNICACIONES</t>
  </si>
  <si>
    <t>Paola Bonilla Castaño</t>
  </si>
  <si>
    <t>1. Definición de medida regulatoria sobre el régimen de acceso, uso e interconexión</t>
  </si>
  <si>
    <t>C1-E1-9310-E - Análisis del mercado de servicios de envíos postales masivos y servicios de valor agregado</t>
  </si>
  <si>
    <t>Realizar el análisis de competencia del mercado relevante de envíos masivos, considerando la prestación de servicios de valor agregado.</t>
  </si>
  <si>
    <t>1. Definición de medida regulatoria sobre el análisis del mercado de servicios de envíos postales masivos y servicios de valor agregado.</t>
  </si>
  <si>
    <t>C1-E1-9500-E - Desarrollo TDT Fase V.</t>
  </si>
  <si>
    <t>Soportar la plataforma tecnológica para llegar al mayor número de personas con contenidos de la mejor calidad a través de diversas pantallas.</t>
  </si>
  <si>
    <t>1. Fase V de la Red pública TDT</t>
  </si>
  <si>
    <t>C1-E1-9600-E - Compartición de Infraestructura de otros sectores - Fase II</t>
  </si>
  <si>
    <t>Actualizar las condiciones de compartición de infraestructura de otros sectores con el sector TIC para el despliegue de redes o prestación de servicios de telecomunicaciones en Colombia</t>
  </si>
  <si>
    <t>1. Propuesta regulatoria para comentarios del sector</t>
  </si>
  <si>
    <t>1.2: Inclusión Social Digital</t>
  </si>
  <si>
    <t>C1-E2-1100-E - Fortalecimiento de capacidades regionales en desarrollo de política pública TIC orientada hacia el cierre de brecha digital regional</t>
  </si>
  <si>
    <t>Fortalecer la capacidad institucional regional que aporte al cierre de la brecha digital regional</t>
  </si>
  <si>
    <t>1.5 Oficina de Fomento Regional de Tecnologías de la Información y las Comunicaciones</t>
  </si>
  <si>
    <t>Nicolas Torres Bolivar</t>
  </si>
  <si>
    <t>1. Servicio de seguimiento y monitoreo para el cierre de brecha digital regional</t>
  </si>
  <si>
    <t>C1-E2-1200-T - Soluciones tecnológicas para propiciar el uso de las TIC</t>
  </si>
  <si>
    <t>Realizar la habilitación y promoción de soluciones tecnológicas para propiciar el uso de las TIC</t>
  </si>
  <si>
    <t>1. Implementación y operación de Zonas Digitales Urbanas (ZDU) y su interventoria</t>
  </si>
  <si>
    <t>C1-E2-3000-E - Inclusión TIC</t>
  </si>
  <si>
    <t>Hacer de las TIC un habilitador para las personas con discapacidad con el fin de que normalicen sus actividades y accedan fácilmente a la información, la comunicación y el conocimiento para la productividad y el aprendizaje.</t>
  </si>
  <si>
    <t>3.1 Dirección de Apropiación de Tecnologías de la Información y las Comunicaciones</t>
  </si>
  <si>
    <t>Maria Fernanda Ardila López</t>
  </si>
  <si>
    <t>1. Con sentidos TIC</t>
  </si>
  <si>
    <t>C1-E2-4000-E - Ampliación de infraestructura</t>
  </si>
  <si>
    <t>1. [CNP3805] Proyecto Nacional Conectividad de Alta Velocidad</t>
  </si>
  <si>
    <t>C1-E2-4100-E - Oferta de acceso público a Internet</t>
  </si>
  <si>
    <t>1. Proyecto Centros Digitales</t>
  </si>
  <si>
    <t>C1-E2-4200-E - Masificación de accesos</t>
  </si>
  <si>
    <t>1. Proyecto de incentivos a la demanda fase I</t>
  </si>
  <si>
    <t>C1-E2-8000-E - Estudio Impacto Sistemas de Acceso Discapacidad Auditiva</t>
  </si>
  <si>
    <t>Evaluar el impacto de los sistemas implementados para permitir el acceso de la población con discapacidad auditiva a los servicios audiovisuales, y en particular al servicio de televisión.</t>
  </si>
  <si>
    <t>1. Estructuración y publicación del estudio sobre el impacto Sistemas de Acceso para personas con Discapacidad Auditiva</t>
  </si>
  <si>
    <t>1 Colombia se conecta: masificación de la banda ancha e inclusión de todos los colombianos. / 2. Hacia una sociedad digital e industria 4.0: Por una relación más eficiente, efectiva y transparente ent</t>
  </si>
  <si>
    <t>1.3: Ciudadanos y Hogares Empoderados del Entorno Digital</t>
  </si>
  <si>
    <t>C1-E3-1000-E - Uso y Apropiación de las TIC</t>
  </si>
  <si>
    <t>Promover el uso y apropiación de las TIC en los ciudadanos, hogares, buscando que se haga de forma segura y responsable en el País.</t>
  </si>
  <si>
    <t>1. En TIC Confío + [CNP#3992, CNP#4040]</t>
  </si>
  <si>
    <t>C1-E3-2000-E - Contenidos digitales y/o convergentes en la Plataforma RTVCPLAY</t>
  </si>
  <si>
    <t>1. Diseño, programación y difusión de contenidos digitales y/o convergentes a través de plataformas online.</t>
  </si>
  <si>
    <t>C1-E3-2100-T - Fortalecimiento de los contenidos audiovisuales de la televisión pública</t>
  </si>
  <si>
    <t>Aumentar la oferta de contenidos audiovisuales con valor público que respondan a la identidad, necesidades y preferencias de los colombianos.</t>
  </si>
  <si>
    <t>1. Generación de contenidos audiovisuales de la televisión pública</t>
  </si>
  <si>
    <t>C1-E3-4000-E - Gestión del Conocimiento del Espectro Radioelectrico</t>
  </si>
  <si>
    <t>Gestionar el conocimiento e innovación sobre el espectro radioeléctrico</t>
  </si>
  <si>
    <t>1. Promover la Gestión del conocimiento del espectro radioeléctrico</t>
  </si>
  <si>
    <t>1.4: Transformación Digital Sectorial y Territorial</t>
  </si>
  <si>
    <t>C1-E4-1100-E - Transformación digital del Estado</t>
  </si>
  <si>
    <t>Gobierno digital tiene como objetivo mejorar la gestión interna de la administración pública para ofrecer mejores servicios a los ciudadanos, por medio de la entrega de política, estándares y proyectos estratégicos que habilitan la transformación digital del Estado.</t>
  </si>
  <si>
    <t>3.2 Dirección de Gobierno Digital</t>
  </si>
  <si>
    <t>01. Servicios ciudadanos digitales</t>
  </si>
  <si>
    <t>C1-E4-2000-E - Impulso a la transformación digital de las empresas colombianas</t>
  </si>
  <si>
    <t>Aumentar el grado de adopción de tecnologías en las empresas colombianas</t>
  </si>
  <si>
    <t>3.3 Dirección de Economía Digital</t>
  </si>
  <si>
    <t>Dennis Amparo Palacios Palacios</t>
  </si>
  <si>
    <t>2. Observatorio de Comercio Electrónico [CNP#4012]</t>
  </si>
  <si>
    <t>C1-E4-3000-E - Fomento del desarrollo de la Industria Digital</t>
  </si>
  <si>
    <t>Incrementar la participación en el Producto Interno Bruto de las Industrias Digitales</t>
  </si>
  <si>
    <t>1. Emprendimiento Digital - APPS.CO [CNP#4011]</t>
  </si>
  <si>
    <t>C1-E4-4000-E - Fomento del desarrollo de habilidades en el Talento Humano requerido por la Industria Digital</t>
  </si>
  <si>
    <t>Incrementar el número de personas con habilidades digitales y conocimientos en Tecnologías de la Información para aportar al cierre de brecha de talento digital.</t>
  </si>
  <si>
    <t>1. Programación para Niños y Niñas</t>
  </si>
  <si>
    <t>C1-E4-5000-E - 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</si>
  <si>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</si>
  <si>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6 ES AND - Agencia Nacional Digital</t>
  </si>
  <si>
    <t>Juan Pablo Ceballos</t>
  </si>
  <si>
    <t>1. Gestión de soluciones a problemáticas del sector púbico a través de proyectos de ciencia, tecnología e innovación aplicada.</t>
  </si>
  <si>
    <t>C1-E4-6000-T - 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</si>
  <si>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</si>
  <si>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2. Implementación del Plan Estrátegico de TI (PETIC)</t>
  </si>
  <si>
    <t>2. Componente Transversal</t>
  </si>
  <si>
    <t>2.1: Cultura</t>
  </si>
  <si>
    <t>Mantener servidores competentes, comprometidos y con altos niveles de productividad y satisfacción que contribuyan al mejoramiento de la calidad de vida de los colombianos teniendo en cuenta el entorno digital.</t>
  </si>
  <si>
    <t>4.3 Subdirección para la Gestión del Talento Humano</t>
  </si>
  <si>
    <t>Jennifer del Rosario Bendek Rico</t>
  </si>
  <si>
    <t>01. Plan Estratégico de Talento Humano</t>
  </si>
  <si>
    <t>C2-T2-1000-E - Fortalecimiento en la Calidad y disponibilidad de la Información para la toma de decisiones del sector TIC y los Ciudadanos</t>
  </si>
  <si>
    <t>Facilitar la disponibilidad, uso y aprovechamiento de la informacion  del sector TIC</t>
  </si>
  <si>
    <t>1.4 Oficina de Tecnologías de la Información</t>
  </si>
  <si>
    <t>Christian Nicolas Molano Alvarado</t>
  </si>
  <si>
    <t>1. Evolucionar el Plan Estratégico de TI PETI (seguimiento al plan de transformacion digital)</t>
  </si>
  <si>
    <t>C2-T2-2000-E - Administración adecuada de los recursos financieros del MinTIC</t>
  </si>
  <si>
    <t>Verificar y medir el cumplimiento de la Gestión de los recursos financieros para lograr los objetivos del MinTIC.</t>
  </si>
  <si>
    <t>4.2 Subdirección Financiera</t>
  </si>
  <si>
    <t>Jaime Alberto Rodriguez Marin</t>
  </si>
  <si>
    <t>1. Apoyo permanente a las áreas ejecutoras en temas de orden financiero.</t>
  </si>
  <si>
    <t>C2-T2-2500-E - Gestión adecuada de los recursos financieros del Fondo Único TIC</t>
  </si>
  <si>
    <t>Verificar y medir el cumplimiento de la Gestión de los recursos financieros requeridos para llevar a cabo las funciones del Fondo Único de TIC a través del seguimiento y control.</t>
  </si>
  <si>
    <t>1. Apoyo permanente a las áreas ejecutoras en temas de orden financiero - Fondo Único de TIC.</t>
  </si>
  <si>
    <t>Fortalecer la gestión integral de los documentos y servicios de archivos de la Entidad en sus diferentes fases que garanticen una gestión eficaz y adecuada en cualquier soporte en que se genere (papel o electrónico)</t>
  </si>
  <si>
    <t>4.4. Subdirección Administrativa</t>
  </si>
  <si>
    <t>Fabiola Rivera Rojas</t>
  </si>
  <si>
    <t>1. Mejoramiento de la Gestión documental en Mintic</t>
  </si>
  <si>
    <t>C2-T2-4000-E - Generación de información sistemática, oportuna y de calidad que permita mejorar la gestión de recursos del Fondo.</t>
  </si>
  <si>
    <t>Construir y/o actualizar Lineamientos estratégicos e información de monitoreo y seguimiento, que permita el diseño y desarrollo de las iniciativas, planes y programas del Plan "el futuro Digital es de todos".</t>
  </si>
  <si>
    <t>4.1 Oficina para la Gestión de Ingresos del Fondo</t>
  </si>
  <si>
    <t>1. Diseño e implementación de metodologías y lineamientos de seguimiento para la generación de información periódica y oportuna de la ejecución de los recursos del Fondo Único TIC.</t>
  </si>
  <si>
    <t>C2-T2-5000-E - Gestión de los Procesos contractuales para obtención de bienes y servicios solicitados por las áreas</t>
  </si>
  <si>
    <t>Garantizar que las dependencias puedan ejecutar sus planes, programas y proyectos mediante la gestión del proceso contractual</t>
  </si>
  <si>
    <t>4.5 Subdirección de Gestión Contractual</t>
  </si>
  <si>
    <t>Yanira Galindo Paez</t>
  </si>
  <si>
    <t>1. Actualizar los procedimientos relacionados con la modalidad de selección de contratistas</t>
  </si>
  <si>
    <t>C2-T2-6000-E - Fortalecimiento a la apropiación, uso y manejo de los bienes</t>
  </si>
  <si>
    <t>Fortalecer la apropiación en el uso y manejo de los bienes</t>
  </si>
  <si>
    <t>1. Fortalecimiento en la Administración de Bienes en el Mintic</t>
  </si>
  <si>
    <t>2.3: Relación con los Grupos de Interés</t>
  </si>
  <si>
    <t>C2-T3-1000-E - Fortalecimiento a la gestión internacional en el MinTIC.</t>
  </si>
  <si>
    <t>Incentivar la cooperación internacional en apoyo a las iniciativas del Plan Estratégico, posicionando al Ministerio como líder regional en materia TIC.</t>
  </si>
  <si>
    <t>1.3 Oficina Internacional</t>
  </si>
  <si>
    <t>1. Fortalecimiento de la cooperación y la participación internacional.</t>
  </si>
  <si>
    <t>C2-T3-2000-T - Consenso Social</t>
  </si>
  <si>
    <t>Coordinar acciones institucionales para el abordaje de espacios de diálogo, participación y socialización que promuevan una asertiva interlocución sectorial entre el Estado y distintas organizaciones, movimientos sociales y grupos étnicos en Colombia</t>
  </si>
  <si>
    <t>Josef Heilbron López</t>
  </si>
  <si>
    <t>1. Relacionamiento con grupos de interés</t>
  </si>
  <si>
    <t>C2-T3-3000-T - Estrategia de divulgación y comunicaciones del MinTIC</t>
  </si>
  <si>
    <t>Diseñar e implemetar la estrategia de comunicaciones que permitirá a la entidad informar e interactuar sobre los planes, programas, proyectos, y servicios a la ciudadanía.</t>
  </si>
  <si>
    <t>1.2 Oficina Asesora de Prensa</t>
  </si>
  <si>
    <t>Oscar Javier Cuenca Medina</t>
  </si>
  <si>
    <t>1. Estrategia Comunicación Externa</t>
  </si>
  <si>
    <t>C2-T3-4000-O - Gestión Jurídica integral para el cumplimiento de objetivos y funciones del MinTIC/Fondo Único de TIC</t>
  </si>
  <si>
    <t>Acompañar al Ministerio/Fondo en materia Jurica frente a los desafios que se presenten en el marco normativo</t>
  </si>
  <si>
    <t>1.7 Dirección Jurídica</t>
  </si>
  <si>
    <t>Simon Rodriguez Serna</t>
  </si>
  <si>
    <t>1.Cobro Coactivo</t>
  </si>
  <si>
    <t>C2-T3-6000-O - 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</si>
  <si>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</si>
  <si>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1. Implementación y Ejecución del Plan de Participación Ciudadana MinTIC 2022</t>
  </si>
  <si>
    <t>C2-T3-7000-O - Fortalecimiento del Servicio al Ciudadano</t>
  </si>
  <si>
    <t>Fortalecer el relacionamiento con los ciudadanos y grupos de interés, generando confianza, mejorando los niveles de satisfacción y fomentando una cultura de servicio e inclusión en los servidores públicos de la Entidad.</t>
  </si>
  <si>
    <t>6. Fortalecimiento de la gestión de Notificaciones de Actos Administrativos en cumplimiento al Código de Procedimiento Administrativo y de lo Contencioso Administrativo.</t>
  </si>
  <si>
    <t>1.1 Oficina Asesora de Planeación y Estudios Sectoriales</t>
  </si>
  <si>
    <t>Juddy Alexandra Amado Sierra</t>
  </si>
  <si>
    <t>4. Componente Mecanismos para mejorar la Atención del Ciudadano</t>
  </si>
  <si>
    <t>2.4: Seguimiento Análisis y Mejora</t>
  </si>
  <si>
    <t>C2-T4-1000-E - Asesoramiento, evaluación, integración y dinamización del Sistema Institucional de Control Interno y al de Gestión y Resultados</t>
  </si>
  <si>
    <t>Evaluar el cumplimiento de las metas, actividades y objetivos estratégicos de la entidad, el cumplimiento normativo así como a los riesgos institucionales en el marco del Sistema de Control Interno.</t>
  </si>
  <si>
    <t>1.6 Oficina de Control Interno</t>
  </si>
  <si>
    <t>2. Enfoque hacia la prevención</t>
  </si>
  <si>
    <t>15. Control Interno.</t>
  </si>
  <si>
    <t>Establecer lineamientos y estrategias para transformar continuamente la gestión institucional.</t>
  </si>
  <si>
    <t>5. Fortalecimiento del Modelo de gestión de seguridad y privacidad de la información</t>
  </si>
  <si>
    <t>C2-T5-2000-E - Liderazgo en la generación de estadísticas y estudios del sector TIC</t>
  </si>
  <si>
    <t>Fortalecer la generación de información estadística en la toma de decisiones del sector TIC.</t>
  </si>
  <si>
    <t>2. Articulación interinstitucional para la generación de estadísticas sectoriales</t>
  </si>
  <si>
    <t>Estrategia transversal PND</t>
  </si>
  <si>
    <t>Objetivo PND</t>
  </si>
  <si>
    <t>Dimensión</t>
  </si>
  <si>
    <t>Objetivo Estratégico</t>
  </si>
  <si>
    <t>Línea Estratégica</t>
  </si>
  <si>
    <t>Criterio</t>
  </si>
  <si>
    <t>SubCriterio</t>
  </si>
  <si>
    <t>Descripción Indicador</t>
  </si>
  <si>
    <t>Unidad de Medida</t>
  </si>
  <si>
    <t>Programado 1T (Unidades)</t>
  </si>
  <si>
    <t>Programado 1T (Porcentaje)</t>
  </si>
  <si>
    <t>Avance 1T (Unidades)</t>
  </si>
  <si>
    <t>Avance 1T (Porcentaje)</t>
  </si>
  <si>
    <t>Programado 2T (Unidades)</t>
  </si>
  <si>
    <t>Programado 2T (Porcentaje)</t>
  </si>
  <si>
    <t>Programado 2T Acumulado (Unidades)</t>
  </si>
  <si>
    <t>Programado 2T Acumulado (Porcentaje)</t>
  </si>
  <si>
    <t>Avance 2T (Unidades)</t>
  </si>
  <si>
    <t>Avance 2T (Porcentaje)</t>
  </si>
  <si>
    <t>Avance 2T Acumulado (Unidades)</t>
  </si>
  <si>
    <t>Avance 2T Acumulado (Porcentaje)</t>
  </si>
  <si>
    <t>Programado 3T (Unidades)</t>
  </si>
  <si>
    <t>Programado 3T (Porcentaje)</t>
  </si>
  <si>
    <t>Programado 3T Acumulado (Unidades)</t>
  </si>
  <si>
    <t>Programado 3T Acumulado (Porcentaje)</t>
  </si>
  <si>
    <t>Avance 3T (Unidades)</t>
  </si>
  <si>
    <t>Avance 3T (Porcentaje)</t>
  </si>
  <si>
    <t>Avance 3T Acumulado (Unidades)</t>
  </si>
  <si>
    <t>Avance 3T Acumulado (Porcentaje)</t>
  </si>
  <si>
    <t>Programado 4T (Unidades)</t>
  </si>
  <si>
    <t>Programado 4T (Porcentaje)</t>
  </si>
  <si>
    <t>Programado 4T Acumulado (Unidades)</t>
  </si>
  <si>
    <t>Programado 4T Acumulado (Porcentaje)</t>
  </si>
  <si>
    <t>Avance 4T (Unidades)</t>
  </si>
  <si>
    <t>Avance 4T (Porcentaje)</t>
  </si>
  <si>
    <t>Avance 4T Acumulado (Unidades)</t>
  </si>
  <si>
    <t>Avance 4T Acumulado (Porcentaje)</t>
  </si>
  <si>
    <t>Programa presupuestal</t>
  </si>
  <si>
    <t>Aumentar la eficiencia institucional del sector TIC</t>
  </si>
  <si>
    <t>No_aplica</t>
  </si>
  <si>
    <t>1.01 Documento de análisis respecto del cumplimiento del régimen normativo por materias y por sector generado</t>
  </si>
  <si>
    <t>2301 - Facilitar el acceso y uso de las TIC en todo el territorio nacional</t>
  </si>
  <si>
    <t>C-2301-0400-11-ANÁLISIS Y CONTROL EN LOS SERVICIOS DE TELECOMUNICACIONES Y SERVICIOS POSTALES A NIVEL NACIONAL</t>
  </si>
  <si>
    <t>1.02. Visitas/Verificaciones realizadas a los prestadores de servicios de telecomunicaciones (comunicaciones, televisión y radiodifusión sonora) y servicios postales</t>
  </si>
  <si>
    <t>1.03. Informes de vigilancia e inspección archivados o entregados a la subdirección de investigaciones administrativas.</t>
  </si>
  <si>
    <t>1.04 Visitas y/o verificaciones de cumplimiento de obligaciones de ampliación de cobertura y actualización tecnológica en el marco de la asignación de espectro de banda 700 MHz</t>
  </si>
  <si>
    <t>1.05 Informes de vigilancia e inspección correspondientes a periodos anteriores a 2022 gestionados.</t>
  </si>
  <si>
    <t>1.06 Entregables sobre las Herramientas de acompañamiento al sector TIC y Postal</t>
  </si>
  <si>
    <t>1.07 Capacitaciones de promoción y prevención normativas</t>
  </si>
  <si>
    <t>1.08 PQRSD gestionados oportunamente</t>
  </si>
  <si>
    <t>1.09 Practica de pruebas en tramites de investigaciones administrativas</t>
  </si>
  <si>
    <t>1.10 Practica de pruebas en tramites de investigaciones administrativas</t>
  </si>
  <si>
    <t>1.11 Estudio previo radicado</t>
  </si>
  <si>
    <t>1.12 Estudio previo aprobado</t>
  </si>
  <si>
    <t>1.13 Contrato firmado</t>
  </si>
  <si>
    <t>2. Fortalecimiento y Modernización del Modelo de Vigilancia y Control</t>
  </si>
  <si>
    <t>2.1 Módulos de la solución tecnología definidos y diseñados</t>
  </si>
  <si>
    <t>2.2. Módulos de la fase I desarrollados</t>
  </si>
  <si>
    <t>2.3 Documento de recomendaciones para la implementación</t>
  </si>
  <si>
    <t>2.4 Estudio previo radicado</t>
  </si>
  <si>
    <t>2.5 Estudio previo aprobado</t>
  </si>
  <si>
    <t>2.6 Contrato firmado</t>
  </si>
  <si>
    <t>Acceso universal sostenible</t>
  </si>
  <si>
    <t>1.1 Resoluciones expedidas que resuelven los recursos de apelación en los términos de ley</t>
  </si>
  <si>
    <t>Garantizar la TV y radio pública</t>
  </si>
  <si>
    <t>Misional</t>
  </si>
  <si>
    <t>1.1 Nuevas estaciones de radio</t>
  </si>
  <si>
    <t>C-2301-0400-17-EXTENSIÓN ,DESCENTRALIZACIÓN Y COBERTURA DE LA RADIO PÚBLICA NACIONAL</t>
  </si>
  <si>
    <t>1.2 Nuevos estudios de radio instalados</t>
  </si>
  <si>
    <t>1.3 Estudios de radio mejorados instalados</t>
  </si>
  <si>
    <t>1.4 Avance en el seguimiento a la ejecución de la resolución</t>
  </si>
  <si>
    <t>G.1 Proyecto de propuesta aprobado</t>
  </si>
  <si>
    <t>G.2 Resoluciones Firmadas</t>
  </si>
  <si>
    <t>G.3 Desembolsos realizados</t>
  </si>
  <si>
    <t>Focalizar las inversiones para el cierre efectivo de la brecha digital y vincular al secto</t>
  </si>
  <si>
    <t>1.1 Porcentaje de avance en la ejecución del proyecto de implementación de la Red Nacional de Telecomunicaciones de Emergencias en bandas bajas</t>
  </si>
  <si>
    <t>No Aplica</t>
  </si>
  <si>
    <t>No aplica-No aplica - sin recursos presupuestales vigencia fiscal 2022</t>
  </si>
  <si>
    <t>1.2 Porcentaje de avance en el seguimiento a la ejecución de los recursos del convenio</t>
  </si>
  <si>
    <t>1.3 Porcentaje de avance en la ejecución del proyecto de implementación de la Red Nacional de Telecomunicaciones de Emergencias en bandas bajas (Rezago 2021)</t>
  </si>
  <si>
    <t>1 Número de nuevos contenidos de radio producidos y emitidos</t>
  </si>
  <si>
    <t>100.00%</t>
  </si>
  <si>
    <t>2 Número de contenidos digitales generados</t>
  </si>
  <si>
    <t>1.1 Número de proyectos de actualización normativa elaborados</t>
  </si>
  <si>
    <t>C-2301-0400-16-GENERACIÓN DE POLÍTICAS Y ESTRATEGIAS DIRIGIDAS A MEJORAR LA COMPETITIVIDAD DE LA INDUSTRIA DE COMUNICACIONES NACIONAL</t>
  </si>
  <si>
    <t>2. Oferta de Espectro</t>
  </si>
  <si>
    <t>2.1 Cantidad de espectro ofertado (MHz)</t>
  </si>
  <si>
    <t>2.2 Número de cortes abiertos del Proceso de Selección Objetiva para bandas bajas, microondas y Banda E.</t>
  </si>
  <si>
    <t>3. Plan de Modernización del sector Postal.</t>
  </si>
  <si>
    <t>3.1 Número de líneas de acción implementadas por la DICOM del Plan de Modernización del sector postal 2020-2024 (rezago 2021)</t>
  </si>
  <si>
    <t>3.2 Número de líneas de acción implementadas por la DICOM del Plan de Modernización del sector postal 2020-2024</t>
  </si>
  <si>
    <t>3.3 Seguimiento a la ejecución de los recursos del convenio para la difusión y apropiación del codigo postal.</t>
  </si>
  <si>
    <t>GA 3.1 Estudios previos radicados</t>
  </si>
  <si>
    <t>GA 3.2 Estudio previo aprobado</t>
  </si>
  <si>
    <t>GA 3.3 Contrato firmado</t>
  </si>
  <si>
    <t>4. Plan de Cese de Emisiones Analógicas</t>
  </si>
  <si>
    <t>4.1 Porcentaje de avance en la actualización, adopción y publicación del plan de cese de emisiones analógicas</t>
  </si>
  <si>
    <t>5. Estrategia de la Política de desarrollo Espacial</t>
  </si>
  <si>
    <t>5.1 Documento de Benchmarking de los diferentes esquemas de explotación del ROE.</t>
  </si>
  <si>
    <t>5.2 Inventario del estado actual de los ROE que Colombia gestiona ante la UIT.</t>
  </si>
  <si>
    <t>5.3 Solicitudes de ROE presentadas a la UIT</t>
  </si>
  <si>
    <t>5.4 Marco normativo del país para la explotación del ROE revisado y analizado</t>
  </si>
  <si>
    <t>5.5 Informe de estrategias tendientes a impulsar la explotación de los ROE que gestiona Colombia ante la UIT</t>
  </si>
  <si>
    <t>GA 5.1 Estudios previos radicados</t>
  </si>
  <si>
    <t>GA 5.2 Estudios previos aprobados</t>
  </si>
  <si>
    <t>GA 5.3 Contratos firmados</t>
  </si>
  <si>
    <t>6. Intervención de la Colección Filatélica</t>
  </si>
  <si>
    <t>6.1 Porcentaje de seguimiento a la Hoja de Ruta para el cumplimiento de las gestiones sobre las recomendaciones del AGN</t>
  </si>
  <si>
    <t>6.2 Porcentaje de avance en el plan de acción de intervención.</t>
  </si>
  <si>
    <t>GA 6.1 Estudios previos radicados</t>
  </si>
  <si>
    <t>GA 6.2 Estudios previos aprobados</t>
  </si>
  <si>
    <t>GA 6.3 Contratos firmados</t>
  </si>
  <si>
    <t>7. Plan Marco de Asignación de Espectro</t>
  </si>
  <si>
    <t>7.1 Porcentaje de avance de la implementación del Plan Marco de Asignación de Espectro</t>
  </si>
  <si>
    <t>7.2 Porcentaje de avance de la implementación de la Política Pública de Espectro</t>
  </si>
  <si>
    <t>7.3 Porcentaje de avance de la implementación del Modelo de Gestión de Espectro</t>
  </si>
  <si>
    <t>1.1 Numero contenidos multiplataforma producidos y co-producidos</t>
  </si>
  <si>
    <t>2302 - Fomento del desarrollo de aplicaciones, software y contenidos para impulsar la apro</t>
  </si>
  <si>
    <t>C-2302-0400-14-FORTALECIMIENTO DEL MODELO CONVERGENTE DE LA TELEVISIÓN PÚBLICA REGIONAL Y NACIONAL</t>
  </si>
  <si>
    <t>GA 1.1 Número de Estudios previos radicados</t>
  </si>
  <si>
    <t>GA 1.2 Número de Estudios previos aprobados</t>
  </si>
  <si>
    <t>GA 1.3 Número de contratos firmados</t>
  </si>
  <si>
    <t>GT 1.1 Número de Proyectos de propuesta aprobado</t>
  </si>
  <si>
    <t>GT 1.2 Número de Resoluciones firmadas</t>
  </si>
  <si>
    <t>GT 1.3 Número de desembolsos realizados</t>
  </si>
  <si>
    <t>2. Formación y actualización del talento humano de creadores, productores y realizadores audiovisuales [CNP#4040]</t>
  </si>
  <si>
    <t>2.1 Número de talleres a funcionarios de los canales públicos realizados</t>
  </si>
  <si>
    <t>_No_aplica_</t>
  </si>
  <si>
    <t>2.2 Numero de funcionarios con actividades de formación</t>
  </si>
  <si>
    <t>GT2.1 Número de Proyectos de propuesta aprobado</t>
  </si>
  <si>
    <t>GT2.2 Número de Resoluciones firmadas</t>
  </si>
  <si>
    <t>GT2.3 Número de desembolsos realizados</t>
  </si>
  <si>
    <t>3. Monitoreo y seguimiento del comportamiento de las audiencias.</t>
  </si>
  <si>
    <t>3.1 Número de Informes de medición de audiencias e impacto de contenidos divulgados</t>
  </si>
  <si>
    <t>GA3.1 Número de estudios previos radicados</t>
  </si>
  <si>
    <t>GA3.2 Número de estudios previos aprobados</t>
  </si>
  <si>
    <t>GA3.3 Número de contratos firmados</t>
  </si>
  <si>
    <t>4. Estrategia de divulgación de la Televisión Digital Terrestre</t>
  </si>
  <si>
    <t>4.1 Número de Capacitaciones realizadas</t>
  </si>
  <si>
    <t>GT4.1 Número de Proyectos de propuesta aprobado</t>
  </si>
  <si>
    <t>GT4.2 Número de Resoluciones firmadas</t>
  </si>
  <si>
    <t>GT4.3 Número de desembolsos realizados</t>
  </si>
  <si>
    <t>1.1 Incremento en las piezas movilizadas de E-commerce resultante de acciones de fortalecimiento.</t>
  </si>
  <si>
    <t>No Aplica-No aplica - sin recursos presupuestales vigencia fiscal 2022</t>
  </si>
  <si>
    <t>1.2 Número de piezas movilizadas de E-commerce</t>
  </si>
  <si>
    <t>3. Fortalecimiento Tecnologías de la Información del Operador Postal Oficial</t>
  </si>
  <si>
    <t>3.1 Número de documento publicado que definen de la Estrategia Tecnológica como apoyo al CORE Logístico de la Entidad</t>
  </si>
  <si>
    <t>3.2. Protocolo de IPV6 Implementado</t>
  </si>
  <si>
    <t>4. Transformación del Modelo Operativo</t>
  </si>
  <si>
    <t>4.1 Número de usuarios de distribución y Transporte Interactuando con la Plataforma</t>
  </si>
  <si>
    <t>2. Ampliación de capilaridad del operador Postal</t>
  </si>
  <si>
    <t>2.1 Ampliación en la capilaridad de puntos aliados comerciales</t>
  </si>
  <si>
    <t>3.1 Numero de contenidos hechos en casa</t>
  </si>
  <si>
    <t>C-2301-0400-25-APOYO A OPERADORES PÚBLICOS DEL SERVICIO DE TELEVISIÓN NACIONAL</t>
  </si>
  <si>
    <t>GT3.1 Número de Proyectos de propuesta aprobados</t>
  </si>
  <si>
    <t>GT3.2 Número de resoluciones firmadas</t>
  </si>
  <si>
    <t>GT3.3 Número de desembolsos realizados</t>
  </si>
  <si>
    <t>5. Financiación del plan de inversión a RTVC para la operación de Señal Memoria</t>
  </si>
  <si>
    <t>5.1 Número de nuevos contenidos históricos de la radio y la televisión pública dispuestos para consulta y licenciamiento</t>
  </si>
  <si>
    <t>GT5.1 Número de proyectos de propuesta aprobados</t>
  </si>
  <si>
    <t>GT5.2 Número de resoluciones firmadas</t>
  </si>
  <si>
    <t>GT5.3 Número de desembolsos realizados</t>
  </si>
  <si>
    <t>2. Financiación del operador nacional de televisión-RTVC</t>
  </si>
  <si>
    <t>2.1 Número de Productos digitales desarrollados</t>
  </si>
  <si>
    <t>2.2 Informes de seguimiento a la ejecución de los recursos validados por GIT de medios públicos.</t>
  </si>
  <si>
    <t>GT2.1 Número de Proyectos de propuestas aprobados</t>
  </si>
  <si>
    <t>GT2.2 Número de resoluciones firmadas</t>
  </si>
  <si>
    <t>1. Operadores públicos de televisión financiados</t>
  </si>
  <si>
    <t>1.1 Número Operadores financiados</t>
  </si>
  <si>
    <t>GT1.1 Número de proyecto de propuesta aprobado</t>
  </si>
  <si>
    <t>GT1.2 Número de Resoluciones firmadas</t>
  </si>
  <si>
    <t>GT1.3 Número de desembolsos realizados</t>
  </si>
  <si>
    <t>4. Bolsa regionales para el fortalecimiento de parrilla e infraestructura</t>
  </si>
  <si>
    <t>4.1 Numero de estímulos entregados</t>
  </si>
  <si>
    <t>4.2 Informe de seguimiento a la ejecución de los recursos</t>
  </si>
  <si>
    <t>GT4.1 Número de proyectos de propuesta aprobados</t>
  </si>
  <si>
    <t>GT4.2 Número de resoluciones firmadas</t>
  </si>
  <si>
    <t>6. CONPES Juventudes</t>
  </si>
  <si>
    <t>6.1 Numero de estímulos entregados</t>
  </si>
  <si>
    <t>GT6.1 Número de proyectos de propuesta aprobados</t>
  </si>
  <si>
    <t>GT6.2 Número de resoluciones firmadas</t>
  </si>
  <si>
    <t>GT6.3 Número de desembolsos realizados</t>
  </si>
  <si>
    <t>Programa de conectividad social sostenible</t>
  </si>
  <si>
    <t>01._Planeación_Institucional.</t>
  </si>
  <si>
    <t>1. Documentos de comprobación de los niveles de calidad de televisión abierta elaborados</t>
  </si>
  <si>
    <t>2. Informes de seguimiento de la cobertura de los operadores de TDT</t>
  </si>
  <si>
    <t>1.01 Relación de estudiantes por terminal de cómputo en sedes educativas oficiales</t>
  </si>
  <si>
    <t>C-2301-0400-14-APOYO FINANCIERO PARA EL SUMINISTRO DE TERMINALES A NIVEL NACIONAL</t>
  </si>
  <si>
    <t>1.02 Número de terminales de cómputo con contenidos digitales entregadas a sedes educativas</t>
  </si>
  <si>
    <t>indicadores y Metas de Gobierno</t>
  </si>
  <si>
    <t>1.03 Porcentaje de requerimientos técnicos atendidos</t>
  </si>
  <si>
    <t>1.04 Número de terminales de cómputo con contenidos digitales entregadas a sedes educativas para uso de docentes</t>
  </si>
  <si>
    <t>1.05 Número de estudiantes de sedes educativas oficiales beneficiados con el servicio de apoyo en tecnologías de la información y las comunicaciones para la educación</t>
  </si>
  <si>
    <t>1.06 Número de sedes educativas oficiales con acceso a terminales de cómputo y contenidos digitales beneficiadas con la entrega de nuevas tecnologías</t>
  </si>
  <si>
    <t>1.07 Número de docentes formados en uso pedagógico de tecnologías de la información y las comunicaciones</t>
  </si>
  <si>
    <t>1.08 Número de docentes acompañados en procesos educativos con tecnologías digitales</t>
  </si>
  <si>
    <t>1.09 Número de estudiantes acompañados en procesos educativos con tecnologías digitales</t>
  </si>
  <si>
    <t>1.10 Número de personas capacitadas</t>
  </si>
  <si>
    <t>1.11 Número de eventos de socialización de experiencias exitosas en el uso práctico de las tecnologías de la información en la educación</t>
  </si>
  <si>
    <t>1.12 Número de terminales de cómputo con contenidos digitales entregadas a docentes - Rezago 2021</t>
  </si>
  <si>
    <t>1.13 Sedes educativas oficiales con acceso a terminales de cómputo y contenidos digitales beneficiadas con la entrega de nuevas tecnologías - Rezago 2021</t>
  </si>
  <si>
    <t>1.14 Docentes formados y acompañados en uso pedagógico de tecnologías de la información y las comunicaciones - Rezago 2021</t>
  </si>
  <si>
    <t>1.15 Estudiantes acompañados en procesos educativos con tecnologías digitales - Rezago 2021</t>
  </si>
  <si>
    <t>2. Recuperación de equipos de cómputo obsoletos existentes en las sedes educativas oficiales a nivel nacional</t>
  </si>
  <si>
    <t>2.1 Toneladas de residuos electrónicos dispuestos correctamente (Demanufactura)</t>
  </si>
  <si>
    <t>2.2 Número de Equipos obsoletos retomados</t>
  </si>
  <si>
    <t>2.3 Número de personas de la comunidad capacitadas en la correcta disposición de residuos de aparatos eléctricos y electrónicos</t>
  </si>
  <si>
    <t>2.4 Número de Kits para procesos de aprendizaje elaborados con residuos eléctricos y electrónicos</t>
  </si>
  <si>
    <t>2.5 Número de eventos de difusión realizados</t>
  </si>
  <si>
    <t>2.6 Equipos obsoletos retomados - Rezago 2021</t>
  </si>
  <si>
    <t>1.1. Porcentaje de recursos desembolsados de acuerdo con la programación realizada</t>
  </si>
  <si>
    <t>1.2 Informes mensuales de gestión</t>
  </si>
  <si>
    <t>Gestión Integral del Espectro Radioeléctrico</t>
  </si>
  <si>
    <t>1.1 Actualizaciones al Cuadro Nacional de Atribución de Bandas de Frecuencia.</t>
  </si>
  <si>
    <t>1.2 Número de documentos de gestión de la Subdirección de Gestión y Planeación</t>
  </si>
  <si>
    <t>1.3 Número de planes técnicos de radiodifusión sonora modificados o actualizados</t>
  </si>
  <si>
    <t>1.4 Porcentaje de cuadros de características técnicas de red elaborados</t>
  </si>
  <si>
    <t>indicadores_y_Metas_de_Gobierno</t>
  </si>
  <si>
    <t>1.5 Número de documentos de atribución de espectro elaborados</t>
  </si>
  <si>
    <t>_16._Seguimiento_y_evaluación_del_desempeño_institucional._</t>
  </si>
  <si>
    <t>1. Tiempo promedio de atención de casos relacionados con los procedimientos de monitoreo y visitas técnicas del espectro in situ (semanas)</t>
  </si>
  <si>
    <t>2. Número de antenas de telecomunicaciones</t>
  </si>
  <si>
    <t>3. Número de mapas de niveles de campos electromagnéticos publicados</t>
  </si>
  <si>
    <t>1.1 Publicación medida regulatoria expedida</t>
  </si>
  <si>
    <t>Armonizar las contraprestaciones y las cargas económicas a los desafíos presentes y futuro</t>
  </si>
  <si>
    <t>1.1 Publicación Medida Regulatoria Expedida</t>
  </si>
  <si>
    <t>Programa de despliegue de la red de última milla en los municipios del país</t>
  </si>
  <si>
    <t>1 Porcentaje de cobertura de televisión digital (TDT + DTH)</t>
  </si>
  <si>
    <t>1.1 Publicación propuesta regulatoria sobre compartición de infraestructuras para el despliegue de redes y la masificación de servicios de telecomunicaciones</t>
  </si>
  <si>
    <t>2. Definición de medida regulatoria sobre Compartición de infraestructuras para el despliegue de redes y la masificación de servicios de telecomunicaciones</t>
  </si>
  <si>
    <t>2.1 Publicación propuesta regulatoria sobre Compartición de infraestructuras para el despliegue de redes y la masificación de servicios de telecomunicaciones</t>
  </si>
  <si>
    <t>Fortalecimiento de capacidades regionales</t>
  </si>
  <si>
    <t>1.1 Mapa de Brecha Digital actualizado</t>
  </si>
  <si>
    <t>C-2301-0400-23-FORTALECIMIENTO DE CAPACIDADES REGIONALES EN DESARROLLO DE POLITICA PUBLICA TIC ORIENTADA HACIA EL CIERRE DE BRECHA DIGITAL REGIONAL NACIONAL</t>
  </si>
  <si>
    <t>2. Eliminación de barreras para el despliegue de infraestructura</t>
  </si>
  <si>
    <t>Documento de Certificación de eliminación de barreras para el despliegue de infraestrcutura expedido por la CRC</t>
  </si>
  <si>
    <t>3. Institucionalizar las dependencias con funciones TIC en los territorios</t>
  </si>
  <si>
    <t>3.1 Entidades Territoriales con institucionalidad TIC creada</t>
  </si>
  <si>
    <t>5.Servicio de Asistencia técnica en la formulación y presentación de proyectos TIC financiados con SGR</t>
  </si>
  <si>
    <t>5.1 Porcentaje de incremento del valor total de proyectos aprobados en materia TIC respecto el bienio anterior</t>
  </si>
  <si>
    <t>4. Fortalecimiento de las capacidades para identificar necesidad TIC de las entidades territoriales</t>
  </si>
  <si>
    <t>4.1 Porcentaje de asistencia técnica entregada a las Entidades Territoriales</t>
  </si>
  <si>
    <t>Garantizar la provisión de herramientas de acceso a Internet para personas en condiciones</t>
  </si>
  <si>
    <t>1.1 Zonas Digitales Urbanas implementadas y en operación</t>
  </si>
  <si>
    <t>C-2301-0400-24-APROVECHAMIENTO Y PROMOCIÓN DE SOLUCIONES TECNOLÓGICAS DE ACCESO PÚBLICO EN LAS REGIONES DEL TERRITORIO NACIONAL</t>
  </si>
  <si>
    <t>Provisión de herramientas y apropiación de TIC para personas con discapacidad</t>
  </si>
  <si>
    <t>GA1.3 Número de Convenios / contratos firmados</t>
  </si>
  <si>
    <t>C-2302-0400-19-SERVICIO DE ASISTENCIA, CAPACITACIÓN Y APOYO PARA EL USO Y APROPIACIÓN DE LAS TIC, CON ENFOQUE DIFERENCIAL Y EN BENEFICIO DE LA COMUNIDAD PARA PARTICIPAR EN LA ECONOMÍA DIGITAL NACIONAL</t>
  </si>
  <si>
    <t>1.1 Número de comunicaciones Relevadas </t>
  </si>
  <si>
    <t>1.2 Número de contenidos digitales (cortometrajes) realizados por personas con dicapacidad con dispositivos móviles.</t>
  </si>
  <si>
    <t>1.3 Número de personas con discapacidad Capacitadas en contenidos digitales</t>
  </si>
  <si>
    <t>_02._Gestión_presupuestal_y_eficiencia_del_gasto_público._</t>
  </si>
  <si>
    <t>GA1.1 Número de estudios previos radicados</t>
  </si>
  <si>
    <t>GA1.2 Número de estudios previos aprobados</t>
  </si>
  <si>
    <t>Implementación del proyecto nacional conectividad de alta velocidad</t>
  </si>
  <si>
    <t>1.1 Municipios/Áreas no municipalizadas (AMN) en operación</t>
  </si>
  <si>
    <t>C-2301-0400-12-AMPLIACIÓN PROGRAMA DE TELECOMUNICACIONES SOCIALES NACIONAL</t>
  </si>
  <si>
    <t>2. [CNP3805y3797] Proyecto Nacional Fibra Óptica</t>
  </si>
  <si>
    <t>2.1 Cabeceras municipales conectadas</t>
  </si>
  <si>
    <t>Ejecución de proyectos de acceso comunitario a Internet</t>
  </si>
  <si>
    <t>1.1 Número de Centros Digitales instalados Región A</t>
  </si>
  <si>
    <t>C-2301-0400-20-IMPLEMENTACIÓN SOLUCIONES DE ACCESO COMUNITARIO A LAS TECNOLOGÍAS DE LA INFORMACIÓN Y LAS COMUNICACIONES NACIONAL</t>
  </si>
  <si>
    <t>1.2 Centros Digitales en operación con cumplimiento de requisitos Región A</t>
  </si>
  <si>
    <t>2. Acceso Universal Sostenible</t>
  </si>
  <si>
    <t>2.1 Zonas Digitales del proyecto AUS Cto 618 2019 en operación</t>
  </si>
  <si>
    <t>2.2 Instalación acumulada de Zonas Digitales del proyecto AUS cto 618-2019</t>
  </si>
  <si>
    <t>3.Operación Zonas Digitales Rurales</t>
  </si>
  <si>
    <t>3.1 Mantener en operación zonas rurales instaladas-Zonas digitales rurales en operación cto 808-2020</t>
  </si>
  <si>
    <t>3.2 Instalación de nuevas Zonas Digitales Rurales</t>
  </si>
  <si>
    <t>4.Proyecto Zonas Wi-Fi Públicas SAI</t>
  </si>
  <si>
    <t>4.1 Mantener en operación Zonas Wi-fi instaladas proyecto Zonas Wi-Fi</t>
  </si>
  <si>
    <t>5.Proyecto de Obligaciones de Hacer</t>
  </si>
  <si>
    <t>5.1.Oferta oficiosa de obligaciones de hacer publicada en el banco de proyectos</t>
  </si>
  <si>
    <t>5.2.Informes de seguimiento a la ejecución y cuantificación de Obligaciones de Hacer</t>
  </si>
  <si>
    <t>Incentivos a la oferta y demanda de accesos a Internet</t>
  </si>
  <si>
    <t>1.1 Mantener en operación accesos en hogar reportados proyecto IDMF1-Accesos hogares en operación del proyecto IDMF1</t>
  </si>
  <si>
    <t>C-2301-0400-21-DESARROLLO MASIFICACIÓN ACCESO A INTERNET NACIONAL</t>
  </si>
  <si>
    <t>2. Proyecto incentivos a la demanda fase II</t>
  </si>
  <si>
    <t>2.1 Mantener en operación accesos en hogar instalados proyecto IDMF2-Accesos hogares en operación del proyecto IDMF2</t>
  </si>
  <si>
    <t>3. Proyecto incentivos a la oferta</t>
  </si>
  <si>
    <t>3.1 Accesos en hogar proyecto Incentivos a la Oferta en operación IOF1</t>
  </si>
  <si>
    <t>3.2 Municipios con Internet fijo instalado por el proyecto OIF1</t>
  </si>
  <si>
    <t>4. Proyecto de incentivos al fortalecimiento de la infraestructura local</t>
  </si>
  <si>
    <t>4.1 Accesos en hogar proyecto Fortalecimiento a la Infraestructura Local en operación</t>
  </si>
  <si>
    <t>4.2 Municipios con Internet fijo instalado por el proyecto FILI</t>
  </si>
  <si>
    <t>5. Proyecto Última Milla Móvil</t>
  </si>
  <si>
    <t>5.1 Porcentaje Simcards operando con el cumplimiento de requisitos</t>
  </si>
  <si>
    <t>1.1 Documento estudio publicado</t>
  </si>
  <si>
    <t>Uso seguro y responsable de TIC</t>
  </si>
  <si>
    <t>1.1 Número de formaciones en uso seguro y responsable de TIC</t>
  </si>
  <si>
    <t>1.2 Personas sensibilizadas mediante el Legado de Gabo</t>
  </si>
  <si>
    <t>3. Por TIC Mujer</t>
  </si>
  <si>
    <t>3.1 Mujeres formadas en el uso y apropiación de las TIC</t>
  </si>
  <si>
    <t>3.2 Niñas y Jóvenes formadas en los campos Steam</t>
  </si>
  <si>
    <t>GA3.3 Número de Convenios / contratos firmados</t>
  </si>
  <si>
    <t>2 Llegamos con TIC [CNP#3992, CNP#4040]</t>
  </si>
  <si>
    <t>GA2.1 Número de estudios previos radicados</t>
  </si>
  <si>
    <t>2.1 Número de Formaciones en competencias digitales</t>
  </si>
  <si>
    <t>GA2.2 Número de estudios previos aprobados</t>
  </si>
  <si>
    <t>GA2.3 Número de Convenios / contratos firmados</t>
  </si>
  <si>
    <t>4. Teletrabajo</t>
  </si>
  <si>
    <t>4.1 Número de personas de entidades públicas, privadas y de la comunidad asesoradas en las modalidades laborales que estén mediadas por las TIC</t>
  </si>
  <si>
    <t>GA4.1 Número de estudios previos radicados</t>
  </si>
  <si>
    <t>GA4.2 Número de estudios previos aprobados</t>
  </si>
  <si>
    <t>GA4.3 Número de Convenios / contratos firmados</t>
  </si>
  <si>
    <t>Apropiación TIC en hogares</t>
  </si>
  <si>
    <t>1. Número de contenidos en plataforma RTVCPlay en funcionamiento</t>
  </si>
  <si>
    <t>1 Número de contenidos audiovisuales producidos, transmitidos y/o emitidos a través de las pantallas de la televisión pública nacional.</t>
  </si>
  <si>
    <t>Medición y divulgación de los beneficios de utilizar bienes y servicios digitales</t>
  </si>
  <si>
    <t>Jornadas de divulgación realizadas</t>
  </si>
  <si>
    <t>Proyectos de investigación realizados</t>
  </si>
  <si>
    <t>Estándares y masificación de Gobierno Digital (SECTOR PÚBLICO)</t>
  </si>
  <si>
    <t>01.01 Número de Usuarios únicos del Modelo de Servicios Ciudadanos Digitales (PROD_IND_1//T4)</t>
  </si>
  <si>
    <t>C-2302-0400-16-APROVECHAMIENTO Y USO DE LAS TECNOLOGÍAS DE LA INFORMACIÓN Y LAS COMUNICACIONES EN EL SECTOR PÚBLICO NACIONAL</t>
  </si>
  <si>
    <t>01.02 Número de Usuarios únicos del Modelo de Servicios Ciudadanos Digitales - (PROD_IND_1//T4) (Rezago 2021)</t>
  </si>
  <si>
    <t>01.03 Número de Usuarios únicos del Modelo de Servicios Ciudadanos Digitales - (PROD_IND_1//T4) (Rezago 2020)</t>
  </si>
  <si>
    <t>01.04 Número de trámites integrados a GOV.co</t>
  </si>
  <si>
    <t>01.05 Número de trámites integrados a GOV.co (Rezago 2021)</t>
  </si>
  <si>
    <t>01.06 Número de visitas al portal gov.co</t>
  </si>
  <si>
    <t>01.07 Número de trámites de alto impacto ciudadano transformados digitalmente (PROD_IND_2//T2)</t>
  </si>
  <si>
    <t>01.08 Número de Usuarios únicos del Modelo de Servicios Ciudadanos Digitales (PROD_IND_1//T4) - (Rezago 2019)</t>
  </si>
  <si>
    <t>01.C01 Estudio previo radicado en comité de contratación - (SCD)</t>
  </si>
  <si>
    <t>01.C02 Estudio previo aprobado en comité de contratación - (SCD)</t>
  </si>
  <si>
    <t>01.C03 Contrato Firmado - (SCD)</t>
  </si>
  <si>
    <t>06. Portales GOV.CO / Territoriales</t>
  </si>
  <si>
    <t>06.01 Número de renovación de servicios de productividad</t>
  </si>
  <si>
    <t>06.C01 Estudio previo radicado en comité de contratación - Portales GOV.CO/ Territoriales - licenciamiento de herramientas colaborativas</t>
  </si>
  <si>
    <t>06.C02 Estudio previo aprobado en comité de contratación - (Portales GOV.CO/ Territoriales ? licenciamiento de herramientas colaborativas)</t>
  </si>
  <si>
    <t>06.C03 Contrato Firmado - (Portales GOV.CO/ Territoriales ? licenciamiento de herramientas colaborativas)</t>
  </si>
  <si>
    <t>02. Operación y Optimización CSIRT, CONPES 3995 y Gestión de Riesgos de Seguridad Digital</t>
  </si>
  <si>
    <t>02.01 Número de entidades beneficiadas mínimo con uno de los servicios de Csirt Gobierno.</t>
  </si>
  <si>
    <t>02.02 Porcentaje de cumplimiento de las actividades de la continuidad de operación y optimización del CSIRT Gobierno</t>
  </si>
  <si>
    <t>02.03 Porcentaje de entidades del orden nacional y territorial que identifican y valoran los riesgos de seguridad digital (PROD_IND_4/11)</t>
  </si>
  <si>
    <t>02.04 Porcentaje de avance en la implementación de las actividades relacionados con el CONPES de Política nacional de confianza y Seguridad Digital. CONPES 3995</t>
  </si>
  <si>
    <t>02.C01 Estudio previo radicado en comité de contratación - (Licitación - Nube Privada - Conectividad - Canal dedicado CSIRT de Gobierno)</t>
  </si>
  <si>
    <t>02.C02 Estudio previo aprobado en comité de contratación - (Licitación - Nube Privada - Conectividad - Canal dedicado CSIRT de Gobierno)</t>
  </si>
  <si>
    <t>02.C03 Contrato Firmado - (Licitación - Nube Privada - Conectividad - Canal dedicado CSIRT de Gobierno)</t>
  </si>
  <si>
    <t>03. Datos Abiertos y Software Libre</t>
  </si>
  <si>
    <t>03.01 Número de servidores públicos formados en el uso y aprovechamiento de datos (Cursos Virtuales y Presenciales)</t>
  </si>
  <si>
    <t>03.02 Número de entidades públicas del orden Nacional y Territorial acompañadas en la implementación de la hoja de ruta de Datos Abiertos</t>
  </si>
  <si>
    <t>03.03 Porcentaje de entidades del orden nacional con proyectos de uso de datos abiertos desarrollados (PND) - (PROD_IND_6 // 12)</t>
  </si>
  <si>
    <t>03.04 Porcentaje de entidades del orden nacional de la rama ejecutiva utilizando software público o cívico disponible en código abierto (PND) - (PROD_IND_7 / 13)</t>
  </si>
  <si>
    <t>03.05 Número de conjunto de datos del portal nacional de datos cumpliendo estándares de la guía de calidad</t>
  </si>
  <si>
    <t>03.06 Porcentaje de avance en la implementación de las medidas destinadas a la creación de la infraestructura de datos como resultado de la ejecución del CONPES 3920</t>
  </si>
  <si>
    <t>04. Ciudades y Territorios Inteligentes</t>
  </si>
  <si>
    <t>04.01 Número de entidades implementando el Modelo de Ciudades y Territorios Inteligentes (PROD_IND_8)</t>
  </si>
  <si>
    <t>04.02 Número de proyectos de Ciudades y Territorios Inteligentes cofinanciados</t>
  </si>
  <si>
    <t>04.03 Número de regiones que participan en los workshop de ciudades y territorios inteligentes</t>
  </si>
  <si>
    <t>04.04 Número de proyectos de Ciudades y Territorios Inteligentes cofinanciados (Rezago 2021)</t>
  </si>
  <si>
    <t>04.C01 Estudio previo radicado en comité de contratación - (AND)</t>
  </si>
  <si>
    <t>04.C02 Estudio previo aprobado en comité de contratación - (AND)</t>
  </si>
  <si>
    <t>04.C03 Contratos suscritos (AND)</t>
  </si>
  <si>
    <t>05. Despliegue de la Política de Gobierno Digital</t>
  </si>
  <si>
    <t>05.01 Porcentaje de entidades del orden Nacional que implementan elementos de la Política de Gobierno Digital (PROD_IND_9)</t>
  </si>
  <si>
    <t>05.02 Porcentaje de entidades del orden Territorial que implementan elementos de la Política de Gobierno Digital (PROD_IND_10)</t>
  </si>
  <si>
    <t>05.03 Número de entidades públicas beneficiadas mediante la estrategia de acompañamiento y fortalecimiento "Máxima Velocidad"</t>
  </si>
  <si>
    <t>05.04 Número de participantes en las sesiones de socializacion - Hablemos, Conectate y Transformate con Gobierno Digital</t>
  </si>
  <si>
    <t>05.05 Porcentaje de entidades públicas que desarrollan su transformación digital mediante el habilitador de Arquitectura de la política de Gobierno Digital (PROD_IND_3)</t>
  </si>
  <si>
    <t>05.06 Número de Entidades públicas nacionales y territoriales que hacen uso de las consultas ciudadanas.</t>
  </si>
  <si>
    <t>05.07 Número de campañas de comunicación digital difundidas a través de la Sinergia de Comunicación de Gobierno.</t>
  </si>
  <si>
    <t>05.08 Número de Entidades públicas nacionales y territoriales que hacen uso de los informes de escucha activa.</t>
  </si>
  <si>
    <t>05.09 Número de productos de comunicación digital elaborados a partir de licencias (Saas) de escucha activa y sondeo.</t>
  </si>
  <si>
    <t>05.10 Número de líderes TI de entidades públicas del país participando en CIO Summit liderado por la Dirección de Gobierno Digital</t>
  </si>
  <si>
    <t>05.11 Número de informes de avance en la Implementación del modelo de Interoperabilidad de la Historia Clínica Electrónica</t>
  </si>
  <si>
    <t>05.12 Número de entidades territoriales capacitadas en comunicación digital a través de Digitorial.</t>
  </si>
  <si>
    <t>08. Infraestructura para alojar las soluciones tecnológicas de la Dirección de Gobierno Digital, a través de servicios de Nube Pública</t>
  </si>
  <si>
    <t>08.01 Número de informes mensuales de ejecución para las soluciones tecnológicas de la Dirección de Gobierno Digital dispuestas en Nube Pública</t>
  </si>
  <si>
    <t>08.C01 Estudio previo radicado en comité de contratación - (Infraestructura para alojar las soluciones tecnologícas de la DGD, a través de servicios de Nube Pública)</t>
  </si>
  <si>
    <t>08.C02 Estudio previo aprobado en comité de contratación - (Infraestructura para alojar las soluciones tecnologícas de la DGD, a través de servicios de Nube Pública)</t>
  </si>
  <si>
    <t>08.C03 Contrato Firmado - (Infraestructura para alojar las soluciones tecnologícas de la DGD, a través de servicios de Nube Pública)</t>
  </si>
  <si>
    <t>09. Proyecto de Innovacion 2022</t>
  </si>
  <si>
    <t>09.01 Número de entidades públicas que utilizan herramientas tecnológicas de la 4RI</t>
  </si>
  <si>
    <t>09.02 Porcentaje de avance en la ejecución del plan de fomento para el desarrollo de soluciones tecnológicas (CONPES 3975)</t>
  </si>
  <si>
    <t>09.03 Número de ejercicios de innovación para la aplicación de soluciones basadas en Inteligencia Artificial para la mejora y generación de nuevos servicios al ciudadano y toma de decisiones en el sector público (Asociado a CONPES 3975)</t>
  </si>
  <si>
    <t>09.C01 Estudio previo radicado en comité de contratación - (Proyecto de CTeI 2022)</t>
  </si>
  <si>
    <t>09.C02 Estudio previo aprobado en comité de contratación - (Proyecto de CTeI 2022)</t>
  </si>
  <si>
    <t>09.C03 Contrato Firmado - (Proyecto de CTeI 2022)</t>
  </si>
  <si>
    <t>10. Desarrollo, Implementación y Mantenimiento de las soluciones tecnológicas a cargo de la Dirección de Gobierno Digital</t>
  </si>
  <si>
    <t>10.01 Porcentaje de avance en el desarrollo implementacion y mantenimiento de las soluciones tecnológicas a cargo de la Dirección de Gobierno Digital</t>
  </si>
  <si>
    <t>10.02 Número de Entidades del Orden Territorial usando el portal GOV.CO Territorial</t>
  </si>
  <si>
    <t>10.C01 Estudio previo radicado en comité de contratación - (Desarrollo&amp;Mtto)</t>
  </si>
  <si>
    <t>10.C02 Estudio previo aprobado en comité de contratación - (Desarrollo&amp;Mtto)</t>
  </si>
  <si>
    <t>10.C03 Contrato Firmado - (Desarrollo&amp;Mtto)</t>
  </si>
  <si>
    <t>07. Acuerdo Marco de TI + Marco de Interoperabilidad</t>
  </si>
  <si>
    <t>07.01 Número de Acuerdos Marco de TI estructurados</t>
  </si>
  <si>
    <t>07.02 Número de servicios web estandarizados y publicados</t>
  </si>
  <si>
    <t>Transformación Digital Industrias</t>
  </si>
  <si>
    <t>1.1 Estudio previo radicado en comité de contratación</t>
  </si>
  <si>
    <t>C-2302-0400-15-Fortalecimiento a la transformación digital de las empresas a nivel nacional</t>
  </si>
  <si>
    <t>2.1 Estudio previo aprobado en comité de contratación</t>
  </si>
  <si>
    <t>3.1 Contrato firmado y legalizado</t>
  </si>
  <si>
    <t>4.1 Número de investigaciones realizadas relacionadas con comercio electrónico</t>
  </si>
  <si>
    <t>5.1 Número de investigaciones realizadas relacionadas con comercio electrónico (Rezago 2021)</t>
  </si>
  <si>
    <t>1.Vende Digital (Tiendas Virtuales - Vende en Linea) [CNP#4012]</t>
  </si>
  <si>
    <t>4.1 Número de comerciantes y/o de empresarios mipyme colombianos capacitados en habilidades digitales orientadas al fortalecimiento del comercio en línea y los pagos digitales para vender en línea</t>
  </si>
  <si>
    <t>5.1 Número de comerciantes y/o mipymes colombianas acompañados en el proceso de creación de su tienda virtual</t>
  </si>
  <si>
    <t>6.1 Número de transacciones digitales realizadas (millones)</t>
  </si>
  <si>
    <t>4. Centro de servicios compartidos [CNP3975]</t>
  </si>
  <si>
    <t>4.1 Número de empresas beneficiadas en su ruta de Transformación Digital</t>
  </si>
  <si>
    <t>3. Estudio de Inteligencia Artificial</t>
  </si>
  <si>
    <t>4.1 Documento insumo de política pública</t>
  </si>
  <si>
    <t>Eliminación de barreras que impidan el desarrollo de negocios digitales (INDUSTRIAS)</t>
  </si>
  <si>
    <t>C-2302-0400-18-FORTALECIMIENTO DE LA INDUSTRIA DE TI NACIONAL</t>
  </si>
  <si>
    <t>4.1 Número de ciudadanos beneficiados en cursos virtuales y talleres de emprendimiento digital</t>
  </si>
  <si>
    <t>5.1 Número de documentos con el diagnóstico y diseño de la oferta de servicios modulares</t>
  </si>
  <si>
    <t>6.1 Número de emprendedores beneficiados del programa APPS.CO</t>
  </si>
  <si>
    <t>7.1 Número de documentos con caracterización y diagnóstico del uso de herramientas tecnológicas en emprendedores y empresarios elaborados</t>
  </si>
  <si>
    <t>2. Especialización 4RI [CNP#4023]</t>
  </si>
  <si>
    <t>4.1 Número de empresas beneficiadas con actividades entorno a la 4RI</t>
  </si>
  <si>
    <t>3. Colombia 4.0</t>
  </si>
  <si>
    <t>4.1. Número de empresas beneficiadas de muestra comercial</t>
  </si>
  <si>
    <t>5.1 Número de eventos desarrollados en el proyecto Col4.0</t>
  </si>
  <si>
    <t>4. Crea Digital</t>
  </si>
  <si>
    <t>4.1 Número de empresas beneficiadas en el proyecto crea digital</t>
  </si>
  <si>
    <t>5. Internacionalización de la Industria TI</t>
  </si>
  <si>
    <t>4.1. Número de empresas beneficiadas con actividades de fortalecimiento y fomento de la internacionalización de la industria TI</t>
  </si>
  <si>
    <t>4.1 Número de docentes en formación en pensamiento computacional</t>
  </si>
  <si>
    <t>5.1 Número de estudiantes en formación en pensamiento computacional</t>
  </si>
  <si>
    <t>2. Habilidades digitales [CNP#3995]</t>
  </si>
  <si>
    <t>4.1 Número de personas en formación en habilidades digitales</t>
  </si>
  <si>
    <t>3. Misión TIC 2022 - 100K [CNP#4040]</t>
  </si>
  <si>
    <t>4.1 Número de personas en formación en áreas TI en nivel inicial y especializado - Misión TIC 2022</t>
  </si>
  <si>
    <t>5.1 Número de personas certificadas en áreas TI en nivel inicial y especializado - Misión TIC 2022</t>
  </si>
  <si>
    <t>6.1 Número de personas certificadas en áreas TI en nivel inicial y especializado - cierre 2021</t>
  </si>
  <si>
    <t>4. TutoTIC</t>
  </si>
  <si>
    <t>4.1 Número de personas beneficiadas con la estrategia de acompañamiento en competencias básicas a través del uso de las TIC.</t>
  </si>
  <si>
    <t>5. Un ticket para el futuro (ICETEX)</t>
  </si>
  <si>
    <t>1.1 Número de personas beneficiadas con el proyecto un ticket para el futuro</t>
  </si>
  <si>
    <t>Estándares y masificación de Gobernanza de la transformación digital (SECTOR PÚBLICO)</t>
  </si>
  <si>
    <t>1.1 Número de entidades que reconocen a la AND como Gestor de soluciones de ciencia, tecnología e innovación aplicada</t>
  </si>
  <si>
    <t>1.2 Productos Digitales Desarrollados</t>
  </si>
  <si>
    <t>2. Articulación, uso y apropiación de los servicios ciudadanos digitales</t>
  </si>
  <si>
    <t>2.1 Entidades asistidas técnicamente</t>
  </si>
  <si>
    <t>2.2 Herramientas tecnológicas de Gobierno Digital implementadas</t>
  </si>
  <si>
    <t>2.1 Índice de capacidad en la implementación de servicios de tecnológicos</t>
  </si>
  <si>
    <t>1. Optimización del Sistema Integrado de Gestión de la entidad</t>
  </si>
  <si>
    <t>1.1 Porcentaje de avance del plan de implementación del Sistema Integrado de Gestión de la Entidad</t>
  </si>
  <si>
    <t>Talento Humano</t>
  </si>
  <si>
    <t>01. Porcentaje de Ejecución del Plan Estratégico de Talento Humano</t>
  </si>
  <si>
    <t>02. Plan de Bienestar e Incentivos</t>
  </si>
  <si>
    <t>02. Porcentaje de ejecución del plan de bienestar e incentivos</t>
  </si>
  <si>
    <t>03. Plan de Seguridad y Salud en el trabajo</t>
  </si>
  <si>
    <t>03. Porcentaje de ejecución del plan de Seguridad salud en el trabajo - SST</t>
  </si>
  <si>
    <t>04. Plan Institucional de Capacitación</t>
  </si>
  <si>
    <t>04. Porcentaje de ejecución del plan de capacitación</t>
  </si>
  <si>
    <t>05. Plan de vacantes</t>
  </si>
  <si>
    <t>05.Porcentaje de ejecución del plan de vacantes</t>
  </si>
  <si>
    <t>06. Plan de Previsión de personal</t>
  </si>
  <si>
    <t>06. Plan elaborado</t>
  </si>
  <si>
    <t>07. Ruta del análisis de datos</t>
  </si>
  <si>
    <t>07. Porcentaje de Ejecución de la actualización e implementación de funcionalidades del aplicativo Kactus-HCM</t>
  </si>
  <si>
    <t>08. Certificaciones para bono pensional y pensiones</t>
  </si>
  <si>
    <t>08. Porcentaje de certificaciones para bonos emitidas</t>
  </si>
  <si>
    <t>09. Cuentas por cobrar de cuotas partes pensionales gestionadas</t>
  </si>
  <si>
    <t>09. Porcentaje de gestión de cuentas por cobrar</t>
  </si>
  <si>
    <t>10. Plan de implementación del código de integridad</t>
  </si>
  <si>
    <t>04. Integridad.</t>
  </si>
  <si>
    <t>10. Porcentaje de cumplimiento del plan de implementación del código de integridad</t>
  </si>
  <si>
    <t>11. Evaluación de desempeño y Gestión de Gerentes Públicos</t>
  </si>
  <si>
    <t>11. Porcentaje de avance al seguimiento a la evaluación de desempeño y gerentes públicos</t>
  </si>
  <si>
    <t>12. Gestión de ingreso</t>
  </si>
  <si>
    <t>seguimiento a la gestión de ingreso</t>
  </si>
  <si>
    <t>13. Gestión de la planeación</t>
  </si>
  <si>
    <t>13. Seguimientos realizados</t>
  </si>
  <si>
    <t>14. Gestión de la información</t>
  </si>
  <si>
    <t>14. Porcentaje de avance en la implementación de estrategias para la gestión de la información</t>
  </si>
  <si>
    <t>15. Gestión del retiro</t>
  </si>
  <si>
    <t>15. porcentaje de avance en el seguimiento a la gestión del retiro</t>
  </si>
  <si>
    <t>Gobierno Digital y Seguridad Digital</t>
  </si>
  <si>
    <t>1.1 Porcentaje de presentaciones de seguimiento a la estrategia realizada</t>
  </si>
  <si>
    <t>2399 - Fortalecimiento de la gestión y dirección del Sector Comunicaciones</t>
  </si>
  <si>
    <t>C-2399-0400-11-FORTALECIMIENTO EN LA CALIDAD Y DISPONIBILIDAD DE LA INFORMACIÓN PARA LA TOMA DE DECISIONES DEL SECTOR TIC Y LOS CIUDADANOS NACIONAL</t>
  </si>
  <si>
    <t>1.2 Porcentaje de estandares aplicados en el componente de trasnsformación digital</t>
  </si>
  <si>
    <t>2. Gestionar el cumplimiento del marco de referencia de Arquitectura Empresarial en el ámbito de TI (MRAE)</t>
  </si>
  <si>
    <t>2.1 Porcentaje de actividades cumplidas del plan de lineamientos desarrollados del MRAE (marco de referencia de la arquitectura empresarial) con ambito de TI</t>
  </si>
  <si>
    <t>GA2.3 Número de contratos firmados</t>
  </si>
  <si>
    <t>3. Fortalecimiento de los Sistemas de Información y el gobierno de datos para impulsar la apropiación de los trámites y servicios del MinTIC</t>
  </si>
  <si>
    <t>3.1 Porcentaje de requerimientos implementados</t>
  </si>
  <si>
    <t>GA3.1 Número de estudios Previos radicados</t>
  </si>
  <si>
    <t>GA3.3 Número de contratos Firmados</t>
  </si>
  <si>
    <t>4. Fortalecimiento de los servicios tecnológicos de información de calidad</t>
  </si>
  <si>
    <t>4.1 Nivel de disponibilidad</t>
  </si>
  <si>
    <t>4.2 Índice de eficiencia en la atención de requerimientos e incidencias de soporte tecnológico</t>
  </si>
  <si>
    <t>GA4.1 Número de estudios previos radicados en comité de contratación</t>
  </si>
  <si>
    <t>GA4.2 Número de estudios previos aprobados en comité de contratación</t>
  </si>
  <si>
    <t>GA4.3 Número de Contrato firmado</t>
  </si>
  <si>
    <t>5. Fortalecimiento de la Presencia Digital y de la Apropiación de productos de TI</t>
  </si>
  <si>
    <t>5.1 Número de Campañas realizadas</t>
  </si>
  <si>
    <t>5.2 Número de portales publicados o rediseñados</t>
  </si>
  <si>
    <t>GA5.1 Número de estudios previos radicados</t>
  </si>
  <si>
    <t>GA5.2 Número de estudios previos aprobados</t>
  </si>
  <si>
    <t>GA5.3 Número de contratos firmados</t>
  </si>
  <si>
    <t>6. Seguridad Informática (Seguridad de TI)</t>
  </si>
  <si>
    <t>6.1 Número de Controles de seguridad digital implementados</t>
  </si>
  <si>
    <t>6.2 Número de Asesorías en Seguridad digital</t>
  </si>
  <si>
    <t>GA6.1 Número de estudios previos radicados</t>
  </si>
  <si>
    <t>GA6.2 Número de estudios previos aprobados</t>
  </si>
  <si>
    <t>GA6.3 Número de contratos firmados</t>
  </si>
  <si>
    <t>Gestión Presupuestal y Eficiencia del Gasto Público</t>
  </si>
  <si>
    <t>1.1 Informes de Ejecución de Gastos MinTIC publicados en la pagina WEB del Ministerio</t>
  </si>
  <si>
    <t>1.2 Comunicaciones emitidas de la ejecución del PAC MINTIC</t>
  </si>
  <si>
    <t>1.3 Publicaciones en la pagina web del MinTIC de los Estados Financieros y Notas Contables del MINTC</t>
  </si>
  <si>
    <t>1.1. Informes de Ejecución de Gastos Fondo Único de TIC publicados en la pagina WEB del Ministerio</t>
  </si>
  <si>
    <t>1.2 Informes de Ingresos del Fondo Único deTIC publicados en la pagina WEB del Ministerio</t>
  </si>
  <si>
    <t>1.3 Informes de ejecución de Reservas Fondo Único de TIC presentados</t>
  </si>
  <si>
    <t>1.4 Comunicaciones emitidas de la ejecución del PAC Fondo Único de TIC</t>
  </si>
  <si>
    <t>1.5. Informe de Pagos Fondo Único de TIC publicados en Sharepoint</t>
  </si>
  <si>
    <t>1.6 Informe del Estado de la Cartera en etapa persuasiva</t>
  </si>
  <si>
    <t>1.7 Publicaciones en la pagina web del MinTIC de los Estados Financieros y Notas Contables Fondo Único de TIC</t>
  </si>
  <si>
    <t>Gestión Documental</t>
  </si>
  <si>
    <t>1.1. Instrumentos archivísticos implementados para facilitar y garantizar la disponibilidad y preservación de los documentos</t>
  </si>
  <si>
    <t>C-2399-0400-13-CONSERVACIÓN DE LA INFORMACIÓN HISTÓRICA DEL SECTOR TIC. BOGOTÁ</t>
  </si>
  <si>
    <t>1.2 Dependencias capacitadas en gestión documental para apropiar el manejo de los instrumentos archivísticos</t>
  </si>
  <si>
    <t>2. Fortalecer la articulación de las fuentes de información de los procesos del Modelo Integrado de Gestión</t>
  </si>
  <si>
    <t>2.1 Herramienta implementada y operando para la adecuada gestión de los documentos electrónicos de la entidad</t>
  </si>
  <si>
    <t>3. Intervención de los fondos acumulados de los archivos delas extintas entidades del sector TIC</t>
  </si>
  <si>
    <t>3.1 Metros lineales intervenidos de los fondos acumulados de extintas entidades</t>
  </si>
  <si>
    <t>Citación a Comité de Contratación</t>
  </si>
  <si>
    <t>Contrato Firmado</t>
  </si>
  <si>
    <t>Numero de documentos previos radicados</t>
  </si>
  <si>
    <t>1.1 Número de reportes de seguimiento generados respecto a la ejecución de recursos del Fondo</t>
  </si>
  <si>
    <t>2. Proyección y análisis del comportamiento de los ingresos y seguimiento a la gestión de ingresos del Fondo Único TIC.</t>
  </si>
  <si>
    <t>2.1 Número de análisis prospectivos y de sensibilidad sobre los ingresos del fondo.</t>
  </si>
  <si>
    <t>2.2 Número de mesas de trabajo efectuadas</t>
  </si>
  <si>
    <t>2.3 Número de reportes de seguimiento generados respecto al seguimiento a los ingresos del Fondo</t>
  </si>
  <si>
    <t>1.1 Actualziación de procedimientos</t>
  </si>
  <si>
    <t>2. Seguimiento a la ejecución del PAA.</t>
  </si>
  <si>
    <t>2.1 Porcentaje de avance en la gestión del seguimiento a la ejecución del PAA</t>
  </si>
  <si>
    <t>Fortalecimiento Organizacional, simplicación de procesos</t>
  </si>
  <si>
    <t>1.1 Solicitudes de actualización de bodegas de bienes del MinTIC atendidas en relación con las recibidas.</t>
  </si>
  <si>
    <t>1.2 Actividades de mantenimiento físico no planeadas atendidas oportunamente.</t>
  </si>
  <si>
    <t>Cooperación Internacional</t>
  </si>
  <si>
    <t>1.1 Informe de Agenda Internacional MinTIC</t>
  </si>
  <si>
    <t>1.2 Informe de Cooperación Internacional</t>
  </si>
  <si>
    <t>Participación ciudadana</t>
  </si>
  <si>
    <t>1.1 Reuniones externas atendidas con grupos de interés</t>
  </si>
  <si>
    <t>2. Acciones gestionadas en cumplimiento a los acuerdos suscritos con el Consejo Regional Indígena del Cauca - CRIC, en el marco del Decreto 1811 de 2017</t>
  </si>
  <si>
    <t>2.1 Acciones gestionadas en cumplimiento de los acuerdos suscritos con el Consejo Regional Indígena del Cauca - CRIC, en el marco del Decreto 1811 de 2017</t>
  </si>
  <si>
    <t>3. Plan de acción anualizado de la Política Pública de Comunicación de y para Pueblos Indígenas y el Plan de TV, concertado, protocolizado e implementado</t>
  </si>
  <si>
    <t>3.3 Contrato/Convenio firmado</t>
  </si>
  <si>
    <t>3.1 Estudio previo radicado</t>
  </si>
  <si>
    <t>3.2 Estudio previo aprobado</t>
  </si>
  <si>
    <t>3.4 Implementación del Plan de acción de la Política Pública de Comunicación de y para Pueblos Indígenas y el Plan de TV, conforme a lo concertado y protocolizado para cada vigencia</t>
  </si>
  <si>
    <t>5. Acciones gestionadas en cumplimiento a los compromisos suscritos con comunidades étnicas y/o organizaciones sociales, población en riesgo y/o victimas del conflicto armado</t>
  </si>
  <si>
    <t>5.1 Estudio previo radicado</t>
  </si>
  <si>
    <t>5.2 Estudio previo aprobado</t>
  </si>
  <si>
    <t>5.3 Contrato/Convenio firmado</t>
  </si>
  <si>
    <t>5.5 Acciones gestionadas en cumplimiento a los compromisos suscritos con comunidades étnicas y/o sociales, población en riesgo y/o víctimas del conflicto armado</t>
  </si>
  <si>
    <t>4. Diagnóstico de las necesidades de acceso y uso de las TIC en territorios indígenas, concertado con la CONCIP</t>
  </si>
  <si>
    <t>4.1 Estudio previo radicado</t>
  </si>
  <si>
    <t>4.2 Estudio previo aprobado</t>
  </si>
  <si>
    <t>4.3 Contrato/Convenio firmado</t>
  </si>
  <si>
    <t>4.4 Diagnóstico realizado de las necesidades de acceso y uso de las TIC en territorios indígenas</t>
  </si>
  <si>
    <t>Transparencia, Acceso a la Información Pública y Lucha contra la corrupcción</t>
  </si>
  <si>
    <t>1.1 Número de Comunicados elaborados</t>
  </si>
  <si>
    <t>C-2302-0400-23-DIFUSIÓN PROYECTOS PARA EL USO Y APROPIACIÓN DE LAS TIC. NACIONAL</t>
  </si>
  <si>
    <t>1.2 Número de Productos audiovisuales producidos</t>
  </si>
  <si>
    <t>1.3 Número de Campañas de divulgación diseñadas e implementadas</t>
  </si>
  <si>
    <t>1.4 Número de estrategias de Audiencia Pública de rendición de cuentas implementadas</t>
  </si>
  <si>
    <t>1.5 Número de Estudios Previos Radicados</t>
  </si>
  <si>
    <t>1.6 Número de Estudios Previos Aprobados</t>
  </si>
  <si>
    <t>1.7 Número de Contratos Firmados</t>
  </si>
  <si>
    <t>2. Estrategia Comunicación Interna</t>
  </si>
  <si>
    <t>2.1 Número de Contenidos actualizados en intranet</t>
  </si>
  <si>
    <t>2.2 Número de Boletines internos enviados</t>
  </si>
  <si>
    <t>2.3 Número de Campañas Internas diseñadas</t>
  </si>
  <si>
    <t>3. Estrategia Comunicación Digital</t>
  </si>
  <si>
    <t>3.1 Número de sesiones registradas en las páginas internas del website del MinTIC.</t>
  </si>
  <si>
    <t>3.2 Número de Interacciones en redes sociales registradas</t>
  </si>
  <si>
    <t>3.3 Número de micrositios desarrollados</t>
  </si>
  <si>
    <t>3.4 Número de Correos masivos de divulgación enviados</t>
  </si>
  <si>
    <t>Defensa Jurídica</t>
  </si>
  <si>
    <t>1.1 Porcentaje de avance en la Terminación de procedimientos coactivos por remisión y/o prescripción</t>
  </si>
  <si>
    <t>1.2 Porcentaje de revisión todos los títulos de Cobro Coactivo para estudiar su estado.</t>
  </si>
  <si>
    <t>3.Defensa Jurídica</t>
  </si>
  <si>
    <t>3.1 Porcentaje en la implementación de la política de prevención del daño antijurídico</t>
  </si>
  <si>
    <t>3.2 Porcentaje de intervención en los procesos judiciales en los que sea parte el Ministerio/Fondo Único de Tecnologías de la Información y las Comunicaciones.</t>
  </si>
  <si>
    <t>3.3 Reporte integral de la información litigiosa en le Sistema Único de Gestión e información Litigiosa del Estado (E-KOGUI).</t>
  </si>
  <si>
    <t>3.4 Porcentaje de avance en el plan de acción 2022 del comité de concliación y defensa judicial a la Oficina de Planeación y Control Interno</t>
  </si>
  <si>
    <t>2.Prestación de asesoría al Ministerio/Fondo Único de TIC</t>
  </si>
  <si>
    <t>2.1 Porcentaje avance en la emisión de conceptos competencia de la Dirección Jurídica.</t>
  </si>
  <si>
    <t>2.2 Porcentaje en la solución de consultas formuladas por las diferentes áreas.</t>
  </si>
  <si>
    <t>1. Número de actividades de participación ciudadana</t>
  </si>
  <si>
    <t>Servicio al ciudadano</t>
  </si>
  <si>
    <t>6.1 Porcentaje de Procesos de Notificación Activados</t>
  </si>
  <si>
    <t>C-2399-0400-7-CONSOLIDACIÓN DEL VALOR COMPARTIDO EN EL MINTIC BOGOTÁ</t>
  </si>
  <si>
    <t>1. Implementación del Subcomponente 1. Estructura administrativa y Direccionamiento estratégico del componente 4. Mecanismos para mejorar la atención al ciudadano del Plan Anticorrupción y de Atención al Ciudadano MinTIC</t>
  </si>
  <si>
    <t>1.1. Número de Jornadas de socialización realizadas</t>
  </si>
  <si>
    <t>1.2. Número de Cadenas de valor ajustadas</t>
  </si>
  <si>
    <t>2. Implementación Subcomponente 2 Fortalecimiento de los canales de atención, del componente 4. Mecanismos para mejorar la atención al ciudadano del Plan Anticorrupción y de Atención al Ciudadano MinTIC</t>
  </si>
  <si>
    <t>2.1. Número de socializaciones realizadas de los protocolos de atención al ciudadano del Ministerio.</t>
  </si>
  <si>
    <t>2.2. Informes de PQRSD publicados</t>
  </si>
  <si>
    <t>4. Implementación Subcomponente 4 Normativo y procedimental, del componente 4. Mecanismos para mejorar la atención al ciudadano del Plan Anticorrupción y de Atención al Ciudadano MinTIC</t>
  </si>
  <si>
    <t>4.2. Capacitaciones realizadas.</t>
  </si>
  <si>
    <t>3. Implementación Subcomponente 3 Talento Humano, del componente 4. Mecanismos para mejorar la atención al ciudadano del Plan Anticorrupción y de Atención al Ciudadano MinTIC 2019</t>
  </si>
  <si>
    <t>3.1. capacitación realizada sobre servicio al ciudadano</t>
  </si>
  <si>
    <t>3.2. Curso realizado de lenguaje claro para mejorar la atención al ciudadano</t>
  </si>
  <si>
    <t>5. Implementación Subcomponente 5 Relacionamiento con el ciudadano, del componente 4. Mecanismos para mejorar la atención al ciudadano del Plan Anticorrupción y de Atención al Ciudadano MinTIC</t>
  </si>
  <si>
    <t>5.1. Informes de peticiones publicados</t>
  </si>
  <si>
    <t>4.1 Número de informes sobre los Mecanismos para mejorar la Atención del Ciudadano realizados</t>
  </si>
  <si>
    <t>5. Componente Transparencia y Acceso a la Información</t>
  </si>
  <si>
    <t>5.1 Número de informes de Transparencia y Acceso a la Información realizados</t>
  </si>
  <si>
    <t>6. Componente Iniciativas adicionales</t>
  </si>
  <si>
    <t>6.1 Número de informes sobre Lineamientos Éticos realizados</t>
  </si>
  <si>
    <t>1. Componente Gestión del Riesgo de Corrupción - Mapa de Riesgos de Corrupción</t>
  </si>
  <si>
    <t>1.1 Componente Gestión del Riesgo de Corrupción - Mapa de Riesgos de Corrupción</t>
  </si>
  <si>
    <t>2. Componente Estrategia de Racionalización de Trámites</t>
  </si>
  <si>
    <t>2.1 Número de informes sobre Racionalización de Trámites realizados</t>
  </si>
  <si>
    <t>3. Componente Rendición de Cuentas</t>
  </si>
  <si>
    <t>3.1 Número de informes de Rendición de Cuentas realizado</t>
  </si>
  <si>
    <t>Control Interno</t>
  </si>
  <si>
    <t>2.1. Porcentaje de avance en las sensibilizaciones efectuadas para el fortalecimiento de la cultura del control</t>
  </si>
  <si>
    <t>_15._Control_Interno._</t>
  </si>
  <si>
    <t>2.2. Porcentaje de avance en los reportes de observaciones respecto a los temas tratados en los diferentes comités que asiste la OCI</t>
  </si>
  <si>
    <t>3. Evaluación de la gestión del riesgo</t>
  </si>
  <si>
    <t>3.1 Porcentaje de avance en la ejecución de informes de riesgos realizados por la OCI</t>
  </si>
  <si>
    <t>3.2. Porcentaje de seguimientos realizados a los mapas de riesgo de corrupción y efectividad de los controles por proceso realizados por la OCI.</t>
  </si>
  <si>
    <t>4. Relación con entes externos de control</t>
  </si>
  <si>
    <t>4.1. Porcentaje de avance en Informes presentados en el sistema SIRECI de la Contraloría General de la República</t>
  </si>
  <si>
    <t>5. Liderazgo estratégico</t>
  </si>
  <si>
    <t>5.1. Porcentaje de avance en la ejecución de informes para dar cumplimiento al rol de liderazgo estratégico</t>
  </si>
  <si>
    <t>1. Evaluación y seguimiento</t>
  </si>
  <si>
    <t>1.1. Porcentaje de avance en la ejecución del Programa Anual de Auditoría Interna PAAI</t>
  </si>
  <si>
    <t>5.1 Porcentaje de eficacia del SGSPI</t>
  </si>
  <si>
    <t>C-2399-0400-10-FORTALECIMIENTO Y APROPIACIÓN DEL MODELO DE GESTIÓN INSTITUCIONAL DEL MINISTERIO TIC BOGOTÁ</t>
  </si>
  <si>
    <t>5.2 Porcentaje de Incidentes del SPI monitoreados</t>
  </si>
  <si>
    <t>5.3 Porcentaje de efectividad del Plan Operativo del Modelo de Seguridad y Privacidad de la Información</t>
  </si>
  <si>
    <t>6. Seguimiento a la estrategia y la gestión</t>
  </si>
  <si>
    <t>6.1 Número de informes trimestrales publicados</t>
  </si>
  <si>
    <t>6.2 Número de Actas de Comité Sectorial de Gestión y Desempeño elaboradas</t>
  </si>
  <si>
    <t>6.3 Número de documentos publicados</t>
  </si>
  <si>
    <t>6.4 Número de informes de calidad elaborados</t>
  </si>
  <si>
    <t>6.5 Número de informes semanales del plan de acción generados.</t>
  </si>
  <si>
    <t>6.6 Número de capacitaciones de sensibilización.</t>
  </si>
  <si>
    <t>8. Implementación de la metodología de gerencia de proyectos</t>
  </si>
  <si>
    <t>8.1 Número de capacitaciones sobre la metodología de gerencia de proyectos realizadas</t>
  </si>
  <si>
    <t>8.2 Porcentaje de avance en la implementación de la metodología de proyectos</t>
  </si>
  <si>
    <t>7. Asistencia técnica en el desarrollo del ciclo presupuestal de la inversión pública del Sector TIC</t>
  </si>
  <si>
    <t>7.1 Número de Plan Operativo Anual de Inversiones consolidado</t>
  </si>
  <si>
    <t>7.2 Número de informes de seguimiento de la ejecución presupuestal del Sectoriales</t>
  </si>
  <si>
    <t>7.3 Porcentaje de trámites atendidos en oportunidad</t>
  </si>
  <si>
    <t>7.4 Marco de Gasto Mediano Plazo Consolidado</t>
  </si>
  <si>
    <t>1. Actualizar y mantener el Modelo de Operación por procesos</t>
  </si>
  <si>
    <t>1.1 Porcentaje en la gestión de información actualizada de los procesos</t>
  </si>
  <si>
    <t>1.2 Porcentaje de participación en mesas de trabajo de arquitectura empresarial</t>
  </si>
  <si>
    <t>3. Generar las estrategias para la apropiación del modelo de gestión.</t>
  </si>
  <si>
    <t>3.1 Porcentaje de cumplimiento estrategias de apropiación del MIG y la gestión del conocimiento</t>
  </si>
  <si>
    <t>2. Establecer acciones orientadas a mejorar el desempeño de las operaciones de la entidad</t>
  </si>
  <si>
    <t>2.1 Reporte de indicadores del proceso de fortalecimiento organizacional realizado</t>
  </si>
  <si>
    <t>2.2 Porcentaje de reportes plan FOGEDI</t>
  </si>
  <si>
    <t>4. Fortalecer los mecanismos de gestión del riesgo a nivel institucional</t>
  </si>
  <si>
    <t>4.1 Porcentaje de avance actualización del perfil del riesgo</t>
  </si>
  <si>
    <t>2.1 Proyecto encuesta TIC</t>
  </si>
  <si>
    <t>C-2399-0400-9-FORTALECIMIENTO DE LA INFORMACIÓN ESTADÍSTICA DEL SECTOR TIC. NACIONAL</t>
  </si>
  <si>
    <t>GA2.1 Estudio previo radicado</t>
  </si>
  <si>
    <t>GA2.2 Estudio previo aprobado</t>
  </si>
  <si>
    <t>GA2.3 Contrato firmado</t>
  </si>
  <si>
    <t>1. Gestión de la información para la construcción de indicadores y estadísticas TIC.</t>
  </si>
  <si>
    <t>1.1 Número de documentos sectoriales (NDS) publicados en el Portal oficinal de estadísticas ColombiaTIC</t>
  </si>
  <si>
    <t>3. Evaluación de políticas, programas (iniciativas) y/o proyectos, estudios sectoriales, y encuesta de satisfacción</t>
  </si>
  <si>
    <t>3.1 Documento encuesta de satisfacción</t>
  </si>
  <si>
    <t>GA3.1 Estudio previo radicado</t>
  </si>
  <si>
    <t>GA3.2 Estudio previo aprobado</t>
  </si>
  <si>
    <t>GA3.3 Contrato firmado</t>
  </si>
  <si>
    <t>4. Documentos tipo parámetro y de lineamientos técnicos</t>
  </si>
  <si>
    <t>4.1 Porcentaje de avance en la actualización del documento de lineamientos técnicos</t>
  </si>
  <si>
    <t xml:space="preserve">PROGRAMADO TOTAL </t>
  </si>
  <si>
    <t>AVANCE TOTAL</t>
  </si>
  <si>
    <t>EJECUTIVO PROGRAMADO</t>
  </si>
  <si>
    <t>EJECUTIVO AVANCE</t>
  </si>
  <si>
    <t>C1-E1-1100-E</t>
  </si>
  <si>
    <t>VIGILANCIA Y CONTROL INTEGRAL DEL SECTOR TELECOMUNICACIONES MÓVIL, NO MÓVIL, RADIODIFUSIÓN SONORA, TELEVISIÓN Y AL SECTOR DE SERVICIOS POSTALES.</t>
  </si>
  <si>
    <t>C1-E1-1200-E</t>
  </si>
  <si>
    <t>CONTROL INTEGRAL DE LAS DECISIONES EN SEGUNDA INSTANCIA DE LOS SERVICIOS DE TELECOMUNICACIONES (MÓVIL/ NO MÓVIL), POSTAL, RADIODIFUSIÓN SONORA Y TELEVISIÓN.</t>
  </si>
  <si>
    <t>C1-E1-2400-E</t>
  </si>
  <si>
    <t>FORTALECIMIENTO DE LA RADIO PUBLICA NACIONAL</t>
  </si>
  <si>
    <t>C1-E1-2500-E</t>
  </si>
  <si>
    <t>IMPLEMENTACIÓN DEL SISTEMA NACIONAL DE TELECOMUNICACIONES DE EMERGENCIAS</t>
  </si>
  <si>
    <t>C1-E1-2600-E</t>
  </si>
  <si>
    <t>FORTALECIMIENTO DE LA PROGRAMACIÓN DE LA RADIO PÚBLICA</t>
  </si>
  <si>
    <t>C1-E1-2700-E</t>
  </si>
  <si>
    <t>FORTALECIMIENTO DEL SECTOR TIC Y POSTAL</t>
  </si>
  <si>
    <t>C1-E1-3000-E</t>
  </si>
  <si>
    <t>FORTALECIMIENTO DE LA TELEVISIÓN PÚBLICA NACIONAL Y REGIONAL</t>
  </si>
  <si>
    <t>C1-E1-4000-E</t>
  </si>
  <si>
    <t>FORTALECIMIENTO DEL OPERADOR POSTAL OFICIAL</t>
  </si>
  <si>
    <t>C1-E1-5000-E</t>
  </si>
  <si>
    <t>APOYO A OPERADORES PÚBLICOS DEL SERVICIO DE TELEVISIÓN A NIVEL NACIONAL</t>
  </si>
  <si>
    <t>C1-E1-6100-E</t>
  </si>
  <si>
    <t>OPTIMIZACIÓN DEL POSICIONAMIENTO, USO Y APROPIACIÓN DEL SERVICIO PÚBLICO DE TELEVISIÓN A NIVEL NACIONAL</t>
  </si>
  <si>
    <t>C1-E1-7000-E</t>
  </si>
  <si>
    <t>FACILITAR EL ACCESO Y USO DE LAS TECNOLOGÍAS DE LA INFORMACIÓN Y LAS COMUNICACIONES (TIC) EN TODO EL TERRITORIO NACIONAL - COMPUTADORES PARA EDUCAR</t>
  </si>
  <si>
    <t>C1-E1-7100-E</t>
  </si>
  <si>
    <t>APOYO FINANCIERO A COMPUTADORES PARA EDUCAR (CPE)</t>
  </si>
  <si>
    <t>C1-E1-8000-E</t>
  </si>
  <si>
    <t>DISPONIBILIDAD DE ESPECTRO</t>
  </si>
  <si>
    <t>C1-E1-8100-E</t>
  </si>
  <si>
    <t>USO LEGAL DEL ESPECTRO</t>
  </si>
  <si>
    <t>C1-E1-9200-E</t>
  </si>
  <si>
    <t>REVISIÓN DEL RÉGIMEN DE ACCESO, USO E INTERCONEXIÓN</t>
  </si>
  <si>
    <t>C1-E1-9310-E</t>
  </si>
  <si>
    <t>ANÁLISIS DEL MERCADO DE SERVICIOS DE ENVÍOS POSTALES MASIVOS Y SERVICIOS DE VALOR AGREGADO</t>
  </si>
  <si>
    <t>C1-E1-9500-E</t>
  </si>
  <si>
    <t>DESARROLLO TDT FASE V.</t>
  </si>
  <si>
    <t>C1-E1-9600-E</t>
  </si>
  <si>
    <t>COMPARTICIÓN DE INFRAESTRUCTURA DE OTROS SECTORES - FASE II</t>
  </si>
  <si>
    <t>C1-E2-1100-E</t>
  </si>
  <si>
    <t>FORTALECIMIENTO DE CAPACIDADES REGIONALES EN DESARROLLO DE POLÍTICA PÚBLICA TIC ORIENTADA HACIA EL CIERRE DE BRECHA DIGITAL REGIONAL</t>
  </si>
  <si>
    <t>C1-E2-1200-T</t>
  </si>
  <si>
    <t>SOLUCIONES TECNOLÓGICAS PARA PROPICIAR EL USO DE LAS TIC</t>
  </si>
  <si>
    <t>C1-E2-3000-E</t>
  </si>
  <si>
    <t>INCLUSIÓN TIC</t>
  </si>
  <si>
    <t>C1-E2-4000-E</t>
  </si>
  <si>
    <t>AMPLIACIÓN DE INFRAESTRUCTURA</t>
  </si>
  <si>
    <t>C1-E2-4100-E</t>
  </si>
  <si>
    <t>OFERTA DE ACCESO PÚBLICO A INTERNET</t>
  </si>
  <si>
    <t>C1-E2-4200-E</t>
  </si>
  <si>
    <t>MASIFICACIÓN DE ACCESOS</t>
  </si>
  <si>
    <t>C1-E2-8000-E</t>
  </si>
  <si>
    <t>ESTUDIO IMPACTO SISTEMAS DE ACCESO DISCAPACIDAD AUDITIVA</t>
  </si>
  <si>
    <t>C1-E3-1000-E</t>
  </si>
  <si>
    <t>USO Y APROPIACIÓN DE LAS TIC</t>
  </si>
  <si>
    <t>C1-E3-2000-E</t>
  </si>
  <si>
    <t>CONTENIDOS DIGITALES Y/O CONVERGENTES EN LA PLATAFORMA RTVCPLAY</t>
  </si>
  <si>
    <t>C1-E3-2100-T</t>
  </si>
  <si>
    <t>FORTALECIMIENTO DE LOS CONTENIDOS AUDIOVISUALES DE LA TELEVISIÓN PÚBLICA</t>
  </si>
  <si>
    <t>C1-E3-4000-E</t>
  </si>
  <si>
    <t>GESTIÓN DEL CONOCIMIENTO DEL ESPECTRO RADIOELECTRICO</t>
  </si>
  <si>
    <t>C1-E4-1100-E</t>
  </si>
  <si>
    <t>TRANSFORMACIÓN DIGITAL DEL ESTADO</t>
  </si>
  <si>
    <t>C1-E4-2000-E</t>
  </si>
  <si>
    <t>IMPULSO A LA TRANSFORMACIÓN DIGITAL DE LAS EMPRESAS COLOMBIANAS</t>
  </si>
  <si>
    <t>C1-E4-3000-E</t>
  </si>
  <si>
    <t>FOMENTO DEL DESARROLLO DE LA INDUSTRIA DIGITAL</t>
  </si>
  <si>
    <t>C1-E4-4000-E</t>
  </si>
  <si>
    <t>FOMENTO DEL DESARROLLO DE HABILIDADES EN EL TALENTO HUMANO REQUERIDO POR LA INDUSTRIA DIGITAL</t>
  </si>
  <si>
    <t>C1-E4-5000-E</t>
  </si>
  <si>
    <t>DESARROLLO, USO Y APLICACIÓN DE CIENCIA, TECNOLOGÍA E INVESTIGACIÓN, ASOCIADA A LA CREACIÓN DE UN ECOSISTEMA DE INFORMACIÓN PÚBLICA</t>
  </si>
  <si>
    <t>C1-E4-6000-T</t>
  </si>
  <si>
    <t>TRANSFORMACIÓN ORGANIZACIONAL - ANE</t>
  </si>
  <si>
    <t>C2-T1-1000-T</t>
  </si>
  <si>
    <t>TRANSFORMACIÓN Y AFIANZAMIENTO DE LA EXPERIENCIA DEL SERVIDOR PÚBLICO EN EL ENTORNO DIGITAL.</t>
  </si>
  <si>
    <t>C2-T2-1000-E</t>
  </si>
  <si>
    <t>FORTALECIMIENTO EN LA CALIDAD Y DISPONIBILIDAD DE LA INFORMACIÓN PARA LA TOMA DE DECISIONES DEL SECTOR TIC Y LOS CIUDADANOS</t>
  </si>
  <si>
    <t>C2-T2-2000-E</t>
  </si>
  <si>
    <t>ADMINISTRACIÓN ADECUADA DE LOS RECURSOS FINANCIEROS DEL MINTIC</t>
  </si>
  <si>
    <t>C2-T2-2500-E</t>
  </si>
  <si>
    <t>GESTIÓN ADECUADA DE LOS RECURSOS FINANCIEROS DEL FONDO ÚNICO TIC</t>
  </si>
  <si>
    <t>C2-T2-3000-E</t>
  </si>
  <si>
    <t>FORTALECIMIENTO DE LA GESTIÓN DOCUMENTAL</t>
  </si>
  <si>
    <t>C2-T2-4000-E</t>
  </si>
  <si>
    <t>GENERACIÓN DE INFORMACIÓN SISTEMÁTICA, OPORTUNA Y DE CALIDAD QUE PERMITA MEJORAR LA GESTIÓN DE RECURSOS DEL FONDO.</t>
  </si>
  <si>
    <t>C2-T2-5000-E</t>
  </si>
  <si>
    <t>GESTIÓN DE LOS PROCESOS CONTRACTUALES PARA OBTENCIÓN DE BIENES Y SERVICIOS SOLICITADOS POR LAS ÁREAS</t>
  </si>
  <si>
    <t>C2-T2-6000-E</t>
  </si>
  <si>
    <t>FORTALECIMIENTO A LA APROPIACIÓN, USO Y MANEJO DE LOS BIENES</t>
  </si>
  <si>
    <t>C2-T3-1000-E</t>
  </si>
  <si>
    <t>FORTALECIMIENTO A LA GESTIÓN INTERNACIONAL EN EL MINTIC.</t>
  </si>
  <si>
    <t>C2-T3-2000-T</t>
  </si>
  <si>
    <t>CONSENSO SOCIAL</t>
  </si>
  <si>
    <t>C2-T3-3000-T</t>
  </si>
  <si>
    <t>ESTRATEGIA DE DIVULGACIÓN Y COMUNICACIONES DEL MINTIC</t>
  </si>
  <si>
    <t>C2-T3-4000-O</t>
  </si>
  <si>
    <t>GESTIÓN JURÍDICA INTEGRAL PARA EL CUMPLIMIENTO DE OBJETIVOS Y FUNCIONES DEL MINTIC/FONDO ÚNICO DE TIC</t>
  </si>
  <si>
    <t>C2-T3-6000-O</t>
  </si>
  <si>
    <t>FORTALECIMIENTO DE LAS RELACIONES ESTADO CIUDADANO COMO HERRAMIENTA PARA LA LUCHA CONTRA LA CORRUPCIÓN Y LA CONSOLIDACIÓN DEL ESTADO SOCIAL DE DERECHO.</t>
  </si>
  <si>
    <t>C2-T3-7000-O</t>
  </si>
  <si>
    <t>FORTALECIMIENTO DEL SERVICIO AL CIUDADANO</t>
  </si>
  <si>
    <t>C2-T3-8000-O</t>
  </si>
  <si>
    <t>FORTALECIMIENTO DE LOS MECANISMOS QUE GENEREN CONFIANZA EN LA INSTITUCIONALIDAD Y PERMITEN LA LUCHA CONTRA LA CORRUPCIÓN</t>
  </si>
  <si>
    <t>C2-T4-1000-E</t>
  </si>
  <si>
    <t>ASESORAMIENTO, EVALUACIÓN, INTEGRACIÓN Y DINAMIZACIÓN DEL SISTEMA INSTITUCIONAL DE CONTROL INTERNO Y AL DE GESTIÓN Y RESULTADOS</t>
  </si>
  <si>
    <t>C2-T5-1000-T</t>
  </si>
  <si>
    <t>FORTALECIMIENTO DE LAS CAPACIDADES INSTITUCIONALES PARA GENERAR VALOR PÚBLICO.</t>
  </si>
  <si>
    <t>C2-T5-2000-E</t>
  </si>
  <si>
    <t>LIDERAZGO EN LA GENERACIÓN DE ESTADÍSTICAS Y ESTUDIOS DEL SECTOR TIC</t>
  </si>
  <si>
    <r>
      <t xml:space="preserve">A continuación se presenta el reporte de avance del plan de acción a nivel de hitos e indicadores, la información se distribuye de la sigiuiente manera teniendo en cuenta que la primera columna es la "A" de izquierda a derecha.
</t>
    </r>
    <r>
      <rPr>
        <b/>
        <sz val="11"/>
        <color theme="1"/>
        <rFont val="Calibri"/>
        <family val="2"/>
        <scheme val="minor"/>
      </rPr>
      <t>Columna A</t>
    </r>
    <r>
      <rPr>
        <sz val="11"/>
        <color theme="1"/>
        <rFont val="Calibri"/>
        <family val="2"/>
        <scheme val="minor"/>
      </rPr>
      <t xml:space="preserve"> "Eje de política": se relaciona a los objetivos estrategicos de finidos en el plan "Conectividad sostenible para la productividad"
1.1. Entorno TIC para el Desarrollo Digital: tiene como objetivo construir un entorno favorable para masificar las TIC al 100 % de la población. Para ello, se tendrá un marco normativo, regulatorio e institucional sectorial más eficiente, que focalice los recursos en el cierre efectivo de la brecha de acceso a las TIC entre los ciudadanos más ricos y aquellos con menos recursos.
1.2. Inclusión Social Digital: focaliza los programas para llevar conectividad a poblaciones y grupos que, por razones económicas, sociales, geográficas o culturales, no han sido atendidas directamente por el mercado.
1.3. Ciudadanos y Hogares Empoderados del Entorno Digital: busca que las personas se apropien de las TIC y hagan un uso seguro, responsable, y productivo de ellas. Se destacan programas como En TIC confío para que las personas conozcan cómo hacer frente a las amenazas a la seguridad y privacidad que se pueden dar en el entorno digital, y el fomento al teletrabajo como una forma de uso de las TIC en el entorno laboral.
1.4. Transformación Digital Sectorial y Territorial: agrupa las iniciativas que crean las condiciones para que el sector privado y el público, en el orden nacional y territorial, emprendan un cambio en sus actividades, productos y procesos en el marco de la cuarta revolución industrial.
2. Componente transversal
2.1. Cultura.
2.2. Arquitectura Institucional
2.3. Relación con los Grupos de Interés
2.4. Seguimiento Análisis y Mejora
2.5. Liderazgo, Innovación y Gestión del Conocimiento
</t>
    </r>
    <r>
      <rPr>
        <b/>
        <sz val="11"/>
        <color theme="1"/>
        <rFont val="Calibri"/>
        <family val="2"/>
        <scheme val="minor"/>
      </rPr>
      <t>Columna B</t>
    </r>
    <r>
      <rPr>
        <sz val="11"/>
        <color theme="1"/>
        <rFont val="Calibri"/>
        <family val="2"/>
        <scheme val="minor"/>
      </rPr>
      <t xml:space="preserve"> "Iniciativa" "Se relacionan las iniciativas del plan de acción para la vigencia 2022, se definen como el componente básico o módulo articulador del esquema de planeación estratégica adoptado por el Ministerio TIC , como cabeza de sector.
</t>
    </r>
    <r>
      <rPr>
        <b/>
        <sz val="11"/>
        <color theme="1"/>
        <rFont val="Calibri"/>
        <family val="2"/>
        <scheme val="minor"/>
      </rPr>
      <t>Columna C.</t>
    </r>
    <r>
      <rPr>
        <sz val="11"/>
        <color theme="1"/>
        <rFont val="Calibri"/>
        <family val="2"/>
        <scheme val="minor"/>
      </rPr>
      <t xml:space="preserve"> "Objetivo Iniciativa": En esta columna se relaciona el objetivo de cada una de las iniciativas del Plan de Acción.
</t>
    </r>
    <r>
      <rPr>
        <b/>
        <sz val="11"/>
        <color theme="1"/>
        <rFont val="Calibri"/>
        <family val="2"/>
        <scheme val="minor"/>
      </rPr>
      <t>Columna D</t>
    </r>
    <r>
      <rPr>
        <sz val="11"/>
        <color theme="1"/>
        <rFont val="Calibri"/>
        <family val="2"/>
        <scheme val="minor"/>
      </rPr>
      <t xml:space="preserve"> "Proyecto": En esta columna se presentan los proyectos incluidos dentro de las iniciativas del Plan de Accion, un proyecto se define como un conjunto de acciones y recursos orientados al cumplimiento de unos determinados propósitos. 
</t>
    </r>
    <r>
      <rPr>
        <b/>
        <sz val="11"/>
        <color theme="1"/>
        <rFont val="Calibri"/>
        <family val="2"/>
        <scheme val="minor"/>
      </rPr>
      <t>Columna E</t>
    </r>
    <r>
      <rPr>
        <sz val="11"/>
        <color theme="1"/>
        <rFont val="Calibri"/>
        <family val="2"/>
        <scheme val="minor"/>
      </rPr>
      <t xml:space="preserve"> "Indicador": En esta columna se relaciona el conjunto de productos que tiene el proyecto a su vez contiene la unidad de medida, ya sea numérica o porcentual.
</t>
    </r>
    <r>
      <rPr>
        <b/>
        <sz val="11"/>
        <color theme="1"/>
        <rFont val="Calibri"/>
        <family val="2"/>
        <scheme val="minor"/>
      </rPr>
      <t>Columna F</t>
    </r>
    <r>
      <rPr>
        <sz val="11"/>
        <color theme="1"/>
        <rFont val="Calibri"/>
        <family val="2"/>
        <scheme val="minor"/>
      </rPr>
      <t xml:space="preserve">"Meta": Corresponde al alcance del indicador expresada en un dato cuantitativo.
</t>
    </r>
    <r>
      <rPr>
        <b/>
        <sz val="11"/>
        <color theme="1"/>
        <rFont val="Calibri"/>
        <family val="2"/>
        <scheme val="minor"/>
      </rPr>
      <t>Columna G</t>
    </r>
    <r>
      <rPr>
        <sz val="11"/>
        <color theme="1"/>
        <rFont val="Calibri"/>
        <family val="2"/>
        <scheme val="minor"/>
      </rPr>
      <t xml:space="preserve">"Recursos" Corresponden a los recursos finacieros asociados a la iniciativa.
</t>
    </r>
    <r>
      <rPr>
        <b/>
        <sz val="11"/>
        <color theme="1"/>
        <rFont val="Calibri"/>
        <family val="2"/>
        <scheme val="minor"/>
      </rPr>
      <t>Columna H</t>
    </r>
    <r>
      <rPr>
        <sz val="11"/>
        <color theme="1"/>
        <rFont val="Calibri"/>
        <family val="2"/>
        <scheme val="minor"/>
      </rPr>
      <t xml:space="preserve">: "Dependencia responsable": Corresponde a la dependencia o entidad asociada al cumplimiento de cada una de las iniciativas del Plan de Acción.
</t>
    </r>
    <r>
      <rPr>
        <b/>
        <sz val="11"/>
        <color theme="1"/>
        <rFont val="Calibri"/>
        <family val="2"/>
        <scheme val="minor"/>
      </rPr>
      <t xml:space="preserve">Columna I </t>
    </r>
    <r>
      <rPr>
        <sz val="11"/>
        <color theme="1"/>
        <rFont val="Calibri"/>
        <family val="2"/>
        <scheme val="minor"/>
      </rPr>
      <t>: "Líder Iniciativa": Corresponde a la persona responsable de la iniciativa
Siglas y Abreviaturas
CNP ##: Indicador asociado con acciones contempladas en los documentos Conpes.</t>
    </r>
  </si>
  <si>
    <t>Nota. Se entiende como indicadores el instrumento para la medición de los productos, bienes y servicios obtenidos así como para medir la gestión realizada a través de unas metas establecidas cuantitativamente y se expresa a nivel numérico y porcentual.</t>
  </si>
  <si>
    <t>Proyecto</t>
  </si>
  <si>
    <t>Meta</t>
  </si>
  <si>
    <t>Recursos</t>
  </si>
  <si>
    <t>Control de cambios</t>
  </si>
  <si>
    <t>Verificaciones a los operadores de servicios de Telecomunicaciones y Postales - 2023</t>
  </si>
  <si>
    <t>Informes de la gestión de la inspección, vigilancia y control para los operadores de Telecomunicaciones y Postal.</t>
  </si>
  <si>
    <t>Gestionar revisa, requerir, actualizar y tramitar los informes realizados por el grupo de verificaciones de las DVIC, así como apoyo técnico y jurídico a los temas relacionados con los operadores.</t>
  </si>
  <si>
    <t>Actos administrativos de trámite y/o decisión sobre investigaciones contra prestadores de servicios de telecomunicaciones y servicios postales</t>
  </si>
  <si>
    <t>Proyectos de fortalecimiento de supervisión inteligente</t>
  </si>
  <si>
    <t>Sistema de Información Actualizado</t>
  </si>
  <si>
    <t>Fortalecimiento de las acciones de promoción y prevención a los operadores</t>
  </si>
  <si>
    <t>Un informe de gestión de la Inspección Vigilancia y Control</t>
  </si>
  <si>
    <t xml:space="preserve">1.1 Conectividad </t>
  </si>
  <si>
    <t>Proyecto Nacional de Conectividad de Alta Velocidad</t>
  </si>
  <si>
    <t>Municipios/Áreas no municipalizadas (AMN) en operación</t>
  </si>
  <si>
    <t>Proyecto Nacional de Fibra Óptica</t>
  </si>
  <si>
    <t>Cabeceras municipales conectadas</t>
  </si>
  <si>
    <t>Contratos de prestación de servicios asociado</t>
  </si>
  <si>
    <t>Incentivos a la Demanda Fase I</t>
  </si>
  <si>
    <t>Mantener en operación accesos en hogar reportados IDF1</t>
  </si>
  <si>
    <t>Incentivos a la Demanda Fase II</t>
  </si>
  <si>
    <t>Mantener en operación accesos en hogar reportados IDF2</t>
  </si>
  <si>
    <t>Incentivos a la Oferta</t>
  </si>
  <si>
    <t>Mantener en operación accesos en hogar reportados IOF (interventoría)</t>
  </si>
  <si>
    <t>Fortalecimiento a la Infraestructura Local</t>
  </si>
  <si>
    <t>Mantener en operación accesos en hogar reportados FIL</t>
  </si>
  <si>
    <t>Prestación del servicio de conectividad a través de accesos fijos</t>
  </si>
  <si>
    <t>Proyecto Nuevas Tecnologías</t>
  </si>
  <si>
    <t>Centros digitales</t>
  </si>
  <si>
    <t>Centros Digitales en operación con cumplimiento de requisitos Región A</t>
  </si>
  <si>
    <t>Centros Digitales en operación con cumplimiento de requisitos Región B</t>
  </si>
  <si>
    <t>Zonas Digitales Urbanas</t>
  </si>
  <si>
    <t>Zonas Digitales Urbanas implementadas y en operación (interventoría)</t>
  </si>
  <si>
    <t>Prestación del servicio de internet a través de accesos comunitario</t>
  </si>
  <si>
    <t>Proyecto nuevo (por definir)</t>
  </si>
  <si>
    <t>Proyecto Nuevas Tecnologías.</t>
  </si>
  <si>
    <t>Traslado y seguimiento de recursos para Computadores para Educar (CPE)</t>
  </si>
  <si>
    <t>Porcentaje de recursos desembolsados de acuerdo con la programación realizada</t>
  </si>
  <si>
    <t>1.5 Fortalecimiento de la Industria</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</si>
  <si>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</si>
  <si>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Actualización Normativa</t>
  </si>
  <si>
    <t>Número de proyectos de actualización normativa elaborados</t>
  </si>
  <si>
    <t>Dirección De Industria De Comunicaciones</t>
  </si>
  <si>
    <t>Carolina Figueredo</t>
  </si>
  <si>
    <t>Modernización del sector Postal</t>
  </si>
  <si>
    <t>Avalúo actualizado de la Colección Filatélica</t>
  </si>
  <si>
    <t>Número de líneas de acción implementadas por la DICOM del Plan de Modernización del sector postal 2020-2024</t>
  </si>
  <si>
    <t>Estudio de viabilidad de la concesión de Correo</t>
  </si>
  <si>
    <t>Número de Informes de seguimiento de la apropiación y difusión de código postal</t>
  </si>
  <si>
    <t>Fortalecimiento de la Industria de Telecomunicaciones</t>
  </si>
  <si>
    <t>Porcentaje de solicitudes atendidas referentes a las renovaciones de espectro IMT</t>
  </si>
  <si>
    <t>Porcentaje de avance del proceso de selección objetiva por demanda</t>
  </si>
  <si>
    <t>Cantidad de prórrogas o archivo de concesiones de emisoras proyectadas</t>
  </si>
  <si>
    <t>Porcentaje de avance en la atención de solicitudes para nuevas concesiones de emisoras de interés público</t>
  </si>
  <si>
    <t>Porcentaje de avance en la atención de trámites de concesionarios de radiodifusión sonora</t>
  </si>
  <si>
    <t>Número de estudios y diagnósticos de las tendencias y el desarrollo tecnológico, en materia de asignación del espectro y otras necesidades de la industria.</t>
  </si>
  <si>
    <t>Número de nuevas estaciones de radio pública nacional instaladas</t>
  </si>
  <si>
    <t>Número de nuevos estudios de radio instalados</t>
  </si>
  <si>
    <t>Número de estudios de radio mejorados instalados</t>
  </si>
  <si>
    <t>Porcentaje de avance en el seguimiento a la ejecución de la resolución</t>
  </si>
  <si>
    <t>Financiación a operadores - proyectos de Ley</t>
  </si>
  <si>
    <t>Número Operadores financiados – Nacionales</t>
  </si>
  <si>
    <t>Porcentaje de cobertura para el Despliegue de la TDT</t>
  </si>
  <si>
    <t>94.82%</t>
  </si>
  <si>
    <t>Número de estaciones atendidas AOM de la Red Digital</t>
  </si>
  <si>
    <t>Número Operadores financiados – Regionales</t>
  </si>
  <si>
    <t>Número de Kits entregados y socializados</t>
  </si>
  <si>
    <t>Plan de Inversión RTVC - Desarrollo y Aseguramiento de la Audiencia Digital Nacional</t>
  </si>
  <si>
    <t>Número de productos digitales desarrollados</t>
  </si>
  <si>
    <t>Plan de Inversión RTVC - Patrimonio Histórico</t>
  </si>
  <si>
    <t>Número de documentos del archivo audiovisual y sonoro catalogados</t>
  </si>
  <si>
    <t>Financiación operadores - proyectos adicionales contenidos</t>
  </si>
  <si>
    <t>Número contenidos multiplataforma producidos - Nacionales</t>
  </si>
  <si>
    <t>Número de Horas de contenido al aire para el canal de audio Exploremos</t>
  </si>
  <si>
    <t>Número de Horas de contenido al aire para la construcción de paz</t>
  </si>
  <si>
    <t>Número contenidos multiplataforma producidos</t>
  </si>
  <si>
    <t>Financiación operadores - proyectos adicionales infraestructura</t>
  </si>
  <si>
    <t>Número operadores financiados Infraestructura</t>
  </si>
  <si>
    <t>Convocatoria Transformando a Colombia desde las juventudes</t>
  </si>
  <si>
    <t>Número estímulos – Convocatoria</t>
  </si>
  <si>
    <t>Número contenidos multiplataforma producidos – Convocatoria</t>
  </si>
  <si>
    <t>Convocatoria Historias urbanas y rurales desde las regiones</t>
  </si>
  <si>
    <t>Formación y actualización del talento humano de creadores, productores y realizadores audiovisuales</t>
  </si>
  <si>
    <t>Número de actividades para la industria Audiovisual</t>
  </si>
  <si>
    <t>Monitoreo y seguimiento del comportamiento de las audiencias</t>
  </si>
  <si>
    <t>Número de Informes de medición de audiencias e impacto de contenidos divulgados</t>
  </si>
  <si>
    <t>Producción de contenidos convergentes y Multiplataforma</t>
  </si>
  <si>
    <t>Número estímulos – Convocatorias</t>
  </si>
  <si>
    <t>Número de agentes de la industria con actividades de formación</t>
  </si>
  <si>
    <t xml:space="preserve">Socialización y Pedagogía para recepción de la Televisión digital abierta orientada hacia los fines y principios de la TV Pública </t>
  </si>
  <si>
    <t>Número de Capacitaciones realizadas</t>
  </si>
  <si>
    <t>Número de personas capacitadas</t>
  </si>
  <si>
    <t>Decisiones en segunda instancia</t>
  </si>
  <si>
    <t>Resoluciones expedidas que resuelven los recursos de apelación en los términos de ley</t>
  </si>
  <si>
    <t>Programa de Alfabetización Digital (Nombre por definir)</t>
  </si>
  <si>
    <t>Formaciones en Habilidades digitales</t>
  </si>
  <si>
    <t>$ 3.735</t>
  </si>
  <si>
    <t>Dirección Apropiación</t>
  </si>
  <si>
    <t>Actualizado</t>
  </si>
  <si>
    <t xml:space="preserve">Apropiación Digital con Enfoque Diferencial </t>
  </si>
  <si>
    <t>Mujeres formadas en el Uso y Apropiación de las TIC</t>
  </si>
  <si>
    <t>$ 4.287</t>
  </si>
  <si>
    <t>Cambia de 15.000 a 12.100  mujeres y aumenta la inversión 35 millones</t>
  </si>
  <si>
    <t>Teletrabajo</t>
  </si>
  <si>
    <t>Personas asesoradas en las modalidades de Teletrabajo mediadas por las TIC</t>
  </si>
  <si>
    <t>$ 650</t>
  </si>
  <si>
    <t>Centro de Relevo</t>
  </si>
  <si>
    <t>Comunicaciones relevadas</t>
  </si>
  <si>
    <t>$ 3.320</t>
  </si>
  <si>
    <t>Smart TIC Incluyente</t>
  </si>
  <si>
    <t>Cortometrajes realizados por personas con discapacidad con dispositivos móviles</t>
  </si>
  <si>
    <t>$ 1.668</t>
  </si>
  <si>
    <t>Aumenta la inversión de $780 a $1.668</t>
  </si>
  <si>
    <t>Legado de Gabo</t>
  </si>
  <si>
    <t>Personas sensibilizadas en el Legado de Gabo</t>
  </si>
  <si>
    <t>$ 200</t>
  </si>
  <si>
    <t xml:space="preserve">Consentidos TIC </t>
  </si>
  <si>
    <t>Personas con discapacidad capacitadas en TIC</t>
  </si>
  <si>
    <t>Nuevo indicador, se incorporta</t>
  </si>
  <si>
    <t>1,2,3 X TIC</t>
  </si>
  <si>
    <t>Personas sensibilizadas en el Uso Seguro y Responsable de las TIC</t>
  </si>
  <si>
    <t>Se acogen los comentarios</t>
  </si>
  <si>
    <t xml:space="preserve">ProducTIC - Encadenamiento productivo en sectores priorizados a través de las TIC </t>
  </si>
  <si>
    <t>Variación porcentual del nivel de  implementación de la Política de Gobierno Digital por parte de las entidades del sector salud (823) Línea Base: 0 2022</t>
  </si>
  <si>
    <t xml:space="preserve">Ingrid Tatiana Montealegre Arboleda </t>
  </si>
  <si>
    <t>Variación porcentual del nivel de  implementación de la Política de Gobierno Digital por parte de las contralorías territoriales (67) NO reportan Furag Línea Base: 0</t>
  </si>
  <si>
    <t>Variación porcentual del nivel de  implementación de la Política de Gobierno Digital por parte de las entidades del sistema de justicia colombiano Línea Base:0 (17 Nal -6175 entidades)</t>
  </si>
  <si>
    <t>Variación porcentual del nivel de  implementación de la Política de Gobierno Digital por parte de las entidades del sector turismo</t>
  </si>
  <si>
    <t>Variación porcentual del nivel de  implementación de la Política de Gobierno Digital en el Sector TIC 99,3%</t>
  </si>
  <si>
    <t>Variación porcentual del nivel de  implementación de la Política de Gobierno Digital por parte de las entidades del sector agropecuario</t>
  </si>
  <si>
    <t xml:space="preserve">Datos para la Paz - Infraestructura de Datos e Innovación Pública Digital
</t>
  </si>
  <si>
    <t>Entidades que implementan la hoja de ruta del PNID Nal y Territorial</t>
  </si>
  <si>
    <t>Entidades del orden nacional beneficiadas de soluciones de ciencia de datos basadas en IA para masificar la TD</t>
  </si>
  <si>
    <t>Entidades del orden territorial beneficiadas de soluciones de ciencia de datos basadas en IA para masificar la TD</t>
  </si>
  <si>
    <t>Entidades Públicas del orden nacional beneficiarias de una solución de tecnologías de la 4RI</t>
  </si>
  <si>
    <t>Entidades públicas del orden territorial beneficiarias de una solución de tecnologías 4RI</t>
  </si>
  <si>
    <t>Entidades públicas del orden nacional que desarrollan un PMV para resolver problemáticas públicas a partir del uso de tecnologías de la 4RI</t>
  </si>
  <si>
    <t>Entidades públicas del orden territorial que desarrollan un PMV para resolver problemáticas públicas a partir del uso de tecnologías de la 4RI</t>
  </si>
  <si>
    <t>Porcentaje de sectores administrativos con proyectos de uso e intercambio de datos</t>
  </si>
  <si>
    <t xml:space="preserve">TICvolución - Generación y fortalecimiento de capacidades y competencias tecnológicas para la transformación digital
</t>
  </si>
  <si>
    <t>Entidades del orden nacional que participan en espacios de inmersión digital</t>
  </si>
  <si>
    <t>Entidades del orden territorial que participan en espacios de inmersión digital</t>
  </si>
  <si>
    <t xml:space="preserve">Servidores públicos de entidades de orden nacional y territorial que participan en los espacios de transferencia de conocimiento para la generación de competencias </t>
  </si>
  <si>
    <t xml:space="preserve">Entidades públicas del orden nacional que implementan los lineamientos y estándares expedidos en el marco de la Política de Gobierno Digital </t>
  </si>
  <si>
    <t xml:space="preserve">Entidades públicas del orden territorial que implementan los lineamientos y estándares expedidos en el marco de la Política de Gobierno Digital </t>
  </si>
  <si>
    <t>Entidades del orden nacional y territorial que apliquen en la implementación del modelo de seguridad y privacidad de la información vigente</t>
  </si>
  <si>
    <t>Servidoras públicas y ciudadanas que participan en los espacios de transferencia de conocimiento para la generación de competencias en seguridad digital-Mujeres</t>
  </si>
  <si>
    <t>Porcentaje de avance en el desarrollo, implementación y mantenimiento de las soluciones tecnológicas a cargo de la Dirección de Gobierno Digital</t>
  </si>
  <si>
    <t>Porcentaje de avance en las acciones de: desarrollo,  implementación  y despliegue de las soluciones tecnológicas  Sistemas de Alertas Tempranas Niñas, Niños y Adolescentes (SAT NNA)</t>
  </si>
  <si>
    <t>Acompañamientos técnicos en el proceso de integración de tramites, OPA, CAIP  y Sedes electrónicas en GOV.CO, vinculación a Servicios Ciudadanos Digitales, integración a GOV.CO Territorial y en digitalización y automatización de trámites.</t>
  </si>
  <si>
    <t>Equipos IoT, cuentas redes sociales, sistemas de información, soluciones de ciudad, otras plataformas integradas a la plataforma Convergente de Ciudades y Territorios Inteligentes Fiware</t>
  </si>
  <si>
    <t>Porcentaje de avance en el mantenimiento, actualización y operación de la solución tecnológica del  Registro de Deudores Alimentarios Morosos (REDAM)-Cumplimiento cronograma y entregables</t>
  </si>
  <si>
    <t>Variación porcentual de las Interacciones y acciones realizadas a través de las plataformas de Gobierno Digital 
Línea Base: 0 (2022)</t>
  </si>
  <si>
    <t>Industria Digital más productiva</t>
  </si>
  <si>
    <t>Número de equipos emprendedores y empresas de negocios digitales acompañados</t>
  </si>
  <si>
    <t>Número de personas participantes en capacitación en emprendimiento digital y adopción de tecnologías.</t>
  </si>
  <si>
    <t>Contenidos Digitales para la transformación productiva</t>
  </si>
  <si>
    <t>Número de empresas beneficiadas para el desarrollo de contenidos digitales de alta calidad</t>
  </si>
  <si>
    <t>Industria Digital para el cambio</t>
  </si>
  <si>
    <t>Número de empresas beneficiadas en su camino de acceso al mercado nacional o internacional</t>
  </si>
  <si>
    <t>Desarrollo de habilidades digitales para la vida</t>
  </si>
  <si>
    <t>Generación del cambio Digital</t>
  </si>
  <si>
    <t>Niños, niñas y adolescentes en formación en TI</t>
  </si>
  <si>
    <t>Niños, niñas y adolescentes formados en TI</t>
  </si>
  <si>
    <t>Territorios del cambio Digital</t>
  </si>
  <si>
    <t>Adultos en formación en TI</t>
  </si>
  <si>
    <t>Adultos formados en TI</t>
  </si>
  <si>
    <t>TuNegocio enLínea</t>
  </si>
  <si>
    <t>Empresas y/o empresarios que adoptan tecnologías para la transformación digital</t>
  </si>
  <si>
    <t>Observatorio de comercio electrónico</t>
  </si>
  <si>
    <t>Número Investigaciones y/o estadísticas realizadas </t>
  </si>
  <si>
    <t>Capacidades para la resiliencia en seguridad digital</t>
  </si>
  <si>
    <t>Incrementar el conocimiento en materia de gestión de incidentes de Seguridad Digital en el país.</t>
  </si>
  <si>
    <t>Gestión de incidentes en el entorno digital, para una seguridad integral</t>
  </si>
  <si>
    <t>COLCER</t>
  </si>
  <si>
    <t>Angela Cortez</t>
  </si>
  <si>
    <t>Conocimiento para desarrollo de un Estado digitalmente seguro</t>
  </si>
  <si>
    <t xml:space="preserve">Cultura de seguridad digital para prevención y preparación  del estado colombiano </t>
  </si>
  <si>
    <t>Por un Estado seguro y para todos</t>
  </si>
  <si>
    <t>Preparación para la protección de la sociedad en el entorno digital.</t>
  </si>
  <si>
    <t>Conciencia en Seguridad Digita</t>
  </si>
  <si>
    <t>Diseño y Rediseño de Procesos</t>
  </si>
  <si>
    <t>Documentos de la gestión de procesos publicados</t>
  </si>
  <si>
    <t>$ 192</t>
  </si>
  <si>
    <t>Articulación de las normas técnicas y lineamientos obligatorios al Sistema Integrado de Gestión</t>
  </si>
  <si>
    <t>Planes de mejoramiento a las auditorias de Sistemas de gestión auditados​</t>
  </si>
  <si>
    <t>$ 120</t>
  </si>
  <si>
    <t>Implementación del Marco de Referencia de Arquitectura Empresarial en la entidad</t>
  </si>
  <si>
    <t>Porcentaje de ejecución de la Hoja de Ruta​</t>
  </si>
  <si>
    <t>$ 6.100</t>
  </si>
  <si>
    <t>Formulación de estrategias y mecanismos para la gestión del conocimiento</t>
  </si>
  <si>
    <t>Nivel de cumplimiento en las actividades que gestionan el conocimiento a nivel institucional</t>
  </si>
  <si>
    <t>$ 1.229</t>
  </si>
  <si>
    <t>Apropiación de los lineamientos para la gestión y mejoramiento Institucional</t>
  </si>
  <si>
    <t>Evidencias de asistencia y presentaciones</t>
  </si>
  <si>
    <t>$ 61</t>
  </si>
  <si>
    <t>Integridad y efectividad en la planeación y el seguimiento</t>
  </si>
  <si>
    <t>Número de Actas de Comité Sectorial de Gestión y Desempeño elaboradas</t>
  </si>
  <si>
    <t>Número de documentos e informes  anuales elaborados y publicados (Planes E y A, agenda anual y proyectos de inversion anual, Plan Operativo Anual de Inversiones consolidado, Marco de Gasto Mediano Plazo Consolidado, inf congreso, inf de gestion)</t>
  </si>
  <si>
    <t>Número de informes  trimestrales publicados</t>
  </si>
  <si>
    <t>Número de capacitaciones de sensibilización y sobre la metodología de gerencia de proyectos realizadas</t>
  </si>
  <si>
    <t>Número de informes de seguimiento de la ejecución presupuestal del Sectoriales mensuales, Número de actualizaciones del tablero de ejecución de vigencias futuras  mensual</t>
  </si>
  <si>
    <t>Porcentaje de trámites atendidos en oportunidad</t>
  </si>
  <si>
    <t>Alineación de las Políticas MIPG con la gestión institucional</t>
  </si>
  <si>
    <t>Identificación y cierre de brechas del MIPG</t>
  </si>
  <si>
    <t>$ 68</t>
  </si>
  <si>
    <t>Implementación de la política de Transparencia, Acceso a la Información y lucha contra la corrupción</t>
  </si>
  <si>
    <t>Seguimientos a los lineamientos establecidos para la política</t>
  </si>
  <si>
    <t>$ 84</t>
  </si>
  <si>
    <t>Fortalecimiento y apropiación de los lineamientos riesgos de gestión y corrupción</t>
  </si>
  <si>
    <t>Cumplimiento del cronograma de gestión de riesgos</t>
  </si>
  <si>
    <t>$ 132</t>
  </si>
  <si>
    <t>Realizar la transición de las Operaciones Estadísticas de la NTC PE 2017 a NTC PE 2020</t>
  </si>
  <si>
    <t>Documento elaborado del Plan de Transición</t>
  </si>
  <si>
    <t>Plan de transición (TIC, TV, POSTAL)</t>
  </si>
  <si>
    <t>Mantener certificación de las Operaciones Estadísticas registradas en el SICODE</t>
  </si>
  <si>
    <t>Auditorias a las Operaciones estadísticas (TIC y TV)</t>
  </si>
  <si>
    <t>Certificaciones de participación cursos DANE</t>
  </si>
  <si>
    <t>Generar la información estadística y documentos sectoriales TIC para la toma de decisiones</t>
  </si>
  <si>
    <t>Encuestas realizadas ENTIC
Hogares 2022 y Empresas 2021</t>
  </si>
  <si>
    <t>Documentos sectoriales</t>
  </si>
  <si>
    <t>Documentos metodológicos y de metadatos</t>
  </si>
  <si>
    <t>Analizar y/o producir Información Estadística con enfoque diferencial e interseccional</t>
  </si>
  <si>
    <t xml:space="preserve"> Formulario diligenciado*2024</t>
  </si>
  <si>
    <t>Campaña de comunicación implementada*2024</t>
  </si>
  <si>
    <t>Documento elaborado con resultados</t>
  </si>
  <si>
    <t xml:space="preserve">Disponer de presupuesto para el diagnóstico y fortalecimiento de registros administrativos y de las operaciones estadísticas a cargo del Ministerio </t>
  </si>
  <si>
    <t>Proyecto de inversión aprobado</t>
  </si>
  <si>
    <t>Comunicación Externa</t>
  </si>
  <si>
    <t xml:space="preserve">Número de Campañas de divulgación diseñadas e implementadas </t>
  </si>
  <si>
    <t>Número de Comunicados elaborados</t>
  </si>
  <si>
    <t>Número de estrategias de Audiencia Pública de rendición de cuentas implementadas</t>
  </si>
  <si>
    <t xml:space="preserve">Número de Productos audiovisuales producidos </t>
  </si>
  <si>
    <t>Comunicación Interna</t>
  </si>
  <si>
    <t>Número de Contenidos actualizados en intranet</t>
  </si>
  <si>
    <t>Número de Boletines internos enviados</t>
  </si>
  <si>
    <t>Número de Campañas Internas diseñadas</t>
  </si>
  <si>
    <t>Comunicación Digital</t>
  </si>
  <si>
    <t>Número de sesiones registradas en las páginas internas del website del MinTIC</t>
  </si>
  <si>
    <t>Número de Interacciones en redes sociales registradas</t>
  </si>
  <si>
    <t xml:space="preserve"> Número de micrositios desarrollados</t>
  </si>
  <si>
    <t>Número de Correos masivos de divulgación enviados</t>
  </si>
  <si>
    <t>Fortalecimiento de la cooperación y la participación internacional </t>
  </si>
  <si>
    <t>Realización de alianzas, convenios y gestiones con cuatro (4) países estratégicos y/o entidades internacionales que aporten a la ejecución del plan nacional de desarrollo 2022-2026 en materia TIC</t>
  </si>
  <si>
    <t>El número de participaciones por parte del sector TIC en organismos e instancias internacionales</t>
  </si>
  <si>
    <t>Numero de viajes</t>
  </si>
  <si>
    <t>Interoperabilidad entre los sistemas de información</t>
  </si>
  <si>
    <t>Sistemas de información interoperando entre sí</t>
  </si>
  <si>
    <t>Intervención servicios tecnológicos</t>
  </si>
  <si>
    <t>Intervención en los servicios tecnológicos de la entidad</t>
  </si>
  <si>
    <t>Seguridad</t>
  </si>
  <si>
    <t>Campañas de sensibilización sobre la seguridad informática</t>
  </si>
  <si>
    <t>Servicio de almacenamiento</t>
  </si>
  <si>
    <t>Disponibilidad de la capacidad de almacenamiento</t>
  </si>
  <si>
    <t>servicios integrados de tecnologías</t>
  </si>
  <si>
    <t>Mantener la disponibilidad de la infraestructura tecnológica de la entidad </t>
  </si>
  <si>
    <t>Arquitectura tecnológica</t>
  </si>
  <si>
    <t>Cumplimiento de los lineamientos del MRAE</t>
  </si>
  <si>
    <t>Diseño reingeniería y desarrollo de sistemas de información nuevos y existentes </t>
  </si>
  <si>
    <t>Sistemas de información, bajo custodia de la oficina de TI, rediseñados</t>
  </si>
  <si>
    <t>Expediente electrónico y gestión documental</t>
  </si>
  <si>
    <t>Documentación de procesos internos existentes digitalizados</t>
  </si>
  <si>
    <t>Fortalecimiento Colombia TIC 2.0 </t>
  </si>
  <si>
    <t>Sistema de información actualizado y disponible para los servicios de la entidad</t>
  </si>
  <si>
    <t>Fortalecimiento de los trámites y servicios </t>
  </si>
  <si>
    <t>Trámites internos de la entidad automatizados </t>
  </si>
  <si>
    <t>Presencia digital y gestión del conocimiento </t>
  </si>
  <si>
    <t>Campañas de uso y apropiación informática realizadas al interior de la entidad. </t>
  </si>
  <si>
    <t>Gestión y cadena de valor de TI</t>
  </si>
  <si>
    <t>Seguimientos a la ejecución del Plan Estratégico de Tecnologías de la Información PETI </t>
  </si>
  <si>
    <t xml:space="preserve">Servicio de Asistencia técnica en la formulación y presentación de proyectos TIC </t>
  </si>
  <si>
    <t>Número de asistencias técnicas realizadas para la formulación y presentación de proyectos  del sector TIC</t>
  </si>
  <si>
    <t>$ 1.022</t>
  </si>
  <si>
    <t xml:space="preserve">Actualizado </t>
  </si>
  <si>
    <t>Incremento del valor total de proyectos aprobados en materia TIC financiados por SGR, obras por impuestos, entre otras</t>
  </si>
  <si>
    <t>miles de millones aprobados en la formulación y presentación de proyectos en el sector TIC</t>
  </si>
  <si>
    <t>Eliminación de barreras para el despliegue de infraestructura</t>
  </si>
  <si>
    <t>Número de asesoría técnica a  municipios NO acreditados para la adopción de normas que reglamenten las condiciones del despliegue de infraestructura TIC.</t>
  </si>
  <si>
    <t>$ 1.358</t>
  </si>
  <si>
    <t>Número de asesoría técnica a municipios acreditados por la CRC para acompañar la revisión de los procedimientos administrativos al momento de implementar los instrumentos jurídicos adoptados por el municipio sobre el despliegue de infraestructura TIC</t>
  </si>
  <si>
    <t>$ 1.235</t>
  </si>
  <si>
    <t xml:space="preserve">Fortalecimiento de la Institucionalidad TIC en las Entidades Territoriales </t>
  </si>
  <si>
    <t xml:space="preserve">Número de sensibilización y /o seguimiento a las entidades territoriales sobre la institucionalidad TIC </t>
  </si>
  <si>
    <t>Socializaciones y/o atenciones a los grupos con intereses TIC en los procesos y procedimientos estratégicos del sector.</t>
  </si>
  <si>
    <t>Número de socializaciones y/o atenciones a los grupos con intereses TIC en los procesos y procedimientos estratégicos del sector</t>
  </si>
  <si>
    <t>$ 5.568</t>
  </si>
  <si>
    <t>Espacios de dialogo y/o concertación e implementación de acciones con enfoque diferencial con comunidades étnicas, grupos comunitarios, victimas y/o colectivos sociales</t>
  </si>
  <si>
    <t>. Número de espacios de dialogo y/o concertación desarrollados y/o atendidos con comunidades étnicas, grupos comunitarios, victimas y/o colectivos sociales</t>
  </si>
  <si>
    <t>Número de espacios de cualificación y/o contenidos multiformato realizados en cumplimiento a los compromisos y/o acciones concertadas con comunidades étnicas, grupos comunitarios, victimas y/o colectivos sociales</t>
  </si>
  <si>
    <t>Implementación de la Política Pública de Comunicaciones de y para los Pueblos Indígenas</t>
  </si>
  <si>
    <t>Número de planes de acción de la Política Pública de Comunicaciones y para los Pueblos Indígenas implementados, conforme a lo concertado con la Comisión Nacional de Comunicaciones de y para los Pueblos Indígenas - CONCIP</t>
  </si>
  <si>
    <t xml:space="preserve"> Número de planes implementados en cumplimiento al plan cuatrienal de la Política Publica de Comunicaciones del Consejo Regional Indígena del Cauca concertado en el marco del Decreto 1811 de 2017</t>
  </si>
  <si>
    <t>Seguimiento a acciones en el marco de políticas, programas y/o planes para la atención a comunidades étnicas, grupos comunitarios, victimas y/o colectivos sociales</t>
  </si>
  <si>
    <t>Número de espacios interinstitucionales y/o de Gobierno atendidos, para el seguimiento a políticas, programas y/o planes para la atención a comunidades étnicas, grupos comunitarios, victimas y/o colectivos sociales</t>
  </si>
  <si>
    <t>Acciones y seguimiento orientadas a garantizar el cumplimiento del acuerdo de paz</t>
  </si>
  <si>
    <t>Porcentaje de avances en el cumplimiento a las políticas, programas y/o planes para la atención comunidades étnicas, grupos comunitarios, victimas y/o colectivos sociales</t>
  </si>
  <si>
    <t>Numero de seguimientos al cumplimiento de los indicadores del Plan Marco de Implementación</t>
  </si>
  <si>
    <t>Numero de boletines relacionados al cumplimiento de los indicadores del Plan Marco de Implementación</t>
  </si>
  <si>
    <t>Proporcionar aseguramiento, asesoría y análisis basados en riesgos, con el fin de mejorar y proteger el valor de la Entidad</t>
  </si>
  <si>
    <t>Desarrollo de las actividades definidas en el Programa Anual de Auditorías Internas</t>
  </si>
  <si>
    <t>Porcentaje de avance en la ejecución de las actividades definidas den el Programa Anual de Auditorías Internas de la vigencia a cargo de la Oficina de Control Interno</t>
  </si>
  <si>
    <t>Oficina de Control Interno</t>
  </si>
  <si>
    <t>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</si>
  <si>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</si>
  <si>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Porcentaje de proyectos normativos que en su ejecución implementaron prácticas de mejora normativa.</t>
  </si>
  <si>
    <t>Fortalecimiento del conocimiento por parte de los deudores sobre las facilidades de pago</t>
  </si>
  <si>
    <t>Porcentaje de avance en el suministro de información sobre facilidades y beneficios del pronto pago.</t>
  </si>
  <si>
    <t>Fortalecimiento del Modelo de gestión de seguridad y privacidad de la información</t>
  </si>
  <si>
    <t>Porcentaje de eficacia del SGSI</t>
  </si>
  <si>
    <t>Seguridad y Privacidad de la Información</t>
  </si>
  <si>
    <t>Porcentaje de Incidentes del SPI monitoreados</t>
  </si>
  <si>
    <t>Porcentaje de efectividad del Plan Operativo del Modelo de Seguridad y Privacidad de la Información</t>
  </si>
  <si>
    <t>Fortalecimiento del plan de Continuidad de la operación de los servicios de la entidad</t>
  </si>
  <si>
    <t>Porcentaje de efectividad de las pruebas programadas de las estrategias del plan de continuidad</t>
  </si>
  <si>
    <t>Implementación del  Programa Integral de Gestión de Datos Personales</t>
  </si>
  <si>
    <t>Porcentaje de bases de datos reportadas a la Superintendencia de Industria y Comercio</t>
  </si>
  <si>
    <t>Seguimiento y monitoreo de las actividades definidas en el Plan de tratamiento de Riesgos de Seguridad y Privacidad de la Información</t>
  </si>
  <si>
    <t>Porcentaje de eficacia del plan de tratamiento de riesgos</t>
  </si>
  <si>
    <t>Diseño,  proyección y seguimiento de los ingresos del Fondo Único de TIC, mediante la aplicación de criterios de parametrización,  procesamiento y análisis de datos</t>
  </si>
  <si>
    <t>Número de informes correspondientes a los procesos judiciales</t>
  </si>
  <si>
    <t>Número de análisis prospectivos y de sensibilidad de los ingresos del Fondo Único de TIC</t>
  </si>
  <si>
    <t>Oportunidad en la elaboración de la proyección de ingresos del Fondo Único de TIC</t>
  </si>
  <si>
    <t>Número de informes de flujos de caja</t>
  </si>
  <si>
    <t>Seguimiento a la ejecución presupuestal y contractual del Fondo Único de TIC,  del cual se derive información estadística, oportuna y confiable que permita la generación de alertas, la optimización de la gestión interna  y  una acertada toma de decisiones</t>
  </si>
  <si>
    <t>Número de Informes de Ejecución Presupuestal</t>
  </si>
  <si>
    <t>Número de Informes de Ejecución Contractual</t>
  </si>
  <si>
    <t>Seguimiento mediante documentos e instrumentos derivados de la inteligencia empresarial (informe trimestral y tableros)</t>
  </si>
  <si>
    <t>Número de informes de ingresos y gastos del Fondo Único de TIC</t>
  </si>
  <si>
    <t>Número de actualizaciones en la herramienta</t>
  </si>
  <si>
    <t>Apoyo permanente a las áreas ejecutoras en temas de orden financiero.</t>
  </si>
  <si>
    <t xml:space="preserve"> Informes del seguimiento a la ejecución presupuestal de gastos del Ministerio de TIC</t>
  </si>
  <si>
    <t xml:space="preserve"> Informes del seguimiento a la ejecución del PAC del Ministerio de TIC</t>
  </si>
  <si>
    <t>Estados Financieros y notas contables del Ministerio de TIC, publicados en la pagina WEB del Ministerio de TIC.</t>
  </si>
  <si>
    <t>Implementación software de programación, seguimiento y modificación presupuestal, contractual y de pagos.</t>
  </si>
  <si>
    <t>Cumplimiento en el  avance establecido mediante cronograma de actividades.</t>
  </si>
  <si>
    <t>Simplificación y/o actualización de la base documental, soporte del Proceso de Gestión Financiera - Subdirección Financiera</t>
  </si>
  <si>
    <t>Avance en la Simplificación y /o Actualización de la Documentación - GIT Contabilidad</t>
  </si>
  <si>
    <t>Avance en la Simplificación y/o Actualización de la Documentación - GIT Presupuesto</t>
  </si>
  <si>
    <t>Avance en la Simplificación y/o Actualización de la Documentación - GIT Tesorería</t>
  </si>
  <si>
    <t>Apoyo permanente a las áreas ejecutoras en temas de orden financiero - Fondo Único de TIC.</t>
  </si>
  <si>
    <t>Informes del seguimiento a la ejecución presupuestal de gastos del Fondo Único de TIC</t>
  </si>
  <si>
    <t xml:space="preserve"> Informes del seguimiento a la ejecución del PAC del Fondo Único de TIC</t>
  </si>
  <si>
    <t xml:space="preserve"> Estados Financieros y notas contables del Fondo Único de TIC, publicados en la pagina WEB del Ministerio de TIC.</t>
  </si>
  <si>
    <t>Informes del Estado de la Cartera en etapa persuasiva</t>
  </si>
  <si>
    <t>Implementación software de programación, seguimiento y modificación presupuestal, contractual y de pagos - Fondo Único de TIC</t>
  </si>
  <si>
    <t>Implementación de software para la supervisión y verificación inteligente de obligaciones de hacer  - Fondo Único de TIC.</t>
  </si>
  <si>
    <t>Cumplimiento en el  avance establecido mediante cronograma de actividades</t>
  </si>
  <si>
    <t>Simplificación y/o Actualización de la Documentación Soporte del Proceso de Gestión Financiera - Fondo Único de TIC.</t>
  </si>
  <si>
    <t>Avance en la Simplificación y/o Actualización de la Documentación - GIT Cartera</t>
  </si>
  <si>
    <t>Implementar el Plan Estratégico de Talento Humano para el fortalecimiento de la cultura organizacional del Ministerio para las Tecnologías, Información y las Comunicaciones en el marco del ciclo de vida del servidor público</t>
  </si>
  <si>
    <t>Plan Estratégico del Talento Humano</t>
  </si>
  <si>
    <t xml:space="preserve">Plan Estratégico de Talento Humano realizado y publicado </t>
  </si>
  <si>
    <t xml:space="preserve">Gestión del ingreso del talento humano </t>
  </si>
  <si>
    <t xml:space="preserve">Plan de Vacantes elaborado y publicado </t>
  </si>
  <si>
    <t>Gestión del desarrollo del Talento Humano</t>
  </si>
  <si>
    <t>Plan de Bienestar elaborado y publicado</t>
  </si>
  <si>
    <t>2(UNO POR CADA AÑO)</t>
  </si>
  <si>
    <t xml:space="preserve"> Plan de Seguridad y Salud en el Trabajo elaborado y publicado</t>
  </si>
  <si>
    <t xml:space="preserve">Plan Institucional de Capacitación elaborado y publicado </t>
  </si>
  <si>
    <t xml:space="preserve">Gestión del Retiro del Talento Humano </t>
  </si>
  <si>
    <t xml:space="preserve"> Porcentaje de avance cuentas por cobrar gestionadas conforme a la nómina recibida por FOPEP </t>
  </si>
  <si>
    <t>Porcentaje de avance en la generación de las certificaciones de temas pensionales atendidas, en relación con las recibidas</t>
  </si>
  <si>
    <t xml:space="preserve">Porcentaje de solicitudes de retiro gestionadas </t>
  </si>
  <si>
    <t>Desarrollo de la Gestión  documental en MinTIC</t>
  </si>
  <si>
    <t>Seguimiento a la implementación de la gestión documental</t>
  </si>
  <si>
    <t>Plan Institucional de Archivos PINAR</t>
  </si>
  <si>
    <t>Intervención de los fondos acumulados de los archivos de las extintas entidades del sector TIC</t>
  </si>
  <si>
    <t>METROS LINEALES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</si>
  <si>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 Fortalecer la apropiación en el uso y manejo de los bienes</t>
  </si>
  <si>
    <t>Programa de Transparencia y_x000B_Ética Pública - Mecanismos para mejorar la atención al ciudadano</t>
  </si>
  <si>
    <t>Número de jornadas de socialización de caracterización de grupos de interés realizadas</t>
  </si>
  <si>
    <t xml:space="preserve">Programa de Transparencia y_x000B_Ética Pública - Fortalecimiento de los canales de atención </t>
  </si>
  <si>
    <t>Socializaciones del manual de servicio al ciudadano gestionadas</t>
  </si>
  <si>
    <t>Ética Pública - Mecanismos para mejorar la atención al ciudadano</t>
  </si>
  <si>
    <t>Socializaciones para fortalecer el tratamiento a las PQRSD realizadas</t>
  </si>
  <si>
    <t>LISTAS DE ASISTENCIA</t>
  </si>
  <si>
    <t>Programa de Transparencia y Ética Pública - Normativo y procedimental</t>
  </si>
  <si>
    <t>Documentos normativos internos actualizados</t>
  </si>
  <si>
    <t>Programa de Transparencia y_x000B_Ética Pública - Relacionamiento con el ciudadano</t>
  </si>
  <si>
    <t>Encuesta de satisfacción realizada</t>
  </si>
  <si>
    <t>Fortalecimiento de la gestión de Notificaciones de Actos Administrativos en cumplimiento al CPACA</t>
  </si>
  <si>
    <t>Informes de la Gestión de Notificaciones</t>
  </si>
  <si>
    <t xml:space="preserve">Número </t>
  </si>
  <si>
    <t>Fortalecimiento de la Responsabilidad Social institucional</t>
  </si>
  <si>
    <t>Informe de acciones de responsabilidad social</t>
  </si>
  <si>
    <t>Fortalecimiento de las gestión ambiental del MinTIC</t>
  </si>
  <si>
    <t>Informe de Gestión Ambiental</t>
  </si>
  <si>
    <t>Fortalecimiento de las relaciones Estado ciudadano como herramienta para la lucha contra la corrupción y la consolidación del estado social de derecho</t>
  </si>
  <si>
    <t>Informe de participación ciudadana</t>
  </si>
  <si>
    <t>Fortalecimiento en la administración de bienes en el MinTIC</t>
  </si>
  <si>
    <t>Solicitudes de actualización de bodegas de bienes del MinTIC atendidas en relación con las recibidas</t>
  </si>
  <si>
    <t>Actividades de mantenimiento físico no planeadas atendidas oportunamente, en relación con las recibidas</t>
  </si>
  <si>
    <t>Seguimiento a la ejecución contractual</t>
  </si>
  <si>
    <t>Porcentaje de Procesos contractuales gestionados</t>
  </si>
  <si>
    <t>Seguimiento mensual al plan anual de adquisiciones</t>
  </si>
  <si>
    <t>Implementación de herramientas para el manejo de la información de la gestión contractual</t>
  </si>
  <si>
    <t>Porcentaje de Implementación de una base de datos de contratos de la entidad </t>
  </si>
  <si>
    <t>implementación de herramientas para la expedición de certificaciones   en línea</t>
  </si>
  <si>
    <t>Porcentaje de implementación de la herramienta de expedición de certificaciones</t>
  </si>
  <si>
    <t>1.2 Desarrollar la sociedad del conocimiento y la tecnología</t>
  </si>
  <si>
    <t>Vinculacion de entidades publicas al modelo de servicios ciudadanos digitales</t>
  </si>
  <si>
    <t>Entidades asistidas técnicamente</t>
  </si>
  <si>
    <t>AND</t>
  </si>
  <si>
    <t>Desarrollo e implementacion de la plataforma de ciudades y territorios inteligentes</t>
  </si>
  <si>
    <t>Herramientas tecnológicas de Gobierno digital implementadas</t>
  </si>
  <si>
    <t>Desarrollo de proyectos de CTI que fortalezcan la transformacion digital de las entidades publicas</t>
  </si>
  <si>
    <t>Productos Digitales Desarrollados</t>
  </si>
  <si>
    <t>Espectro para el desarrollo del  país</t>
  </si>
  <si>
    <t>Número de documentos actualizados</t>
  </si>
  <si>
    <t>$ 4.703,00</t>
  </si>
  <si>
    <t>Número de planes técnicos actualizados</t>
  </si>
  <si>
    <t>Número de documentos con propuestas para definición de posiciones de Colombia</t>
  </si>
  <si>
    <t>Implementar y ejecutar el Modelo de Vigilancia, Inspección y Control del Espectro Radioeléctrico</t>
  </si>
  <si>
    <t xml:space="preserve">Número de documentos de implementación y ejecución del Modelo de Inspección, vigilancia y Control </t>
  </si>
  <si>
    <t>$ 4.941,00</t>
  </si>
  <si>
    <t>Gestionar la investigación, innovación y divulgación del conocimiento en espectro radioeléctrico</t>
  </si>
  <si>
    <t>Número de documentos de gestión del conocimiento en espectro</t>
  </si>
  <si>
    <t>$ 836,00</t>
  </si>
  <si>
    <t>ANE</t>
  </si>
  <si>
    <t xml:space="preserve">Incremento en la  dotación de terminales de cómputo y capacitación de docentes en sedes educativas oficiales a nivel nacional </t>
  </si>
  <si>
    <t>Terminales de computo entregadas</t>
  </si>
  <si>
    <t>CPE</t>
  </si>
  <si>
    <t>Relación de estudiantes por terminal de cómputo en sedes educativas oficiales</t>
  </si>
  <si>
    <t>Terminales de cómputo con contenidos digitales entregadas</t>
  </si>
  <si>
    <t>Terminales de cómputo con contenidos digitales entregadas a sedes educativas para uso de docentes</t>
  </si>
  <si>
    <t>Estudiantes de sedes educativas oficiales beneficiados con el servicio de apoyo en tecnologías de la información y las comunicaciones para la educación</t>
  </si>
  <si>
    <t>Requerimientos técnicos atendidos</t>
  </si>
  <si>
    <t>Sedes educativas oficiales con acceso a terminales de cómputo y contenidos digitales</t>
  </si>
  <si>
    <t>Docentes formados en uso pedagógico de tecnologías de la información y las comunicaciones</t>
  </si>
  <si>
    <t>Docentes acompañados en procesos de educativos con tecnologías digitales</t>
  </si>
  <si>
    <t>Eventos de socialización de experiencias exitosas en el uso práctico de las tecnologías de la información en la educación</t>
  </si>
  <si>
    <t>Estudiantes acompañados en procesos de educativos con tecnologías digitales</t>
  </si>
  <si>
    <t>Personas capacitadas en temas TIC</t>
  </si>
  <si>
    <t>Equipos obsoletos retomados</t>
  </si>
  <si>
    <t>Residuos electrónicos dispuestos correctamente. (Demanufactura)</t>
  </si>
  <si>
    <t>Kits para procesos de aprendizaje elaborados con residuos eléctricos y electrónicos</t>
  </si>
  <si>
    <t>Personas de la comunidad capacitadas en la correcta disposición de residuos de aparatos eléctricos y electrónicos</t>
  </si>
  <si>
    <t>Eventos De Difusión Realizados</t>
  </si>
  <si>
    <t>Contenidos audiovisuales televisión pública nacional</t>
  </si>
  <si>
    <t>Número de contenidos audiovisuales producidos, transmitidos y/o emitidos a través de las pantallas de la televisión pública nacional</t>
  </si>
  <si>
    <t>RTVC</t>
  </si>
  <si>
    <t>Adriana Vasquez</t>
  </si>
  <si>
    <t>Reposición equipos sistema de emisión</t>
  </si>
  <si>
    <t>Número de unidades funcionales de televisión fortalecidas mediante la reposición e implementación de equipos y sistemas de televisión</t>
  </si>
  <si>
    <t>Contenidos al aire y especiales, nacionales y descentralizados generados</t>
  </si>
  <si>
    <t>Horas de contenidos al aire y especiales, nacionales y descentralizados generados</t>
  </si>
  <si>
    <t>Contenidos de radio producidos y emitidos</t>
  </si>
  <si>
    <t>Nuevos contenidos de radio producidos y emitidos</t>
  </si>
  <si>
    <t>Contenidos digitales generados</t>
  </si>
  <si>
    <t>Número de contenidos digitales generados</t>
  </si>
  <si>
    <t>Emisoras de paz</t>
  </si>
  <si>
    <t>Número de emisoras de FM implementadas de interés público clase "C" en las zonas más afectadas por el conflicto, en cumplimiento del PMI</t>
  </si>
  <si>
    <t>Productos digitales desarrollados</t>
  </si>
  <si>
    <t>Contenidos digitales y/o convergentes en la plataforma RTVCPlay</t>
  </si>
  <si>
    <t>Aumentar la producción y difusión de contenidos digitales y/o convergentes en la televisión y la radio pública nacional</t>
  </si>
  <si>
    <t>Contenidos RTVCPlay en funcionamiento</t>
  </si>
  <si>
    <t>Número de contenidos en plataforma RTVCPlay en funcionamiento</t>
  </si>
  <si>
    <t>Estrategia para optimizar los servicios del OPO</t>
  </si>
  <si>
    <t>Estrategia jurídica y operativa</t>
  </si>
  <si>
    <t>SPN</t>
  </si>
  <si>
    <t>Número de oficinas donde prestamos el servicio</t>
  </si>
  <si>
    <t>Estrategia Comercial como proveedor servicios de internet.</t>
  </si>
  <si>
    <t>Diseño y Construcción de Centro Operativo de Gestión Documental Bogotá</t>
  </si>
  <si>
    <t>Cumplimiento al plan de trabajo definido por vigencia</t>
  </si>
  <si>
    <t>Desarrollo de rutas nacionales propias.</t>
  </si>
  <si>
    <t>Número de rutas nacionales intervenidas</t>
  </si>
  <si>
    <t>Valor Apropiación</t>
  </si>
  <si>
    <t>Fuente de financiación</t>
  </si>
  <si>
    <t>No relacionado</t>
  </si>
  <si>
    <t>C-2301-0400-11 - Análisis y control en los servicios de telecomunicaciones y servicios postales a nivel nacional. 
C-2301-0400-26 - Fortalecimiento y modernización del modelo de inspección, vigilancia y control del sector TIC. Nacional</t>
  </si>
  <si>
    <t>9.c. Aumentar de forma significativa el acceso a la tecnología de la información y las comunicaciones y esforzarse por facilitar el acceso universal y asequible a Internet en los países menos adelantados a más tardar en 2020 (Mintic-Líder)</t>
  </si>
  <si>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
</t>
  </si>
  <si>
    <t>9.c. Aumentar de forma significativa el acceso a la tecnología de la información y las comunicaciones y esforzarse por facilitar el acceso universal y asequible a Internet en los países menos adelantados a más tardar en 2020</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</si>
  <si>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</si>
  <si>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14. Gestión del conocimiento y la innovación.</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</si>
  <si>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</si>
  <si>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C1-E3-5010-E - Compilación y simplificación del marco regulatorio en materia de televisión</t>
  </si>
  <si>
    <t>C1-E3-5100-E - Digitalización del Régimen de protección de los derechos de los usuarios de servicios de comunicaciones</t>
  </si>
  <si>
    <t>Eficiencia Administrativa</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</si>
  <si>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</si>
  <si>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</si>
  <si>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</si>
  <si>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10. Gestión Documental.</t>
  </si>
  <si>
    <t xml:space="preserve">5. Transparencia, acceso a la información pública y lucha contra la corrupción </t>
  </si>
  <si>
    <t>06. Fortalecimiento organizacional y simplificación de procesos.</t>
  </si>
  <si>
    <t xml:space="preserve">17.17. Alentar y promover la constitución de alianzas eficaces en las esferas pública, público-privada y de la sociedad civil, aprovechando la experiencia y las estrategias de obtención de recursos de las asociaciones </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</si>
  <si>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</si>
  <si>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</si>
  <si>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18. Gestión de la Información Estadística.</t>
  </si>
  <si>
    <t>Bibiana Yineth Durán Godoy</t>
  </si>
  <si>
    <t xml:space="preserve">Bibiana Yineth Durán Godoy </t>
  </si>
  <si>
    <t>Porcentaje de Incidentes reportados, atendidos por el ColCERT.</t>
  </si>
  <si>
    <t>Número de análisis de vulnerabilidades realizados.</t>
  </si>
  <si>
    <t>Numero de iniciativas de cooperación para el desarrollo de capacidades para la seguridad digita del Estado.</t>
  </si>
  <si>
    <t xml:space="preserve">Número de personas beneficiadas con el Desarrollo de talleres especializados en seguridad digital </t>
  </si>
  <si>
    <t>Documentos de evaluación de la situación de la seguridad digital del Estado.</t>
  </si>
  <si>
    <t xml:space="preserve">Miguel Felipe Anzola </t>
  </si>
  <si>
    <t>E1-L1-8000</t>
  </si>
  <si>
    <t>E1-L3-2000</t>
  </si>
  <si>
    <t>E2-D3-7000</t>
  </si>
  <si>
    <t>Cat:Democratización de las TIC para desarrollar una sociedad del conocimiento y la tecnología</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</si>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</sst>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4" formatCode="_-&quot;$&quot;\ * #,##0.00_-;\-&quot;$&quot;\ * #,##0.00_-;_-&quot;$&quot;\ * &quot;-&quot;??_-;_-@_-"/>
    <numFmt numFmtId="43" formatCode="_-* #,##0.00_-;\-* #,##0.00_-;_-* &quot;-&quot;??_-;_-@_-"/>
    <numFmt numFmtId="164" formatCode="_-&quot;$&quot;* #,##0_-;\-&quot;$&quot;* #,##0_-;_-&quot;$&quot;* &quot;-&quot;_-;_-@_-"/>
    <numFmt numFmtId="165" formatCode="_-&quot;$&quot;\ * #,##0_-;\-&quot;$&quot;\ * #,##0_-;_-&quot;$&quot;\ * &quot;-&quot;??_-;_-@_-"/>
    <numFmt numFmtId="166" formatCode="_-* #,##0_-;\-* #,##0_-;_-* &quot;-&quot;??_-;_-@_-"/>
    <numFmt numFmtId="167" formatCode="#,##0_);\-#,##0"/>
    <numFmt numFmtId="168" formatCode="&quot;$&quot;#,##0"/>
    <numFmt numFmtId="169" formatCode="&quot;$&quot;\ #,##0.00"/>
  </numFmts>
  <fonts count="50"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sz val="12"/>
      <color theme="0"/>
      <name val="Arial"/>
      <family val="2"/>
    </font>
    <font>
      <b/>
      <u/>
      <sz val="11"/>
      <color rgb="FFFFFFFF"/>
      <name val="Calibri"/>
      <family val="2"/>
      <scheme val="minor"/>
    </font>
    <font>
      <sz val="16"/>
      <color theme="1"/>
      <name val="Arial"/>
      <family val="2"/>
    </font>
    <font>
      <sz val="16"/>
      <color theme="1"/>
      <name val="Calibri"/>
      <family val="2"/>
      <scheme val="minor"/>
    </font>
    <font>
      <u/>
      <sz val="11"/>
      <color theme="10"/>
      <name val="Calibri"/>
      <family val="2"/>
      <scheme val="minor"/>
    </font>
    <font>
      <sz val="11"/>
      <color theme="1"/>
      <name val="Arial"/>
      <family val="2"/>
    </font>
    <font>
      <b/>
      <sz val="11"/>
      <name val="Calibri"/>
      <family val="2"/>
      <scheme val="minor"/>
    </font>
    <font>
      <sz val="12"/>
      <color theme="1"/>
      <name val="Calibri"/>
      <family val="2"/>
    </font>
    <font>
      <sz val="9"/>
      <color theme="1"/>
      <name val="Calibri"/>
      <family val="2"/>
      <scheme val="minor"/>
    </font>
    <font>
      <sz val="14"/>
      <color theme="1"/>
      <name val="Calibri"/>
      <family val="2"/>
    </font>
    <font>
      <u/>
      <sz val="9"/>
      <color theme="10"/>
      <name val="Calibri"/>
      <family val="2"/>
      <scheme val="minor"/>
    </font>
    <font>
      <b/>
      <sz val="9"/>
      <color rgb="FFFFFFFF"/>
      <name val="Arial"/>
      <family val="2"/>
    </font>
    <font>
      <sz val="9"/>
      <color rgb="FF666666"/>
      <name val="Arial"/>
      <family val="2"/>
    </font>
    <font>
      <b/>
      <sz val="9"/>
      <color rgb="FF666666"/>
      <name val="Arial"/>
      <family val="2"/>
    </font>
    <font>
      <b/>
      <sz val="8"/>
      <color rgb="FFFFFFFF"/>
      <name val="Arial"/>
      <family val="2"/>
    </font>
    <font>
      <sz val="8"/>
      <color theme="1"/>
      <name val="Calibri"/>
      <family val="2"/>
      <scheme val="minor"/>
    </font>
    <font>
      <b/>
      <sz val="8"/>
      <color rgb="FF666666"/>
      <name val="Arial"/>
      <family val="2"/>
    </font>
    <font>
      <sz val="8"/>
      <color rgb="FF666666"/>
      <name val="Arial"/>
      <family val="2"/>
    </font>
    <font>
      <sz val="11"/>
      <name val="Calibri"/>
      <family val="2"/>
    </font>
    <font>
      <sz val="9"/>
      <name val="Arial"/>
      <family val="2"/>
    </font>
    <font>
      <sz val="12"/>
      <name val="Arial"/>
      <family val="2"/>
    </font>
    <font>
      <sz val="8"/>
      <color rgb="FFFFFFFF"/>
      <name val="Arial"/>
      <family val="2"/>
    </font>
    <font>
      <sz val="10"/>
      <name val="Arial"/>
      <family val="2"/>
    </font>
    <font>
      <b/>
      <sz val="10"/>
      <color theme="0"/>
      <name val="Arial"/>
      <family val="2"/>
    </font>
    <font>
      <sz val="7"/>
      <color theme="1"/>
      <name val="Calibri"/>
      <family val="2"/>
      <scheme val="minor"/>
    </font>
    <font>
      <sz val="7"/>
      <color rgb="FF666666"/>
      <name val="Arial"/>
      <family val="2"/>
    </font>
    <font>
      <sz val="8"/>
      <name val="Arial"/>
      <family val="2"/>
    </font>
    <font>
      <b/>
      <sz val="10"/>
      <color theme="0"/>
      <name val="Arial Narrow"/>
      <family val="2"/>
    </font>
    <font>
      <sz val="8"/>
      <color theme="1"/>
      <name val="Arial"/>
      <family val="2"/>
    </font>
    <font>
      <sz val="10"/>
      <name val="Arial Narrow"/>
      <family val="2"/>
    </font>
    <font>
      <sz val="9"/>
      <name val="Arial Narrow"/>
      <family val="2"/>
    </font>
    <font>
      <sz val="10"/>
      <color theme="1"/>
      <name val="Arial Narrow"/>
      <family val="2"/>
    </font>
    <font>
      <sz val="10"/>
      <color rgb="FF666666"/>
      <name val="Arial"/>
      <family val="2"/>
    </font>
    <font>
      <sz val="11"/>
      <name val="Calibri"/>
      <family val="2"/>
      <scheme val="minor"/>
    </font>
    <font>
      <sz val="9"/>
      <color rgb="FFFFFFFF"/>
      <name val="Arial"/>
      <family val="2"/>
    </font>
    <font>
      <b/>
      <sz val="12"/>
      <color rgb="FFFFFFFF"/>
      <name val="Arial"/>
      <family val="2"/>
    </font>
    <font>
      <b/>
      <sz val="11"/>
      <color theme="1"/>
      <name val="Calibri"/>
      <family val="2"/>
      <scheme val="minor"/>
    </font>
    <font>
      <b/>
      <sz val="12"/>
      <color theme="1"/>
      <name val="Calibri"/>
      <family val="2"/>
    </font>
    <font>
      <sz val="14"/>
      <color theme="1"/>
      <name val="Calibri"/>
      <family val="2"/>
      <scheme val="minor"/>
    </font>
    <font>
      <b/>
      <sz val="11"/>
      <color rgb="FFFFFFFF"/>
      <name val="Arial"/>
      <family val="2"/>
    </font>
    <font>
      <sz val="11"/>
      <color rgb="FF000000"/>
      <name val="Calibri"/>
      <family val="2"/>
    </font>
    <font>
      <sz val="11"/>
      <color rgb="FF000000"/>
      <name val="Arial"/>
      <family val="2"/>
    </font>
    <font>
      <sz val="10"/>
      <color rgb="FF000000"/>
      <name val="Arial"/>
      <family val="2"/>
    </font>
    <font>
      <sz val="9"/>
      <color rgb="FF000000"/>
      <name val="Arial"/>
      <family val="2"/>
    </font>
    <font>
      <b/>
      <sz val="9"/>
      <color rgb="FF000000"/>
      <name val="Arial"/>
      <family val="2"/>
    </font>
    <font>
      <sz val="9"/>
      <name val="Arial"/>
    </font>
  </fonts>
  <fills count="19">
    <fill>
      <patternFill patternType="none"/>
    </fill>
    <fill>
      <patternFill patternType="gray125"/>
    </fill>
    <fill>
      <patternFill patternType="solid">
        <fgColor theme="0"/>
        <bgColor indexed="64"/>
      </patternFill>
    </fill>
    <fill>
      <patternFill patternType="solid">
        <fgColor rgb="FF0B6B9D"/>
        <bgColor indexed="64"/>
      </patternFill>
    </fill>
    <fill>
      <patternFill patternType="solid">
        <fgColor rgb="FF00B0F0"/>
        <bgColor indexed="64"/>
      </patternFill>
    </fill>
    <fill>
      <patternFill patternType="solid">
        <fgColor rgb="FF1896DA"/>
        <bgColor indexed="64"/>
      </patternFill>
    </fill>
    <fill>
      <patternFill patternType="solid">
        <fgColor theme="7" tint="0.59999389629810485"/>
        <bgColor indexed="64"/>
      </patternFill>
    </fill>
    <fill>
      <patternFill patternType="solid">
        <fgColor rgb="FF5693CE"/>
        <bgColor indexed="64"/>
      </patternFill>
    </fill>
    <fill>
      <patternFill patternType="solid">
        <fgColor rgb="FFEBF2FA"/>
        <bgColor indexed="64"/>
      </patternFill>
    </fill>
    <fill>
      <patternFill patternType="solid">
        <fgColor rgb="FFF4F4F4"/>
        <bgColor indexed="64"/>
      </patternFill>
    </fill>
    <fill>
      <patternFill patternType="solid">
        <fgColor rgb="FF80FF80"/>
        <bgColor indexed="64"/>
      </patternFill>
    </fill>
    <fill>
      <patternFill patternType="solid">
        <fgColor rgb="FFFFFF6F"/>
        <bgColor indexed="64"/>
      </patternFill>
    </fill>
    <fill>
      <patternFill patternType="solid">
        <fgColor theme="2" tint="-9.9978637043366805E-2"/>
        <bgColor indexed="64"/>
      </patternFill>
    </fill>
    <fill>
      <patternFill patternType="solid">
        <fgColor rgb="FFFF0000"/>
        <bgColor theme="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rgb="FFFFFF00"/>
        <bgColor indexed="64"/>
      </patternFill>
    </fill>
    <fill>
      <patternFill patternType="solid">
        <fgColor rgb="FFFFFFFF"/>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right style="thin">
        <color rgb="FFCCCCCC"/>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CCCCCC"/>
      </left>
      <right style="thin">
        <color rgb="FFCCCCCC"/>
      </right>
      <top/>
      <bottom style="thin">
        <color rgb="FFCCCCCC"/>
      </bottom>
      <diagonal/>
    </border>
    <border>
      <left style="thin">
        <color rgb="FFCCCCCC"/>
      </left>
      <right/>
      <top style="thin">
        <color rgb="FFCCCCCC"/>
      </top>
      <bottom/>
      <diagonal/>
    </border>
    <border>
      <left style="thin">
        <color rgb="FFCCCCCC"/>
      </left>
      <right/>
      <top/>
      <bottom/>
      <diagonal/>
    </border>
    <border>
      <left/>
      <right style="thin">
        <color rgb="FFCCCCCC"/>
      </right>
      <top style="thin">
        <color rgb="FFCCCCCC"/>
      </top>
      <bottom/>
      <diagonal/>
    </border>
    <border>
      <left style="thin">
        <color rgb="FFCCCCCC"/>
      </left>
      <right style="thin">
        <color rgb="FFCCCCCC"/>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CCCCCC"/>
      </left>
      <right style="thin">
        <color rgb="FFCCCCCC"/>
      </right>
      <top/>
      <bottom style="thin">
        <color theme="2" tint="-9.9978637043366805E-2"/>
      </bottom>
      <diagonal/>
    </border>
    <border>
      <left style="thin">
        <color rgb="FFCCCCCC"/>
      </left>
      <right style="thin">
        <color rgb="FFCCCCCC"/>
      </right>
      <top style="thin">
        <color theme="2" tint="-9.9978637043366805E-2"/>
      </top>
      <bottom style="thin">
        <color theme="2" tint="-9.9978637043366805E-2"/>
      </bottom>
      <diagonal/>
    </border>
    <border>
      <left/>
      <right style="thin">
        <color rgb="FFCCCCCC"/>
      </right>
      <top/>
      <bottom style="thin">
        <color theme="2" tint="-9.9978637043366805E-2"/>
      </bottom>
      <diagonal/>
    </border>
    <border>
      <left style="thin">
        <color rgb="FFCCCCCC"/>
      </left>
      <right/>
      <top/>
      <bottom style="thin">
        <color rgb="FFCCCCCC"/>
      </bottom>
      <diagonal/>
    </border>
    <border>
      <left style="thin">
        <color rgb="FFCCCCCC"/>
      </left>
      <right style="thin">
        <color theme="2" tint="-9.9978637043366805E-2"/>
      </right>
      <top style="thin">
        <color theme="2" tint="-9.9978637043366805E-2"/>
      </top>
      <bottom/>
      <diagonal/>
    </border>
    <border>
      <left style="thin">
        <color rgb="FFCCCCCC"/>
      </left>
      <right style="thin">
        <color theme="2" tint="-9.9978637043366805E-2"/>
      </right>
      <top/>
      <bottom/>
      <diagonal/>
    </border>
    <border>
      <left style="thin">
        <color rgb="FFCCCCCC"/>
      </left>
      <right style="thin">
        <color theme="2" tint="-9.9978637043366805E-2"/>
      </right>
      <top/>
      <bottom style="thin">
        <color rgb="FFCCCCCC"/>
      </bottom>
      <diagonal/>
    </border>
    <border>
      <left/>
      <right style="thin">
        <color theme="2" tint="-9.9978637043366805E-2"/>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right/>
      <top style="thin">
        <color theme="2" tint="-9.9978637043366805E-2"/>
      </top>
      <bottom/>
      <diagonal/>
    </border>
    <border>
      <left style="thin">
        <color theme="2" tint="-9.9978637043366805E-2"/>
      </left>
      <right style="thin">
        <color rgb="FFCCCCCC"/>
      </right>
      <top style="thin">
        <color rgb="FFCCCCCC"/>
      </top>
      <bottom/>
      <diagonal/>
    </border>
    <border>
      <left style="thin">
        <color theme="2" tint="-9.9978637043366805E-2"/>
      </left>
      <right style="thin">
        <color rgb="FFCCCCCC"/>
      </right>
      <top/>
      <bottom/>
      <diagonal/>
    </border>
    <border>
      <left style="thin">
        <color theme="2" tint="-9.9978637043366805E-2"/>
      </left>
      <right style="thin">
        <color rgb="FFCCCCCC"/>
      </right>
      <top/>
      <bottom style="thin">
        <color rgb="FFCCCCCC"/>
      </bottom>
      <diagonal/>
    </border>
    <border>
      <left/>
      <right style="thin">
        <color rgb="FFCCCCCC"/>
      </right>
      <top style="thin">
        <color theme="2" tint="-9.9978637043366805E-2"/>
      </top>
      <bottom/>
      <diagonal/>
    </border>
    <border>
      <left/>
      <right style="thin">
        <color theme="2" tint="-9.9978637043366805E-2"/>
      </right>
      <top/>
      <bottom style="thin">
        <color theme="2" tint="-9.9978637043366805E-2"/>
      </bottom>
      <diagonal/>
    </border>
    <border>
      <left style="thin">
        <color theme="2" tint="-9.9978637043366805E-2"/>
      </left>
      <right style="thin">
        <color rgb="FFCCCCCC"/>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right/>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diagonal/>
    </border>
    <border>
      <left/>
      <right/>
      <top style="thin">
        <color rgb="FFCCCCCC"/>
      </top>
      <bottom/>
      <diagonal/>
    </border>
    <border>
      <left style="thin">
        <color theme="2" tint="-9.9978637043366805E-2"/>
      </left>
      <right/>
      <top style="thin">
        <color theme="2" tint="-9.9978637043366805E-2"/>
      </top>
      <bottom/>
      <diagonal/>
    </border>
    <border>
      <left/>
      <right style="thin">
        <color rgb="FFCCCCCC"/>
      </right>
      <top style="thin">
        <color theme="2" tint="-9.9978637043366805E-2"/>
      </top>
      <bottom style="thin">
        <color theme="2" tint="-9.9978637043366805E-2"/>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2" tint="-9.9978637043366805E-2"/>
      </left>
      <right style="thin">
        <color theme="2"/>
      </right>
      <top style="thin">
        <color theme="2"/>
      </top>
      <bottom/>
      <diagonal/>
    </border>
    <border>
      <left style="thin">
        <color theme="2" tint="-9.9978637043366805E-2"/>
      </left>
      <right style="thin">
        <color theme="2"/>
      </right>
      <top/>
      <bottom/>
      <diagonal/>
    </border>
    <border>
      <left style="thin">
        <color theme="2"/>
      </left>
      <right/>
      <top style="thin">
        <color indexed="64"/>
      </top>
      <bottom/>
      <diagonal/>
    </border>
    <border>
      <left style="thin">
        <color theme="2"/>
      </left>
      <right/>
      <top/>
      <bottom/>
      <diagonal/>
    </border>
    <border>
      <left/>
      <right/>
      <top style="thin">
        <color indexed="64"/>
      </top>
      <bottom/>
      <diagonal/>
    </border>
    <border>
      <left style="thin">
        <color theme="2" tint="-9.9978637043366805E-2"/>
      </left>
      <right/>
      <top/>
      <bottom/>
      <diagonal/>
    </border>
    <border>
      <left style="thin">
        <color theme="2" tint="-9.9978637043366805E-2"/>
      </left>
      <right style="thin">
        <color rgb="FFCCCCCC"/>
      </right>
      <top/>
      <bottom style="thin">
        <color theme="2" tint="-9.9978637043366805E-2"/>
      </bottom>
      <diagonal/>
    </border>
    <border>
      <left style="thin">
        <color rgb="FFD0CECE"/>
      </left>
      <right style="thin">
        <color rgb="FFD0CECE"/>
      </right>
      <top style="thin">
        <color rgb="FFD0CECE"/>
      </top>
      <bottom style="thin">
        <color rgb="FFD0CECE"/>
      </bottom>
      <diagonal/>
    </border>
    <border>
      <left/>
      <right style="thin">
        <color rgb="FFD0CECE"/>
      </right>
      <top style="thin">
        <color rgb="FFD0CECE"/>
      </top>
      <bottom style="thin">
        <color rgb="FFD0CECE"/>
      </bottom>
      <diagonal/>
    </border>
    <border>
      <left/>
      <right/>
      <top style="thin">
        <color rgb="FFD0CECE"/>
      </top>
      <bottom style="thin">
        <color rgb="FFD0CECE"/>
      </bottom>
      <diagonal/>
    </border>
    <border>
      <left style="thin">
        <color rgb="FFD0CECE"/>
      </left>
      <right style="thin">
        <color rgb="FFD0CECE"/>
      </right>
      <top/>
      <bottom style="thin">
        <color rgb="FFD0CECE"/>
      </bottom>
      <diagonal/>
    </border>
    <border>
      <left/>
      <right style="thin">
        <color rgb="FFD0CECE"/>
      </right>
      <top/>
      <bottom style="thin">
        <color rgb="FFD0CECE"/>
      </bottom>
      <diagonal/>
    </border>
    <border>
      <left/>
      <right/>
      <top/>
      <bottom style="thin">
        <color rgb="FFD0CECE"/>
      </bottom>
      <diagonal/>
    </border>
    <border>
      <left style="thin">
        <color rgb="FFD0CECE"/>
      </left>
      <right style="thin">
        <color rgb="FFD0CECE"/>
      </right>
      <top/>
      <bottom/>
      <diagonal/>
    </border>
    <border>
      <left/>
      <right style="thin">
        <color rgb="FFD0CECE"/>
      </right>
      <top/>
      <bottom/>
      <diagonal/>
    </border>
    <border>
      <left/>
      <right style="thin">
        <color rgb="FFD0CECE"/>
      </right>
      <top style="thin">
        <color rgb="FFD0CECE"/>
      </top>
      <bottom/>
      <diagonal/>
    </border>
    <border>
      <left/>
      <right style="thin">
        <color indexed="64"/>
      </right>
      <top style="thin">
        <color indexed="64"/>
      </top>
      <bottom style="thin">
        <color indexed="64"/>
      </bottom>
      <diagonal/>
    </border>
    <border>
      <left style="thin">
        <color rgb="FFD0CECE"/>
      </left>
      <right style="thin">
        <color rgb="FFD0CECE"/>
      </right>
      <top style="thin">
        <color rgb="FFD0CECE"/>
      </top>
      <bottom/>
      <diagonal/>
    </border>
    <border>
      <left style="thin">
        <color rgb="FFE7E6E6"/>
      </left>
      <right style="thin">
        <color rgb="FFE7E6E6"/>
      </right>
      <top style="thin">
        <color rgb="FFE7E6E6"/>
      </top>
      <bottom style="thin">
        <color rgb="FFE7E6E6"/>
      </bottom>
      <diagonal/>
    </border>
    <border>
      <left/>
      <right style="thin">
        <color rgb="FFE7E6E6"/>
      </right>
      <top style="thin">
        <color rgb="FFE7E6E6"/>
      </top>
      <bottom style="thin">
        <color rgb="FFE7E6E6"/>
      </bottom>
      <diagonal/>
    </border>
    <border>
      <left/>
      <right style="thin">
        <color rgb="FFCCCCCC"/>
      </right>
      <top style="thin">
        <color rgb="FFD0CECE"/>
      </top>
      <bottom/>
      <diagonal/>
    </border>
    <border>
      <left/>
      <right style="thin">
        <color rgb="FFCCCCCC"/>
      </right>
      <top/>
      <bottom style="thin">
        <color rgb="FFD0CECE"/>
      </bottom>
      <diagonal/>
    </border>
    <border>
      <left style="thin">
        <color rgb="FFE7E6E6"/>
      </left>
      <right style="thin">
        <color rgb="FFE7E6E6"/>
      </right>
      <top/>
      <bottom style="thin">
        <color rgb="FFE7E6E6"/>
      </bottom>
      <diagonal/>
    </border>
    <border>
      <left/>
      <right style="thin">
        <color rgb="FFE7E6E6"/>
      </right>
      <top/>
      <bottom style="thin">
        <color rgb="FFE7E6E6"/>
      </bottom>
      <diagonal/>
    </border>
    <border>
      <left style="thin">
        <color rgb="FFE7E6E6"/>
      </left>
      <right style="thin">
        <color rgb="FFE7E6E6"/>
      </right>
      <top/>
      <bottom/>
      <diagonal/>
    </border>
    <border>
      <left/>
      <right style="thin">
        <color rgb="FFE7E6E6"/>
      </right>
      <top/>
      <bottom/>
      <diagonal/>
    </border>
    <border>
      <left/>
      <right style="thin">
        <color indexed="64"/>
      </right>
      <top/>
      <bottom style="thin">
        <color indexed="64"/>
      </bottom>
      <diagonal/>
    </border>
    <border>
      <left style="thin">
        <color rgb="FFD0CECE"/>
      </left>
      <right style="thin">
        <color rgb="FFD0CECE"/>
      </right>
      <top style="medium">
        <color indexed="64"/>
      </top>
      <bottom style="thin">
        <color rgb="FFD0CECE"/>
      </bottom>
      <diagonal/>
    </border>
    <border>
      <left/>
      <right style="thin">
        <color rgb="FFD0CECE"/>
      </right>
      <top style="medium">
        <color indexed="64"/>
      </top>
      <bottom style="thin">
        <color rgb="FFD0CECE"/>
      </bottom>
      <diagonal/>
    </border>
    <border>
      <left/>
      <right/>
      <top style="medium">
        <color indexed="64"/>
      </top>
      <bottom style="thin">
        <color rgb="FFD0CECE"/>
      </bottom>
      <diagonal/>
    </border>
    <border>
      <left style="thin">
        <color rgb="FFCCCCCC"/>
      </left>
      <right style="thin">
        <color theme="2" tint="-9.9978637043366805E-2"/>
      </right>
      <top style="thin">
        <color rgb="FFCCCCCC"/>
      </top>
      <bottom/>
      <diagonal/>
    </border>
    <border>
      <left style="thin">
        <color rgb="FFCCCCCC"/>
      </left>
      <right/>
      <top style="thin">
        <color theme="2" tint="-9.9978637043366805E-2"/>
      </top>
      <bottom/>
      <diagonal/>
    </border>
    <border>
      <left style="thin">
        <color theme="2"/>
      </left>
      <right style="thin">
        <color rgb="FFCCCCCC"/>
      </right>
      <top/>
      <bottom/>
      <diagonal/>
    </border>
    <border>
      <left style="thin">
        <color theme="2"/>
      </left>
      <right style="thin">
        <color rgb="FFCCCCCC"/>
      </right>
      <top style="thin">
        <color theme="2"/>
      </top>
      <bottom/>
      <diagonal/>
    </border>
    <border>
      <left style="thin">
        <color theme="2"/>
      </left>
      <right style="thin">
        <color rgb="FFCCCCCC"/>
      </right>
      <top/>
      <bottom style="thin">
        <color theme="2"/>
      </bottom>
      <diagonal/>
    </border>
    <border>
      <left style="thin">
        <color indexed="64"/>
      </left>
      <right style="thin">
        <color indexed="64"/>
      </right>
      <top style="thin">
        <color indexed="64"/>
      </top>
      <bottom/>
      <diagonal/>
    </border>
    <border>
      <left style="thin">
        <color rgb="FFCCCCCC"/>
      </left>
      <right style="thin">
        <color rgb="FFCCCCCC"/>
      </right>
      <top/>
      <bottom style="thin">
        <color indexed="64"/>
      </bottom>
      <diagonal/>
    </border>
  </borders>
  <cellStyleXfs count="14">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76">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5" fillId="0" borderId="0" xfId="0" applyFont="1"/>
    <xf numFmtId="0" fontId="0" fillId="0" borderId="0" xfId="0" applyAlignment="1">
      <alignment horizontal="left"/>
    </xf>
    <xf numFmtId="0" fontId="10" fillId="4" borderId="1" xfId="0" applyFont="1" applyFill="1" applyBorder="1" applyAlignment="1">
      <alignment horizontal="center" vertical="center" wrapText="1"/>
    </xf>
    <xf numFmtId="0" fontId="10" fillId="0" borderId="0" xfId="0" applyFont="1" applyAlignment="1">
      <alignment horizontal="center" vertical="center" wrapText="1"/>
    </xf>
    <xf numFmtId="0" fontId="8" fillId="0" borderId="0" xfId="6" applyFill="1" applyBorder="1" applyAlignment="1">
      <alignment horizontal="center" vertical="center" wrapText="1"/>
    </xf>
    <xf numFmtId="0" fontId="12" fillId="0" borderId="1" xfId="0" applyFont="1" applyBorder="1" applyAlignment="1">
      <alignment horizontal="center" vertical="center" wrapText="1"/>
    </xf>
    <xf numFmtId="0" fontId="14" fillId="0" borderId="1" xfId="6"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xf>
    <xf numFmtId="0" fontId="19" fillId="0" borderId="0" xfId="0" applyFont="1"/>
    <xf numFmtId="0" fontId="21" fillId="0" borderId="1" xfId="0" applyFont="1" applyBorder="1" applyAlignment="1">
      <alignment vertical="center" wrapText="1"/>
    </xf>
    <xf numFmtId="0" fontId="21" fillId="6" borderId="1" xfId="0" applyFont="1" applyFill="1" applyBorder="1" applyAlignment="1">
      <alignment vertical="center" wrapText="1"/>
    </xf>
    <xf numFmtId="0" fontId="9" fillId="0" borderId="1" xfId="0" applyFont="1" applyBorder="1" applyAlignment="1">
      <alignment horizontal="center" vertical="center" wrapText="1"/>
    </xf>
    <xf numFmtId="44" fontId="9" fillId="0" borderId="1" xfId="11" applyFont="1" applyFill="1" applyBorder="1" applyAlignment="1">
      <alignment horizontal="center" vertical="center" wrapText="1"/>
    </xf>
    <xf numFmtId="0" fontId="15" fillId="3" borderId="3" xfId="0" applyFont="1" applyFill="1" applyBorder="1" applyAlignment="1">
      <alignment horizontal="center" vertical="center" wrapText="1"/>
    </xf>
    <xf numFmtId="44" fontId="19" fillId="0" borderId="0" xfId="0" applyNumberFormat="1" applyFont="1"/>
    <xf numFmtId="0" fontId="18" fillId="3" borderId="1" xfId="0" applyFont="1" applyFill="1" applyBorder="1" applyAlignment="1">
      <alignment horizontal="center" vertical="center" wrapText="1"/>
    </xf>
    <xf numFmtId="0" fontId="20" fillId="0" borderId="1" xfId="0" applyFont="1" applyBorder="1" applyAlignment="1">
      <alignment vertical="center" wrapText="1"/>
    </xf>
    <xf numFmtId="44" fontId="3" fillId="0" borderId="1" xfId="11" applyFont="1" applyFill="1" applyBorder="1" applyAlignment="1">
      <alignment horizontal="center" vertical="center"/>
    </xf>
    <xf numFmtId="0" fontId="20" fillId="6" borderId="1" xfId="0" applyFont="1" applyFill="1" applyBorder="1" applyAlignment="1">
      <alignment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7" fillId="0" borderId="2" xfId="0" applyFont="1" applyBorder="1" applyAlignment="1">
      <alignment horizontal="center" vertical="center"/>
    </xf>
    <xf numFmtId="0" fontId="16" fillId="0" borderId="2" xfId="0" applyFont="1" applyBorder="1" applyAlignment="1">
      <alignment vertical="center"/>
    </xf>
    <xf numFmtId="0" fontId="0" fillId="0" borderId="8" xfId="0" applyBorder="1"/>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10" fontId="16" fillId="0" borderId="2"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0" fontId="17" fillId="0" borderId="2" xfId="0" applyFont="1" applyBorder="1" applyAlignment="1">
      <alignment vertical="center" wrapText="1"/>
    </xf>
    <xf numFmtId="0" fontId="16" fillId="8" borderId="2" xfId="0" applyFont="1" applyFill="1" applyBorder="1" applyAlignment="1">
      <alignment vertical="center" wrapText="1"/>
    </xf>
    <xf numFmtId="0" fontId="17" fillId="0" borderId="2" xfId="0" applyFont="1" applyBorder="1" applyAlignment="1">
      <alignment vertical="center"/>
    </xf>
    <xf numFmtId="10" fontId="16" fillId="0" borderId="2" xfId="0" applyNumberFormat="1" applyFont="1" applyBorder="1" applyAlignment="1">
      <alignment vertical="center" wrapText="1"/>
    </xf>
    <xf numFmtId="9" fontId="16" fillId="0" borderId="2" xfId="0" applyNumberFormat="1" applyFont="1" applyBorder="1" applyAlignment="1">
      <alignment vertical="center" wrapText="1"/>
    </xf>
    <xf numFmtId="0" fontId="26" fillId="2" borderId="0" xfId="0" applyFont="1" applyFill="1" applyAlignment="1">
      <alignment horizontal="center" vertical="center"/>
    </xf>
    <xf numFmtId="0" fontId="15" fillId="3" borderId="4" xfId="0" applyFont="1" applyFill="1" applyBorder="1" applyAlignment="1">
      <alignment horizontal="center" vertical="center" wrapText="1"/>
    </xf>
    <xf numFmtId="0" fontId="16" fillId="10" borderId="9" xfId="0" applyFont="1" applyFill="1" applyBorder="1" applyAlignment="1">
      <alignment vertical="center"/>
    </xf>
    <xf numFmtId="0" fontId="16" fillId="11" borderId="9" xfId="0" applyFont="1" applyFill="1" applyBorder="1" applyAlignment="1">
      <alignment vertical="center"/>
    </xf>
    <xf numFmtId="0" fontId="15" fillId="5" borderId="4"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horizontal="center" vertical="center" wrapText="1"/>
    </xf>
    <xf numFmtId="10" fontId="0" fillId="0" borderId="0" xfId="0" applyNumberFormat="1" applyAlignment="1">
      <alignment horizontal="center" vertical="center"/>
    </xf>
    <xf numFmtId="10" fontId="16" fillId="9" borderId="9" xfId="0" applyNumberFormat="1" applyFont="1" applyFill="1" applyBorder="1" applyAlignment="1">
      <alignment horizontal="center" vertical="center" wrapText="1"/>
    </xf>
    <xf numFmtId="0" fontId="0" fillId="0" borderId="0" xfId="0" applyAlignment="1">
      <alignment horizontal="center" vertical="center"/>
    </xf>
    <xf numFmtId="0" fontId="28" fillId="0" borderId="0" xfId="0" applyFont="1"/>
    <xf numFmtId="0" fontId="29" fillId="9" borderId="9" xfId="0" applyFont="1" applyFill="1" applyBorder="1" applyAlignment="1">
      <alignment vertical="center" wrapText="1"/>
    </xf>
    <xf numFmtId="44" fontId="22" fillId="0" borderId="0" xfId="4" applyFont="1" applyFill="1" applyBorder="1"/>
    <xf numFmtId="0" fontId="22" fillId="12" borderId="0" xfId="0" applyFont="1" applyFill="1" applyAlignment="1">
      <alignment horizontal="center" vertical="center"/>
    </xf>
    <xf numFmtId="0" fontId="30" fillId="0" borderId="0" xfId="0" applyFont="1" applyAlignment="1">
      <alignment wrapText="1"/>
    </xf>
    <xf numFmtId="166" fontId="31" fillId="13" borderId="10" xfId="12" applyNumberFormat="1" applyFont="1" applyFill="1" applyBorder="1" applyAlignment="1">
      <alignment horizontal="center" vertical="center" wrapText="1"/>
    </xf>
    <xf numFmtId="0" fontId="22" fillId="0" borderId="0" xfId="0" applyFont="1"/>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3" fillId="14" borderId="1" xfId="0" applyFont="1" applyFill="1" applyBorder="1" applyAlignment="1">
      <alignment horizontal="center" vertical="center" wrapText="1" readingOrder="1"/>
    </xf>
    <xf numFmtId="166" fontId="22" fillId="0" borderId="0" xfId="12" applyNumberFormat="1" applyFont="1" applyFill="1" applyBorder="1"/>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167" fontId="34" fillId="14" borderId="1" xfId="0" applyNumberFormat="1" applyFont="1" applyFill="1" applyBorder="1" applyAlignment="1">
      <alignment horizontal="center" vertical="center" wrapText="1"/>
    </xf>
    <xf numFmtId="0" fontId="32" fillId="0" borderId="15" xfId="0" applyFont="1" applyBorder="1" applyAlignment="1">
      <alignment horizontal="center" vertical="center" wrapText="1"/>
    </xf>
    <xf numFmtId="0" fontId="35" fillId="14"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5" fillId="2" borderId="1" xfId="0" applyFont="1" applyFill="1" applyBorder="1" applyAlignment="1">
      <alignment horizontal="center" vertical="center" wrapText="1"/>
    </xf>
    <xf numFmtId="167" fontId="34" fillId="0" borderId="1" xfId="0" applyNumberFormat="1" applyFont="1" applyBorder="1" applyAlignment="1">
      <alignment horizontal="center" vertical="center" wrapText="1"/>
    </xf>
    <xf numFmtId="0" fontId="33" fillId="0" borderId="1" xfId="0" applyFont="1" applyBorder="1" applyAlignment="1">
      <alignment horizontal="center" vertical="center" wrapText="1" readingOrder="1"/>
    </xf>
    <xf numFmtId="167" fontId="35" fillId="0" borderId="1" xfId="0" applyNumberFormat="1" applyFont="1" applyBorder="1" applyAlignment="1">
      <alignment horizontal="center" vertical="center" wrapText="1"/>
    </xf>
    <xf numFmtId="167" fontId="35" fillId="14" borderId="1" xfId="0" applyNumberFormat="1" applyFont="1" applyFill="1" applyBorder="1" applyAlignment="1">
      <alignment horizontal="center" vertical="center" wrapText="1"/>
    </xf>
    <xf numFmtId="0" fontId="32" fillId="15"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22" fillId="0" borderId="0" xfId="0" applyFont="1" applyAlignment="1">
      <alignment horizontal="right"/>
    </xf>
    <xf numFmtId="0" fontId="3" fillId="2" borderId="0" xfId="0" applyFont="1" applyFill="1" applyAlignment="1">
      <alignment wrapText="1"/>
    </xf>
    <xf numFmtId="0" fontId="2" fillId="0" borderId="0" xfId="0" applyFont="1"/>
    <xf numFmtId="0" fontId="38" fillId="3" borderId="3" xfId="0" applyFont="1" applyFill="1" applyBorder="1" applyAlignment="1">
      <alignment horizontal="center" vertical="center" wrapText="1"/>
    </xf>
    <xf numFmtId="44" fontId="23" fillId="2" borderId="0" xfId="4" applyFont="1" applyFill="1" applyAlignment="1">
      <alignment horizontal="center" vertical="center"/>
    </xf>
    <xf numFmtId="0" fontId="11" fillId="0" borderId="0" xfId="0" applyFont="1" applyAlignment="1">
      <alignment horizontal="center" vertical="center"/>
    </xf>
    <xf numFmtId="0" fontId="24" fillId="2" borderId="0" xfId="0" applyFont="1" applyFill="1"/>
    <xf numFmtId="0" fontId="24" fillId="2" borderId="0" xfId="0" applyFont="1" applyFill="1" applyAlignment="1">
      <alignment horizontal="center" vertical="center"/>
    </xf>
    <xf numFmtId="0" fontId="3" fillId="0" borderId="0" xfId="0" applyFont="1"/>
    <xf numFmtId="0" fontId="15" fillId="3"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4" xfId="0" applyFont="1" applyBorder="1" applyAlignment="1">
      <alignment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0" fontId="15" fillId="3" borderId="2"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6" xfId="0" applyFont="1" applyBorder="1" applyAlignment="1">
      <alignment vertical="center" wrapText="1"/>
    </xf>
    <xf numFmtId="0" fontId="16" fillId="0" borderId="0" xfId="0" applyFont="1" applyAlignment="1">
      <alignment horizontal="center" vertical="center" wrapText="1"/>
    </xf>
    <xf numFmtId="0" fontId="16" fillId="0" borderId="8" xfId="0" applyFont="1" applyBorder="1" applyAlignment="1">
      <alignment vertical="center" wrapText="1"/>
    </xf>
    <xf numFmtId="0" fontId="16" fillId="0" borderId="24" xfId="0" applyFont="1" applyBorder="1" applyAlignment="1">
      <alignment vertical="center" wrapText="1"/>
    </xf>
    <xf numFmtId="0" fontId="16" fillId="0" borderId="21" xfId="0" applyFont="1" applyBorder="1" applyAlignment="1">
      <alignment vertical="center" wrapText="1"/>
    </xf>
    <xf numFmtId="0" fontId="16" fillId="0" borderId="21" xfId="0" applyFont="1" applyBorder="1" applyAlignment="1">
      <alignment horizontal="left" vertical="center" wrapText="1"/>
    </xf>
    <xf numFmtId="3" fontId="17" fillId="0" borderId="21" xfId="0" applyNumberFormat="1" applyFont="1" applyBorder="1" applyAlignment="1">
      <alignment horizontal="center" vertical="center" wrapText="1"/>
    </xf>
    <xf numFmtId="0" fontId="16" fillId="0" borderId="29" xfId="0" applyFont="1" applyBorder="1" applyAlignment="1">
      <alignment vertical="center" wrapText="1"/>
    </xf>
    <xf numFmtId="3" fontId="17" fillId="0" borderId="30"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6" fillId="0" borderId="31" xfId="0" applyFont="1" applyBorder="1" applyAlignment="1">
      <alignment vertical="center" wrapText="1"/>
    </xf>
    <xf numFmtId="3" fontId="17" fillId="0" borderId="33"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4" fontId="17" fillId="0" borderId="42" xfId="0" applyNumberFormat="1" applyFont="1" applyBorder="1" applyAlignment="1">
      <alignment horizontal="center" vertical="center" wrapText="1"/>
    </xf>
    <xf numFmtId="0" fontId="16" fillId="0" borderId="43" xfId="0" applyFont="1" applyBorder="1" applyAlignment="1">
      <alignment horizontal="center" vertical="center" wrapText="1"/>
    </xf>
    <xf numFmtId="4" fontId="17" fillId="0" borderId="21" xfId="0" applyNumberFormat="1" applyFont="1" applyBorder="1" applyAlignment="1">
      <alignment horizontal="center" vertical="center" wrapText="1"/>
    </xf>
    <xf numFmtId="3" fontId="17" fillId="0" borderId="41" xfId="0" applyNumberFormat="1" applyFont="1" applyBorder="1" applyAlignment="1">
      <alignment horizontal="center" vertical="center" wrapText="1"/>
    </xf>
    <xf numFmtId="0" fontId="17" fillId="0" borderId="17" xfId="0" applyFont="1" applyBorder="1" applyAlignment="1">
      <alignment horizontal="center" vertical="center" wrapText="1"/>
    </xf>
    <xf numFmtId="0" fontId="16" fillId="0" borderId="39" xfId="0" applyFont="1" applyBorder="1" applyAlignment="1">
      <alignment vertical="center" wrapText="1"/>
    </xf>
    <xf numFmtId="0" fontId="17" fillId="0" borderId="41" xfId="0" applyFont="1" applyBorder="1" applyAlignment="1">
      <alignment horizontal="center" vertical="center" wrapText="1"/>
    </xf>
    <xf numFmtId="0" fontId="17" fillId="0" borderId="30" xfId="0" applyFont="1" applyBorder="1" applyAlignment="1">
      <alignment horizontal="center" vertical="center" wrapText="1"/>
    </xf>
    <xf numFmtId="3" fontId="17" fillId="0" borderId="46" xfId="0" applyNumberFormat="1" applyFont="1" applyBorder="1" applyAlignment="1">
      <alignment horizontal="center" vertical="center" wrapText="1"/>
    </xf>
    <xf numFmtId="4" fontId="17" fillId="0" borderId="41" xfId="0" applyNumberFormat="1" applyFont="1" applyBorder="1" applyAlignment="1">
      <alignment horizontal="center" vertical="center" wrapText="1"/>
    </xf>
    <xf numFmtId="0" fontId="41" fillId="0" borderId="0" xfId="0" applyFont="1" applyAlignment="1">
      <alignment horizontal="center" vertical="center"/>
    </xf>
    <xf numFmtId="3" fontId="17" fillId="0" borderId="0" xfId="0" applyNumberFormat="1" applyFont="1" applyAlignment="1">
      <alignment horizontal="center" vertical="center" wrapText="1"/>
    </xf>
    <xf numFmtId="3" fontId="16" fillId="0" borderId="18" xfId="0" applyNumberFormat="1" applyFont="1" applyBorder="1" applyAlignment="1">
      <alignment horizontal="center" vertical="center" wrapText="1"/>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9" fontId="16" fillId="0" borderId="21" xfId="0" applyNumberFormat="1" applyFont="1" applyBorder="1" applyAlignment="1">
      <alignment horizontal="center" vertical="center" wrapText="1"/>
    </xf>
    <xf numFmtId="0" fontId="16" fillId="0" borderId="48" xfId="0" applyFont="1" applyBorder="1" applyAlignment="1">
      <alignment vertical="center" wrapText="1"/>
    </xf>
    <xf numFmtId="0" fontId="16" fillId="0" borderId="50" xfId="0" applyFont="1" applyBorder="1" applyAlignment="1">
      <alignment vertical="center" wrapText="1"/>
    </xf>
    <xf numFmtId="9" fontId="16" fillId="0" borderId="31" xfId="0" applyNumberFormat="1" applyFont="1" applyBorder="1" applyAlignment="1">
      <alignment horizontal="center" vertical="center" wrapText="1"/>
    </xf>
    <xf numFmtId="0" fontId="16" fillId="0" borderId="48" xfId="0" applyFont="1" applyBorder="1" applyAlignment="1">
      <alignment horizontal="center" vertical="center" wrapText="1"/>
    </xf>
    <xf numFmtId="0" fontId="16" fillId="0" borderId="50" xfId="0" applyFont="1" applyBorder="1" applyAlignment="1">
      <alignment horizontal="center" vertical="center" wrapText="1"/>
    </xf>
    <xf numFmtId="3" fontId="16" fillId="0" borderId="48" xfId="0" applyNumberFormat="1" applyFont="1" applyBorder="1" applyAlignment="1">
      <alignment horizontal="center" vertical="center" wrapText="1"/>
    </xf>
    <xf numFmtId="9" fontId="16" fillId="0" borderId="48" xfId="0" applyNumberFormat="1" applyFont="1" applyBorder="1" applyAlignment="1">
      <alignment horizontal="center" vertical="center" wrapText="1"/>
    </xf>
    <xf numFmtId="0" fontId="15" fillId="16"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165" fontId="39" fillId="16" borderId="1" xfId="4" applyNumberFormat="1" applyFont="1" applyFill="1" applyBorder="1" applyAlignment="1">
      <alignment horizontal="center" vertical="center" wrapText="1"/>
    </xf>
    <xf numFmtId="3" fontId="17" fillId="0" borderId="17" xfId="0" applyNumberFormat="1" applyFont="1" applyBorder="1" applyAlignment="1">
      <alignment horizontal="center" vertical="center" wrapText="1"/>
    </xf>
    <xf numFmtId="0" fontId="16" fillId="0" borderId="22" xfId="0" applyFont="1" applyBorder="1" applyAlignment="1">
      <alignment vertical="center" wrapText="1"/>
    </xf>
    <xf numFmtId="0" fontId="16" fillId="0" borderId="22"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23" xfId="0" applyFont="1" applyBorder="1" applyAlignment="1">
      <alignment horizontal="center" vertical="center" wrapText="1"/>
    </xf>
    <xf numFmtId="168" fontId="33" fillId="0" borderId="1" xfId="2" applyNumberFormat="1" applyFont="1" applyFill="1" applyBorder="1" applyAlignment="1">
      <alignment horizontal="center" vertical="center" wrapText="1"/>
    </xf>
    <xf numFmtId="0" fontId="16" fillId="0" borderId="59" xfId="0" applyFont="1" applyBorder="1" applyAlignment="1">
      <alignment vertical="center" wrapText="1"/>
    </xf>
    <xf numFmtId="0" fontId="16" fillId="0" borderId="60" xfId="0" applyFont="1" applyBorder="1" applyAlignment="1">
      <alignment vertical="center" wrapText="1"/>
    </xf>
    <xf numFmtId="0" fontId="17" fillId="0" borderId="61" xfId="0" applyFont="1" applyBorder="1" applyAlignment="1">
      <alignment vertical="center" wrapText="1"/>
    </xf>
    <xf numFmtId="0" fontId="44" fillId="0" borderId="0" xfId="0" applyFont="1" applyAlignment="1">
      <alignment vertical="center" wrapText="1"/>
    </xf>
    <xf numFmtId="0" fontId="16" fillId="0" borderId="62" xfId="0" applyFont="1" applyBorder="1" applyAlignment="1">
      <alignment vertical="center" wrapText="1"/>
    </xf>
    <xf numFmtId="0" fontId="16" fillId="0" borderId="63" xfId="0" applyFont="1" applyBorder="1" applyAlignment="1">
      <alignment vertical="center" wrapText="1"/>
    </xf>
    <xf numFmtId="3" fontId="17" fillId="0" borderId="64" xfId="0" applyNumberFormat="1" applyFont="1" applyBorder="1" applyAlignment="1">
      <alignment vertical="center" wrapText="1"/>
    </xf>
    <xf numFmtId="0" fontId="17" fillId="0" borderId="64" xfId="0" applyFont="1" applyBorder="1" applyAlignment="1">
      <alignment vertical="center" wrapText="1"/>
    </xf>
    <xf numFmtId="0" fontId="16" fillId="0" borderId="66" xfId="0" applyFont="1" applyBorder="1" applyAlignment="1">
      <alignment vertical="center" wrapText="1"/>
    </xf>
    <xf numFmtId="3" fontId="17" fillId="0" borderId="0" xfId="0" applyNumberFormat="1" applyFont="1" applyAlignment="1">
      <alignment vertical="center" wrapText="1"/>
    </xf>
    <xf numFmtId="9" fontId="17" fillId="0" borderId="42" xfId="0" applyNumberFormat="1" applyFont="1" applyBorder="1" applyAlignment="1">
      <alignment horizontal="center" vertical="center" wrapText="1"/>
    </xf>
    <xf numFmtId="0" fontId="16" fillId="18" borderId="21" xfId="0" applyFont="1" applyFill="1" applyBorder="1" applyAlignment="1">
      <alignment horizontal="center" vertical="center" wrapText="1"/>
    </xf>
    <xf numFmtId="0" fontId="16" fillId="0" borderId="2" xfId="0" applyFont="1" applyBorder="1" applyAlignment="1">
      <alignment horizontal="left" vertical="center" wrapText="1"/>
    </xf>
    <xf numFmtId="0" fontId="43" fillId="16" borderId="1" xfId="0" applyFont="1" applyFill="1" applyBorder="1" applyAlignment="1">
      <alignment horizontal="center" wrapText="1"/>
    </xf>
    <xf numFmtId="0" fontId="15" fillId="16" borderId="1" xfId="0" applyFont="1" applyFill="1" applyBorder="1" applyAlignment="1">
      <alignment horizontal="center" wrapText="1"/>
    </xf>
    <xf numFmtId="0" fontId="16" fillId="0" borderId="58" xfId="0" applyFont="1" applyBorder="1" applyAlignment="1">
      <alignment vertical="center" wrapText="1"/>
    </xf>
    <xf numFmtId="9" fontId="17" fillId="0" borderId="41" xfId="0" applyNumberFormat="1" applyFont="1" applyBorder="1" applyAlignment="1">
      <alignment horizontal="center" vertical="center" wrapText="1"/>
    </xf>
    <xf numFmtId="3" fontId="17" fillId="0" borderId="34" xfId="0" applyNumberFormat="1" applyFont="1" applyBorder="1" applyAlignment="1">
      <alignment horizontal="center" vertical="center" wrapText="1"/>
    </xf>
    <xf numFmtId="0" fontId="16" fillId="0" borderId="33" xfId="0" applyFont="1" applyBorder="1" applyAlignment="1">
      <alignment vertical="center" wrapText="1"/>
    </xf>
    <xf numFmtId="0" fontId="16" fillId="0" borderId="65" xfId="0" applyFont="1" applyBorder="1" applyAlignment="1">
      <alignment vertical="center" wrapText="1"/>
    </xf>
    <xf numFmtId="0" fontId="16" fillId="0" borderId="59" xfId="0" applyFont="1" applyBorder="1" applyAlignment="1">
      <alignment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7" fillId="0" borderId="64" xfId="0" applyFont="1" applyBorder="1" applyAlignment="1">
      <alignment horizontal="center" vertical="center" wrapText="1"/>
    </xf>
    <xf numFmtId="3" fontId="17" fillId="0" borderId="64" xfId="0" applyNumberFormat="1" applyFont="1" applyBorder="1" applyAlignment="1">
      <alignment horizontal="center"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9" fontId="17" fillId="0" borderId="41" xfId="13"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8" xfId="0" applyFont="1" applyBorder="1" applyAlignment="1">
      <alignment vertical="center" wrapText="1"/>
    </xf>
    <xf numFmtId="0" fontId="17" fillId="0" borderId="50" xfId="0" applyFont="1" applyBorder="1" applyAlignment="1">
      <alignment vertical="center" wrapText="1"/>
    </xf>
    <xf numFmtId="0" fontId="42" fillId="2"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37" fillId="0" borderId="0" xfId="0" applyFont="1" applyAlignment="1">
      <alignment horizontal="center" vertical="center" wrapText="1"/>
    </xf>
    <xf numFmtId="0" fontId="4" fillId="2" borderId="0" xfId="0" applyFont="1" applyFill="1" applyAlignment="1">
      <alignment horizontal="center" vertical="center"/>
    </xf>
    <xf numFmtId="10" fontId="16" fillId="0" borderId="2" xfId="0" applyNumberFormat="1" applyFont="1" applyBorder="1" applyAlignment="1">
      <alignment horizontal="center" vertical="center" wrapText="1"/>
    </xf>
    <xf numFmtId="10" fontId="16" fillId="0" borderId="4"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0" fontId="17" fillId="0" borderId="2" xfId="0" applyFont="1" applyBorder="1" applyAlignment="1">
      <alignment vertical="center" wrapText="1"/>
    </xf>
    <xf numFmtId="0" fontId="17" fillId="0" borderId="4" xfId="0" applyFont="1" applyBorder="1" applyAlignment="1">
      <alignment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6" xfId="0" applyFont="1" applyBorder="1" applyAlignment="1">
      <alignment horizontal="center" vertical="center" wrapText="1"/>
    </xf>
    <xf numFmtId="0" fontId="16" fillId="18" borderId="31" xfId="0" applyFont="1" applyFill="1" applyBorder="1" applyAlignment="1">
      <alignment horizontal="center" vertical="center" wrapText="1"/>
    </xf>
    <xf numFmtId="0" fontId="16" fillId="18" borderId="32" xfId="0" applyFont="1" applyFill="1" applyBorder="1" applyAlignment="1">
      <alignment horizontal="center" vertical="center" wrapText="1"/>
    </xf>
    <xf numFmtId="0" fontId="16" fillId="18" borderId="33"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8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6" xfId="0" applyFont="1" applyBorder="1" applyAlignment="1">
      <alignment horizontal="center" vertical="center" wrapText="1"/>
    </xf>
    <xf numFmtId="0" fontId="17" fillId="0" borderId="2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16" xfId="0" applyFont="1" applyBorder="1" applyAlignment="1">
      <alignment horizontal="left" vertical="center" wrapText="1"/>
    </xf>
    <xf numFmtId="0" fontId="17" fillId="0" borderId="8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0" xfId="0" applyFont="1" applyAlignment="1">
      <alignment horizontal="center" vertical="center" wrapText="1"/>
    </xf>
    <xf numFmtId="0" fontId="16" fillId="0" borderId="5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31" xfId="0" applyFont="1" applyBorder="1" applyAlignment="1">
      <alignment horizontal="left" vertical="center" wrapText="1"/>
    </xf>
    <xf numFmtId="0" fontId="16" fillId="0" borderId="33" xfId="0" applyFont="1" applyBorder="1" applyAlignment="1">
      <alignment horizontal="left" vertical="center" wrapText="1"/>
    </xf>
    <xf numFmtId="0" fontId="16" fillId="0" borderId="2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0" xfId="0" applyFont="1" applyBorder="1" applyAlignment="1">
      <alignment horizontal="left" vertical="center" wrapText="1"/>
    </xf>
    <xf numFmtId="0" fontId="16" fillId="0" borderId="49" xfId="0" applyFont="1" applyBorder="1" applyAlignment="1">
      <alignment horizontal="left" vertical="center" wrapText="1"/>
    </xf>
    <xf numFmtId="0" fontId="16" fillId="0" borderId="51" xfId="0" applyFont="1" applyBorder="1" applyAlignment="1">
      <alignment horizontal="left" vertical="center" wrapText="1"/>
    </xf>
    <xf numFmtId="0" fontId="16" fillId="0" borderId="48" xfId="0" applyFont="1" applyBorder="1" applyAlignment="1">
      <alignment horizontal="left" vertical="center" wrapText="1"/>
    </xf>
    <xf numFmtId="0" fontId="16" fillId="2" borderId="48" xfId="0" applyFont="1" applyFill="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9" xfId="0" applyFont="1" applyBorder="1" applyAlignment="1">
      <alignment horizontal="center" vertical="center" wrapText="1"/>
    </xf>
    <xf numFmtId="0" fontId="16" fillId="0" borderId="84" xfId="0" applyFont="1" applyBorder="1" applyAlignment="1">
      <alignment horizontal="center" vertical="center" wrapText="1"/>
    </xf>
    <xf numFmtId="0" fontId="16" fillId="18" borderId="21" xfId="0" applyFont="1" applyFill="1" applyBorder="1" applyAlignment="1">
      <alignment horizontal="center" vertical="center" wrapText="1"/>
    </xf>
    <xf numFmtId="0" fontId="16" fillId="0" borderId="48" xfId="0" applyFont="1" applyBorder="1" applyAlignment="1">
      <alignment vertical="center" wrapText="1"/>
    </xf>
    <xf numFmtId="0" fontId="0" fillId="0" borderId="48" xfId="0" applyBorder="1" applyAlignment="1">
      <alignment vertical="center" wrapText="1"/>
    </xf>
    <xf numFmtId="0" fontId="16" fillId="0" borderId="26" xfId="0" applyFont="1" applyBorder="1" applyAlignment="1">
      <alignment horizontal="center" vertical="center" wrapText="1"/>
    </xf>
    <xf numFmtId="0" fontId="16" fillId="0" borderId="32" xfId="0" applyFont="1" applyBorder="1" applyAlignment="1">
      <alignment horizontal="left" vertical="center" wrapText="1"/>
    </xf>
    <xf numFmtId="0" fontId="17" fillId="18" borderId="21"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6" fillId="0" borderId="39" xfId="0" applyFont="1" applyBorder="1" applyAlignment="1">
      <alignment horizontal="left" vertical="center" wrapText="1"/>
    </xf>
    <xf numFmtId="0" fontId="17" fillId="0" borderId="22"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25"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7" fillId="0" borderId="1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9" xfId="0" applyFont="1" applyBorder="1" applyAlignment="1">
      <alignment vertical="center" wrapText="1"/>
    </xf>
    <xf numFmtId="0" fontId="17" fillId="0" borderId="65" xfId="0" applyFont="1" applyBorder="1" applyAlignment="1">
      <alignment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7" fillId="0" borderId="48" xfId="0" applyFont="1" applyBorder="1" applyAlignment="1">
      <alignment horizontal="center" vertical="center" wrapText="1"/>
    </xf>
    <xf numFmtId="0" fontId="16" fillId="0" borderId="88" xfId="0" applyFont="1" applyBorder="1" applyAlignment="1">
      <alignment horizontal="center" vertical="center" wrapText="1"/>
    </xf>
    <xf numFmtId="0" fontId="16" fillId="0" borderId="37" xfId="0" applyFont="1" applyBorder="1" applyAlignment="1">
      <alignment horizontal="center"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xf numFmtId="168" fontId="33" fillId="0"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6" fontId="33" fillId="0" borderId="1" xfId="0" applyNumberFormat="1"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45" fillId="0" borderId="78"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0" xfId="0" applyFont="1" applyFill="1" applyAlignment="1">
      <alignment vertical="center" wrapText="1"/>
    </xf>
    <xf numFmtId="0" fontId="23" fillId="0" borderId="87" xfId="0" applyFont="1" applyFill="1" applyBorder="1" applyAlignment="1">
      <alignment horizontal="center" vertical="center" wrapText="1"/>
    </xf>
    <xf numFmtId="0" fontId="49" fillId="0" borderId="8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8" fillId="0" borderId="68" xfId="0" applyFont="1" applyFill="1" applyBorder="1" applyAlignment="1">
      <alignment vertical="center" wrapText="1"/>
    </xf>
    <xf numFmtId="0" fontId="23" fillId="0" borderId="68" xfId="0" applyFont="1" applyFill="1" applyBorder="1" applyAlignment="1">
      <alignment vertical="center" wrapText="1"/>
    </xf>
    <xf numFmtId="0" fontId="26" fillId="0" borderId="68" xfId="0" applyFont="1" applyFill="1" applyBorder="1" applyAlignment="1">
      <alignment vertical="center" wrapText="1"/>
    </xf>
    <xf numFmtId="0" fontId="3" fillId="0" borderId="68" xfId="0" applyFont="1" applyFill="1" applyBorder="1" applyAlignment="1">
      <alignment vertical="center" wrapText="1"/>
    </xf>
    <xf numFmtId="0" fontId="33" fillId="0" borderId="68" xfId="0" applyFont="1" applyFill="1" applyBorder="1" applyAlignment="1">
      <alignment vertical="center" wrapText="1"/>
    </xf>
    <xf numFmtId="0" fontId="36" fillId="0" borderId="1" xfId="0" applyFont="1" applyFill="1" applyBorder="1" applyAlignment="1">
      <alignment horizontal="center" vertical="center" wrapText="1"/>
    </xf>
    <xf numFmtId="9" fontId="17" fillId="0" borderId="21" xfId="13" applyFont="1" applyBorder="1" applyAlignment="1">
      <alignment horizontal="center" vertical="center" wrapText="1"/>
    </xf>
    <xf numFmtId="9" fontId="17" fillId="0" borderId="17" xfId="0" applyNumberFormat="1" applyFont="1" applyBorder="1" applyAlignment="1">
      <alignment horizontal="center" vertical="center" wrapText="1"/>
    </xf>
    <xf numFmtId="9" fontId="17" fillId="0" borderId="42" xfId="13" applyFont="1" applyBorder="1" applyAlignment="1">
      <alignment horizontal="center" vertical="center" wrapText="1"/>
    </xf>
    <xf numFmtId="9" fontId="17" fillId="0" borderId="41" xfId="13" applyFont="1" applyBorder="1" applyAlignment="1">
      <alignment horizontal="center" vertical="center" wrapText="1"/>
    </xf>
    <xf numFmtId="9" fontId="16" fillId="0" borderId="21" xfId="0" applyNumberFormat="1" applyFont="1" applyBorder="1" applyAlignment="1">
      <alignment horizontal="center" vertical="center" wrapText="1"/>
    </xf>
    <xf numFmtId="0" fontId="47" fillId="0" borderId="48" xfId="0" applyFont="1" applyFill="1" applyBorder="1" applyAlignment="1">
      <alignment vertical="center" wrapText="1"/>
    </xf>
    <xf numFmtId="3" fontId="47" fillId="0" borderId="48" xfId="0" applyNumberFormat="1" applyFont="1" applyFill="1" applyBorder="1" applyAlignment="1">
      <alignment horizontal="center" vertical="center" wrapText="1"/>
    </xf>
    <xf numFmtId="0" fontId="11" fillId="0" borderId="21" xfId="0" applyFont="1" applyBorder="1" applyAlignment="1">
      <alignment horizontal="right" vertical="center"/>
    </xf>
    <xf numFmtId="0" fontId="15" fillId="3" borderId="21" xfId="0" applyFont="1" applyFill="1" applyBorder="1" applyAlignment="1">
      <alignment horizontal="right" vertical="center" wrapText="1"/>
    </xf>
    <xf numFmtId="6" fontId="16" fillId="0" borderId="31" xfId="0" applyNumberFormat="1" applyFont="1" applyBorder="1" applyAlignment="1">
      <alignment horizontal="right" vertical="center" wrapText="1"/>
    </xf>
    <xf numFmtId="6" fontId="16" fillId="0" borderId="32" xfId="0" applyNumberFormat="1" applyFont="1" applyBorder="1" applyAlignment="1">
      <alignment horizontal="right" vertical="center" wrapText="1"/>
    </xf>
    <xf numFmtId="6" fontId="16" fillId="0" borderId="33" xfId="0" applyNumberFormat="1" applyFont="1" applyBorder="1" applyAlignment="1">
      <alignment horizontal="right" vertical="center" wrapText="1"/>
    </xf>
    <xf numFmtId="6" fontId="16" fillId="0" borderId="21" xfId="0" applyNumberFormat="1" applyFont="1" applyBorder="1" applyAlignment="1">
      <alignment horizontal="right" vertical="center" wrapText="1"/>
    </xf>
    <xf numFmtId="6" fontId="16" fillId="0" borderId="21" xfId="0" applyNumberFormat="1" applyFont="1" applyBorder="1" applyAlignment="1">
      <alignment horizontal="right" vertical="center" wrapText="1"/>
    </xf>
    <xf numFmtId="0" fontId="16" fillId="0" borderId="59" xfId="0" applyFont="1" applyBorder="1" applyAlignment="1">
      <alignment horizontal="right" vertical="center" wrapText="1"/>
    </xf>
    <xf numFmtId="0" fontId="16" fillId="0" borderId="62" xfId="0" applyFont="1" applyBorder="1" applyAlignment="1">
      <alignment horizontal="right" vertical="center" wrapText="1"/>
    </xf>
    <xf numFmtId="0" fontId="16" fillId="0" borderId="21" xfId="0" applyFont="1" applyBorder="1" applyAlignment="1">
      <alignment horizontal="right" vertical="center" wrapText="1"/>
    </xf>
    <xf numFmtId="0" fontId="16" fillId="0" borderId="21" xfId="0" applyFont="1" applyBorder="1" applyAlignment="1">
      <alignment horizontal="right" vertical="center" wrapText="1"/>
    </xf>
    <xf numFmtId="0" fontId="16" fillId="0" borderId="31" xfId="0" applyFont="1" applyBorder="1" applyAlignment="1">
      <alignment horizontal="right" vertical="center" wrapText="1"/>
    </xf>
    <xf numFmtId="0" fontId="16" fillId="0" borderId="33" xfId="0" applyFont="1" applyBorder="1" applyAlignment="1">
      <alignment horizontal="right" vertical="center" wrapText="1"/>
    </xf>
    <xf numFmtId="0" fontId="16" fillId="0" borderId="79" xfId="0" applyFont="1" applyBorder="1" applyAlignment="1">
      <alignment horizontal="right" vertical="center" wrapText="1"/>
    </xf>
    <xf numFmtId="0" fontId="16" fillId="0" borderId="62" xfId="0" applyFont="1" applyFill="1" applyBorder="1" applyAlignment="1">
      <alignment horizontal="right" vertical="center" wrapText="1"/>
    </xf>
    <xf numFmtId="169" fontId="16" fillId="0" borderId="21" xfId="4" applyNumberFormat="1" applyFont="1" applyFill="1" applyBorder="1" applyAlignment="1">
      <alignment horizontal="right" vertical="center" wrapText="1"/>
    </xf>
    <xf numFmtId="169" fontId="16" fillId="0" borderId="31" xfId="4" applyNumberFormat="1" applyFont="1" applyFill="1" applyBorder="1" applyAlignment="1">
      <alignment horizontal="right" vertical="center" wrapText="1"/>
    </xf>
    <xf numFmtId="169" fontId="16" fillId="18" borderId="21" xfId="4" applyNumberFormat="1" applyFont="1" applyFill="1" applyBorder="1" applyAlignment="1">
      <alignment horizontal="right" vertical="center" wrapText="1"/>
    </xf>
    <xf numFmtId="169" fontId="16" fillId="0" borderId="21" xfId="4" applyNumberFormat="1" applyFont="1" applyBorder="1" applyAlignment="1">
      <alignment horizontal="right" vertical="center" wrapText="1"/>
    </xf>
    <xf numFmtId="169" fontId="16" fillId="0" borderId="33" xfId="4" applyNumberFormat="1" applyFont="1" applyBorder="1" applyAlignment="1">
      <alignment horizontal="right" vertical="center" wrapText="1"/>
    </xf>
    <xf numFmtId="169" fontId="16" fillId="0" borderId="32" xfId="4" applyNumberFormat="1" applyFont="1" applyBorder="1" applyAlignment="1">
      <alignment horizontal="right" vertical="center" wrapText="1"/>
    </xf>
    <xf numFmtId="169" fontId="16" fillId="0" borderId="31" xfId="4" applyNumberFormat="1" applyFont="1" applyBorder="1" applyAlignment="1">
      <alignment horizontal="right" vertical="center" wrapText="1"/>
    </xf>
    <xf numFmtId="169" fontId="16" fillId="0" borderId="32" xfId="4" applyNumberFormat="1" applyFont="1" applyBorder="1" applyAlignment="1">
      <alignment horizontal="right" vertical="center" wrapText="1"/>
    </xf>
    <xf numFmtId="169" fontId="16" fillId="0" borderId="33" xfId="4" applyNumberFormat="1" applyFont="1" applyBorder="1" applyAlignment="1">
      <alignment horizontal="right" vertical="center" wrapText="1"/>
    </xf>
    <xf numFmtId="169" fontId="16" fillId="0" borderId="31" xfId="0" applyNumberFormat="1" applyFont="1" applyBorder="1" applyAlignment="1">
      <alignment horizontal="right" vertical="center" wrapText="1"/>
    </xf>
    <xf numFmtId="169" fontId="16" fillId="0" borderId="32" xfId="0" applyNumberFormat="1" applyFont="1" applyBorder="1" applyAlignment="1">
      <alignment horizontal="right" vertical="center" wrapText="1"/>
    </xf>
    <xf numFmtId="169" fontId="16" fillId="0" borderId="33" xfId="0" applyNumberFormat="1" applyFont="1" applyBorder="1" applyAlignment="1">
      <alignment horizontal="right" vertical="center" wrapText="1"/>
    </xf>
    <xf numFmtId="169" fontId="16" fillId="0" borderId="21" xfId="0" applyNumberFormat="1" applyFont="1" applyBorder="1" applyAlignment="1">
      <alignment horizontal="right" vertical="center" wrapText="1"/>
    </xf>
    <xf numFmtId="0" fontId="16" fillId="17" borderId="33" xfId="0" applyFont="1" applyFill="1" applyBorder="1" applyAlignment="1">
      <alignment horizontal="right" vertical="center" wrapText="1"/>
    </xf>
    <xf numFmtId="169" fontId="16" fillId="0" borderId="31" xfId="0" applyNumberFormat="1" applyFont="1" applyBorder="1" applyAlignment="1">
      <alignment horizontal="right" vertical="center" wrapText="1"/>
    </xf>
    <xf numFmtId="169" fontId="16" fillId="0" borderId="21" xfId="0" applyNumberFormat="1" applyFont="1" applyBorder="1" applyAlignment="1">
      <alignment horizontal="right" vertical="center" wrapText="1"/>
    </xf>
    <xf numFmtId="169" fontId="16" fillId="17" borderId="21" xfId="0" applyNumberFormat="1" applyFont="1" applyFill="1" applyBorder="1" applyAlignment="1">
      <alignment horizontal="right" vertical="center" wrapText="1"/>
    </xf>
    <xf numFmtId="0" fontId="16" fillId="17" borderId="21" xfId="0" applyFont="1" applyFill="1" applyBorder="1" applyAlignment="1">
      <alignment horizontal="right" vertical="center" wrapText="1"/>
    </xf>
    <xf numFmtId="169" fontId="16" fillId="0" borderId="29" xfId="0" applyNumberFormat="1" applyFont="1" applyBorder="1" applyAlignment="1">
      <alignment horizontal="right" vertical="center" wrapText="1"/>
    </xf>
    <xf numFmtId="0" fontId="16" fillId="0" borderId="72" xfId="0" applyFont="1" applyBorder="1" applyAlignment="1">
      <alignment horizontal="right" vertical="center" wrapText="1"/>
    </xf>
    <xf numFmtId="0" fontId="16" fillId="0" borderId="8" xfId="0" applyFont="1" applyBorder="1" applyAlignment="1">
      <alignment horizontal="right" vertical="center" wrapText="1"/>
    </xf>
    <xf numFmtId="0" fontId="16" fillId="0" borderId="73" xfId="0" applyFont="1" applyBorder="1" applyAlignment="1">
      <alignment horizontal="right" vertical="center" wrapText="1"/>
    </xf>
    <xf numFmtId="0" fontId="16" fillId="0" borderId="63" xfId="0" applyFont="1" applyBorder="1" applyAlignment="1">
      <alignment horizontal="right" vertical="center" wrapText="1"/>
    </xf>
    <xf numFmtId="0" fontId="16" fillId="0" borderId="66" xfId="0" applyFont="1" applyBorder="1" applyAlignment="1">
      <alignment horizontal="right" vertical="center" wrapText="1"/>
    </xf>
    <xf numFmtId="44" fontId="16" fillId="0" borderId="66" xfId="4" applyFont="1" applyBorder="1" applyAlignment="1">
      <alignment horizontal="right" vertical="center" wrapText="1"/>
    </xf>
    <xf numFmtId="169" fontId="16" fillId="0" borderId="48" xfId="0" applyNumberFormat="1" applyFont="1" applyBorder="1" applyAlignment="1">
      <alignment horizontal="right" vertical="center" wrapText="1"/>
    </xf>
    <xf numFmtId="169" fontId="16" fillId="0" borderId="48" xfId="0" applyNumberFormat="1" applyFont="1" applyBorder="1" applyAlignment="1">
      <alignment horizontal="right" vertical="center" wrapText="1"/>
    </xf>
    <xf numFmtId="169" fontId="16" fillId="0" borderId="50" xfId="0" applyNumberFormat="1" applyFont="1" applyBorder="1" applyAlignment="1">
      <alignment horizontal="right" vertical="center" wrapText="1"/>
    </xf>
    <xf numFmtId="169" fontId="16" fillId="0" borderId="51" xfId="0" applyNumberFormat="1" applyFont="1" applyBorder="1" applyAlignment="1">
      <alignment horizontal="right" vertical="center" wrapText="1"/>
    </xf>
    <xf numFmtId="169" fontId="16" fillId="0" borderId="85" xfId="0" applyNumberFormat="1" applyFont="1" applyBorder="1" applyAlignment="1">
      <alignment horizontal="right" vertical="center" wrapText="1"/>
    </xf>
    <xf numFmtId="169" fontId="16" fillId="0" borderId="84" xfId="0" applyNumberFormat="1" applyFont="1" applyBorder="1" applyAlignment="1">
      <alignment horizontal="right" vertical="center" wrapText="1"/>
    </xf>
    <xf numFmtId="169" fontId="16" fillId="0" borderId="86" xfId="0" applyNumberFormat="1" applyFont="1" applyBorder="1" applyAlignment="1">
      <alignment horizontal="right" vertical="center" wrapText="1"/>
    </xf>
    <xf numFmtId="169" fontId="16" fillId="0" borderId="50" xfId="0" applyNumberFormat="1" applyFont="1" applyBorder="1" applyAlignment="1">
      <alignment horizontal="right" vertical="center" wrapText="1"/>
    </xf>
    <xf numFmtId="0" fontId="7" fillId="0" borderId="0" xfId="0" applyFont="1" applyAlignment="1">
      <alignment horizontal="right" vertical="center"/>
    </xf>
  </cellXfs>
  <cellStyles count="14">
    <cellStyle name="Hipervínculo" xfId="6" builtinId="8"/>
    <cellStyle name="Millares" xfId="12" builtinId="3"/>
    <cellStyle name="Millares 2" xfId="10" xr:uid="{670F9159-FCBC-42A0-A3B7-C3F110C7E4FC}"/>
    <cellStyle name="Moneda" xfId="4" builtinId="4"/>
    <cellStyle name="Moneda [0] 2" xfId="2" xr:uid="{72125FE6-D2FB-47E9-9A0D-952CEFB9474C}"/>
    <cellStyle name="Moneda 2" xfId="8" xr:uid="{925AF30A-288F-479E-BE41-D74DAD4EEF2C}"/>
    <cellStyle name="Moneda 3" xfId="3" xr:uid="{EE18F052-AE9A-40CF-A049-B18B39255A68}"/>
    <cellStyle name="Moneda 3 2" xfId="5" xr:uid="{5A422D53-C7C6-4F31-9CB2-209EF024E3D9}"/>
    <cellStyle name="Moneda 3 2 2" xfId="9" xr:uid="{F123ECB7-A313-4062-9635-3E7B47354EAF}"/>
    <cellStyle name="Moneda 3 3" xfId="7" xr:uid="{CC5015B6-C4F6-43B8-9A05-5116CB93819F}"/>
    <cellStyle name="Moneda 4" xfId="11" xr:uid="{180790AE-D332-4519-8505-2B987208F931}"/>
    <cellStyle name="Normal" xfId="0" builtinId="0"/>
    <cellStyle name="Normal 6 2" xfId="1" xr:uid="{00000000-0005-0000-0000-000001000000}"/>
    <cellStyle name="Porcentaje" xfId="13" builtinId="5"/>
  </cellStyles>
  <dxfs count="1">
    <dxf>
      <font>
        <color rgb="FF9C0006"/>
      </font>
      <fill>
        <patternFill>
          <bgColor rgb="FFFFC7CE"/>
        </patternFill>
      </fill>
    </dxf>
  </dxfs>
  <tableStyles count="0" defaultTableStyle="TableStyleMedium2" defaultPivotStyle="PivotStyleLight16"/>
  <colors>
    <mruColors>
      <color rgb="FF00FF00"/>
      <color rgb="FFFCAE96"/>
      <color rgb="FFFFFF99"/>
      <color rgb="FFFA7689"/>
      <color rgb="FFFED6DC"/>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809625</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201323" y="50430"/>
          <a:ext cx="11776364" cy="75919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132603</xdr:colOff>
      <xdr:row>0</xdr:row>
      <xdr:rowOff>850801</xdr:rowOff>
    </xdr:from>
    <xdr:ext cx="11811000" cy="563562"/>
    <xdr:sp macro="" textlink="">
      <xdr:nvSpPr>
        <xdr:cNvPr id="3" name="1 Rectángulo">
          <a:extLst>
            <a:ext uri="{FF2B5EF4-FFF2-40B4-BE49-F238E27FC236}">
              <a16:creationId xmlns:a16="http://schemas.microsoft.com/office/drawing/2014/main" id="{B049F362-09E7-43E7-AA64-D16B7ED1772C}"/>
            </a:ext>
          </a:extLst>
        </xdr:cNvPr>
        <xdr:cNvSpPr/>
      </xdr:nvSpPr>
      <xdr:spPr>
        <a:xfrm>
          <a:off x="132603" y="850801"/>
          <a:ext cx="11811000" cy="563562"/>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2800" b="1" cap="all" spc="0">
              <a:ln w="0"/>
              <a:solidFill>
                <a:schemeClr val="tx1"/>
              </a:solidFill>
              <a:effectLst>
                <a:reflection blurRad="12700" stA="50000" endPos="50000" dist="5000" dir="5400000" sy="-100000" rotWithShape="0"/>
              </a:effectLst>
            </a:rPr>
            <a:t>Preliminar</a:t>
          </a:r>
          <a:r>
            <a:rPr lang="es-ES" sz="2800" b="1" cap="all" spc="0" baseline="0">
              <a:ln w="0"/>
              <a:solidFill>
                <a:schemeClr val="tx1"/>
              </a:solidFill>
              <a:effectLst>
                <a:reflection blurRad="12700" stA="50000" endPos="50000" dist="5000" dir="5400000" sy="-100000" rotWithShape="0"/>
              </a:effectLst>
            </a:rPr>
            <a:t> </a:t>
          </a:r>
          <a:r>
            <a:rPr lang="es-ES" sz="2800" b="1" cap="all" spc="0">
              <a:ln w="0"/>
              <a:solidFill>
                <a:schemeClr val="tx1"/>
              </a:solidFill>
              <a:effectLst>
                <a:reflection blurRad="12700" stA="50000" endPos="50000" dist="5000" dir="5400000" sy="-100000" rotWithShape="0"/>
              </a:effectLst>
            </a:rPr>
            <a:t>PLAN DE ACCIÓN 2023</a:t>
          </a:r>
        </a:p>
      </xdr:txBody>
    </xdr:sp>
    <xdr:clientData/>
  </xdr:oneCellAnchor>
  <xdr:oneCellAnchor>
    <xdr:from>
      <xdr:col>0</xdr:col>
      <xdr:colOff>155027</xdr:colOff>
      <xdr:row>2</xdr:row>
      <xdr:rowOff>65410</xdr:rowOff>
    </xdr:from>
    <xdr:ext cx="11836836" cy="5315950"/>
    <xdr:sp macro="" textlink="">
      <xdr:nvSpPr>
        <xdr:cNvPr id="7"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155027" y="1454939"/>
          <a:ext cx="11836836" cy="5315950"/>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100">
              <a:effectLst/>
              <a:latin typeface="+mn-lt"/>
              <a:ea typeface="+mn-ea"/>
              <a:cs typeface="+mn-cs"/>
            </a:rPr>
            <a:t>La formulación del Plan de Acción del Ministerio / Fondo Único de Tecnologías de Información y Comunicaciones, es un proceso de planeación participativa, orientado al cumplimiento de las iniciativas alineadas con el Plan Estratégico Sectorial e Institucional</a:t>
          </a:r>
          <a:r>
            <a:rPr lang="es-CO" sz="1100" baseline="0">
              <a:effectLst/>
              <a:latin typeface="+mn-lt"/>
              <a:ea typeface="+mn-ea"/>
              <a:cs typeface="+mn-cs"/>
            </a:rPr>
            <a:t> </a:t>
          </a:r>
          <a:r>
            <a:rPr lang="es-CO" sz="1100">
              <a:effectLst/>
              <a:latin typeface="+mn-lt"/>
              <a:ea typeface="+mn-ea"/>
              <a:cs typeface="+mn-cs"/>
            </a:rPr>
            <a:t>y en concordancia con las políticas del Gobierno Nacional.</a:t>
          </a:r>
        </a:p>
        <a:p>
          <a:r>
            <a:rPr lang="es-CO" sz="1100">
              <a:effectLst/>
              <a:latin typeface="+mn-lt"/>
              <a:ea typeface="+mn-ea"/>
              <a:cs typeface="+mn-cs"/>
            </a:rPr>
            <a:t>La Ley 152 de 1994, la Ley 1474 de 2011 y el Decreto 1083 de 2015 determinan las directrices en materia de planeación de actividades, ejecución y resultados de gestión, la publicación del plan</a:t>
          </a:r>
          <a:r>
            <a:rPr lang="es-CO" sz="1100" baseline="0">
              <a:effectLst/>
              <a:latin typeface="+mn-lt"/>
              <a:ea typeface="+mn-ea"/>
              <a:cs typeface="+mn-cs"/>
            </a:rPr>
            <a:t> de acción en la pagina web de la entidad (Artículo 74), y la integración de los sistemas de gestión</a:t>
          </a:r>
          <a:r>
            <a:rPr lang="es-CO" sz="1100">
              <a:effectLst/>
              <a:latin typeface="+mn-lt"/>
              <a:ea typeface="+mn-ea"/>
              <a:cs typeface="+mn-cs"/>
            </a:rPr>
            <a:t>.  Para cumplir con tales disposiciones, el Ministerio / Fondo Único de Tecnologías de la Información y las </a:t>
          </a:r>
          <a:r>
            <a:rPr lang="es-CO" sz="1100">
              <a:solidFill>
                <a:schemeClr val="tx1"/>
              </a:solidFill>
              <a:effectLst/>
              <a:latin typeface="+mn-lt"/>
              <a:ea typeface="+mn-ea"/>
              <a:cs typeface="+mn-cs"/>
            </a:rPr>
            <a:t>Comunicaciones pone a disposición de sus grupos de interés</a:t>
          </a:r>
          <a:r>
            <a:rPr lang="es-CO" sz="1100" baseline="0">
              <a:solidFill>
                <a:schemeClr val="tx1"/>
              </a:solidFill>
              <a:effectLst/>
              <a:latin typeface="+mn-lt"/>
              <a:ea typeface="+mn-ea"/>
              <a:cs typeface="+mn-cs"/>
            </a:rPr>
            <a:t> este documento como</a:t>
          </a:r>
          <a:r>
            <a:rPr lang="es-CO" sz="1100">
              <a:solidFill>
                <a:schemeClr val="tx1"/>
              </a:solidFill>
              <a:effectLst/>
              <a:latin typeface="+mn-lt"/>
              <a:ea typeface="+mn-ea"/>
              <a:cs typeface="+mn-cs"/>
            </a:rPr>
            <a:t> guía para conocer</a:t>
          </a:r>
          <a:r>
            <a:rPr lang="es-CO" sz="1100" baseline="0">
              <a:solidFill>
                <a:schemeClr val="tx1"/>
              </a:solidFill>
              <a:effectLst/>
              <a:latin typeface="+mn-lt"/>
              <a:ea typeface="+mn-ea"/>
              <a:cs typeface="+mn-cs"/>
            </a:rPr>
            <a:t> el Plan de Acción de la vigencia 2022 a nivel de iniciativas, proyectos e indicadores, que corresponden al Plan Estratégico "</a:t>
          </a:r>
          <a:r>
            <a:rPr lang="es-CO" sz="1100" baseline="0">
              <a:solidFill>
                <a:srgbClr val="3E63AD"/>
              </a:solidFill>
              <a:effectLst/>
              <a:latin typeface="+mn-lt"/>
              <a:ea typeface="+mn-ea"/>
              <a:cs typeface="+mn-cs"/>
            </a:rPr>
            <a:t>Conectividad sostenible para la productividad</a:t>
          </a:r>
          <a:r>
            <a:rPr lang="es-CO" sz="1100" b="1" baseline="0">
              <a:solidFill>
                <a:sysClr val="windowText" lastClr="000000"/>
              </a:solidFill>
              <a:effectLst/>
              <a:latin typeface="+mn-lt"/>
              <a:ea typeface="+mn-ea"/>
              <a:cs typeface="+mn-cs"/>
            </a:rPr>
            <a:t>" </a:t>
          </a:r>
          <a:r>
            <a:rPr lang="es-CO" sz="1100" baseline="0">
              <a:solidFill>
                <a:schemeClr val="tx1"/>
              </a:solidFill>
              <a:effectLst/>
              <a:latin typeface="+mn-lt"/>
              <a:ea typeface="+mn-ea"/>
              <a:cs typeface="+mn-cs"/>
            </a:rPr>
            <a:t>en dicha vigencia. 	</a:t>
          </a:r>
        </a:p>
        <a:p>
          <a:endParaRPr lang="es-CO" sz="1100" baseline="0">
            <a:solidFill>
              <a:schemeClr val="tx1"/>
            </a:solidFill>
            <a:effectLst/>
            <a:latin typeface="+mn-lt"/>
            <a:ea typeface="+mn-ea"/>
            <a:cs typeface="+mn-cs"/>
          </a:endParaRPr>
        </a:p>
        <a:p>
          <a:r>
            <a:rPr lang="es-CO" sz="1100" b="0" baseline="0">
              <a:solidFill>
                <a:schemeClr val="tx1"/>
              </a:solidFill>
              <a:effectLst/>
              <a:latin typeface="+mn-lt"/>
              <a:ea typeface="+mn-ea"/>
              <a:cs typeface="+mn-cs"/>
            </a:rPr>
            <a:t>Este plan se define formalmente a partir del Plan Estratégico y el Plan Nacional de Desarrollo "Colombia potencia mundial de la vida"</a:t>
          </a:r>
          <a:endParaRPr lang="es-CO" sz="1100" b="1">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b="0">
              <a:effectLst/>
              <a:latin typeface="+mn-lt"/>
              <a:ea typeface="+mn-ea"/>
              <a:cs typeface="+mn-cs"/>
            </a:rPr>
            <a:t>De acuerdo con el Decreto 1299 de 2018</a:t>
          </a:r>
          <a:r>
            <a:rPr lang="es-CO" sz="1100" b="0" baseline="0">
              <a:effectLst/>
              <a:latin typeface="+mn-lt"/>
              <a:ea typeface="+mn-ea"/>
              <a:cs typeface="+mn-cs"/>
            </a:rPr>
            <a:t> por el cual se incluye la política de Mejora Normativa dentro del MIPG y </a:t>
          </a:r>
          <a:r>
            <a:rPr lang="es-CO" sz="1100" b="0">
              <a:effectLst/>
              <a:latin typeface="+mn-lt"/>
              <a:ea typeface="+mn-ea"/>
              <a:cs typeface="+mn-cs"/>
            </a:rPr>
            <a:t>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endParaRPr lang="es-CO" sz="1200">
            <a:effectLst/>
          </a:endParaRPr>
        </a:p>
        <a:p>
          <a:r>
            <a:rPr lang="es-CO" sz="1100" b="0">
              <a:effectLst/>
              <a:latin typeface="+mn-lt"/>
              <a:ea typeface="+mn-ea"/>
              <a:cs typeface="+mn-cs"/>
            </a:rPr>
            <a:t>1. Planeación Institucional </a:t>
          </a:r>
          <a:endParaRPr lang="es-CO" sz="1200">
            <a:effectLst/>
          </a:endParaRPr>
        </a:p>
        <a:p>
          <a:r>
            <a:rPr lang="es-CO" sz="1100" b="0">
              <a:effectLst/>
              <a:latin typeface="+mn-lt"/>
              <a:ea typeface="+mn-ea"/>
              <a:cs typeface="+mn-cs"/>
            </a:rPr>
            <a:t>2. Gestión presupuestal y eficiencia del gasto público </a:t>
          </a:r>
          <a:endParaRPr lang="es-CO" sz="1200">
            <a:effectLst/>
          </a:endParaRPr>
        </a:p>
        <a:p>
          <a:r>
            <a:rPr lang="es-CO" sz="1100" b="0">
              <a:effectLst/>
              <a:latin typeface="+mn-lt"/>
              <a:ea typeface="+mn-ea"/>
              <a:cs typeface="+mn-cs"/>
            </a:rPr>
            <a:t>3. Talento humano </a:t>
          </a:r>
          <a:endParaRPr lang="es-CO" sz="1200">
            <a:effectLst/>
          </a:endParaRPr>
        </a:p>
        <a:p>
          <a:r>
            <a:rPr lang="es-CO" sz="1100" b="0">
              <a:effectLst/>
              <a:latin typeface="+mn-lt"/>
              <a:ea typeface="+mn-ea"/>
              <a:cs typeface="+mn-cs"/>
            </a:rPr>
            <a:t>4. Integridad </a:t>
          </a:r>
          <a:endParaRPr lang="es-CO" sz="1200">
            <a:effectLst/>
          </a:endParaRPr>
        </a:p>
        <a:p>
          <a:r>
            <a:rPr lang="es-CO" sz="1100" b="0">
              <a:effectLst/>
              <a:latin typeface="+mn-lt"/>
              <a:ea typeface="+mn-ea"/>
              <a:cs typeface="+mn-cs"/>
            </a:rPr>
            <a:t>5. Transparencia, acceso a la información pública y lucha contra la corrupción </a:t>
          </a:r>
          <a:endParaRPr lang="es-CO" sz="1200">
            <a:effectLst/>
          </a:endParaRPr>
        </a:p>
        <a:p>
          <a:r>
            <a:rPr lang="es-CO" sz="1100" b="0">
              <a:effectLst/>
              <a:latin typeface="+mn-lt"/>
              <a:ea typeface="+mn-ea"/>
              <a:cs typeface="+mn-cs"/>
            </a:rPr>
            <a:t>6. Fortalecimiento organizacional y simplificación de procesos </a:t>
          </a:r>
          <a:endParaRPr lang="es-CO" sz="1200">
            <a:effectLst/>
          </a:endParaRPr>
        </a:p>
        <a:p>
          <a:r>
            <a:rPr lang="es-CO" sz="1100" b="0">
              <a:effectLst/>
              <a:latin typeface="+mn-lt"/>
              <a:ea typeface="+mn-ea"/>
              <a:cs typeface="+mn-cs"/>
            </a:rPr>
            <a:t>7. Servicio al ciudadano </a:t>
          </a:r>
          <a:endParaRPr lang="es-CO" sz="1200">
            <a:effectLst/>
          </a:endParaRPr>
        </a:p>
        <a:p>
          <a:r>
            <a:rPr lang="es-CO" sz="1100" b="0">
              <a:effectLst/>
              <a:latin typeface="+mn-lt"/>
              <a:ea typeface="+mn-ea"/>
              <a:cs typeface="+mn-cs"/>
            </a:rPr>
            <a:t>8. Participación ciudadana en la gestión pública </a:t>
          </a:r>
          <a:endParaRPr lang="es-CO" sz="1200">
            <a:effectLst/>
          </a:endParaRPr>
        </a:p>
        <a:p>
          <a:r>
            <a:rPr lang="es-CO" sz="1100" b="0">
              <a:effectLst/>
              <a:latin typeface="+mn-lt"/>
              <a:ea typeface="+mn-ea"/>
              <a:cs typeface="+mn-cs"/>
            </a:rPr>
            <a:t>9. Racionalización de trámites </a:t>
          </a:r>
        </a:p>
        <a:p>
          <a:r>
            <a:rPr lang="es-CO" sz="1100" b="0">
              <a:effectLst/>
              <a:latin typeface="+mn-lt"/>
              <a:ea typeface="+mn-ea"/>
              <a:cs typeface="+mn-cs"/>
            </a:rPr>
            <a:t>10. Gestión documental </a:t>
          </a:r>
          <a:endParaRPr lang="es-CO" sz="1200">
            <a:effectLst/>
          </a:endParaRPr>
        </a:p>
        <a:p>
          <a:r>
            <a:rPr lang="es-CO" sz="1100" b="0">
              <a:effectLst/>
              <a:latin typeface="+mn-lt"/>
              <a:ea typeface="+mn-ea"/>
              <a:cs typeface="+mn-cs"/>
            </a:rPr>
            <a:t>11. Gobierno Digital, antes Gobierno en Línea </a:t>
          </a:r>
          <a:endParaRPr lang="es-CO" sz="1200">
            <a:effectLst/>
          </a:endParaRPr>
        </a:p>
        <a:p>
          <a:r>
            <a:rPr lang="es-CO" sz="1100" b="0">
              <a:effectLst/>
              <a:latin typeface="+mn-lt"/>
              <a:ea typeface="+mn-ea"/>
              <a:cs typeface="+mn-cs"/>
            </a:rPr>
            <a:t>12. Seguridad Digital </a:t>
          </a:r>
          <a:endParaRPr lang="es-CO" sz="1200">
            <a:effectLst/>
          </a:endParaRPr>
        </a:p>
        <a:p>
          <a:r>
            <a:rPr lang="es-CO" sz="1100" b="0">
              <a:effectLst/>
              <a:latin typeface="+mn-lt"/>
              <a:ea typeface="+mn-ea"/>
              <a:cs typeface="+mn-cs"/>
            </a:rPr>
            <a:t>13. Defensa jurídica </a:t>
          </a:r>
          <a:endParaRPr lang="es-CO" sz="1200">
            <a:effectLst/>
          </a:endParaRPr>
        </a:p>
        <a:p>
          <a:r>
            <a:rPr lang="es-CO" sz="1100" b="0">
              <a:effectLst/>
              <a:latin typeface="+mn-lt"/>
              <a:ea typeface="+mn-ea"/>
              <a:cs typeface="+mn-cs"/>
            </a:rPr>
            <a:t>14. Gestión del conocimiento y la innovación </a:t>
          </a:r>
          <a:endParaRPr lang="es-CO" sz="1200">
            <a:effectLst/>
          </a:endParaRPr>
        </a:p>
        <a:p>
          <a:r>
            <a:rPr lang="es-CO" sz="1100" b="0">
              <a:effectLst/>
              <a:latin typeface="+mn-lt"/>
              <a:ea typeface="+mn-ea"/>
              <a:cs typeface="+mn-cs"/>
            </a:rPr>
            <a:t>15. Control interno </a:t>
          </a:r>
          <a:endParaRPr lang="es-CO" sz="1200">
            <a:effectLst/>
          </a:endParaRPr>
        </a:p>
        <a:p>
          <a:r>
            <a:rPr lang="es-CO" sz="1100" b="0">
              <a:effectLst/>
              <a:latin typeface="+mn-lt"/>
              <a:ea typeface="+mn-ea"/>
              <a:cs typeface="+mn-cs"/>
            </a:rPr>
            <a:t>16. Seguimiento y evaluación del desempeño institucional </a:t>
          </a:r>
        </a:p>
        <a:p>
          <a:r>
            <a:rPr lang="es-CO" sz="1100" b="0">
              <a:effectLst/>
              <a:latin typeface="+mn-lt"/>
              <a:ea typeface="+mn-ea"/>
              <a:cs typeface="+mn-cs"/>
            </a:rPr>
            <a:t>17. Mejora Normativa"</a:t>
          </a:r>
          <a:endParaRPr lang="es-CO" sz="1100" b="0" u="sng">
            <a:effectLst/>
            <a:latin typeface="+mn-lt"/>
            <a:ea typeface="+mn-ea"/>
            <a:cs typeface="+mn-cs"/>
          </a:endParaRPr>
        </a:p>
        <a:p>
          <a:r>
            <a:rPr lang="es-CO" sz="1100" b="0" u="none">
              <a:effectLst/>
              <a:latin typeface="+mn-lt"/>
              <a:ea typeface="+mn-ea"/>
              <a:cs typeface="+mn-cs"/>
            </a:rPr>
            <a:t>18. Gestión de la Información Estadística </a:t>
          </a:r>
        </a:p>
        <a:p>
          <a:pPr marL="0" marR="0" lvl="0" indent="0" defTabSz="914400" eaLnBrk="1" fontAlgn="auto" latinLnBrk="0" hangingPunct="1">
            <a:lnSpc>
              <a:spcPct val="100000"/>
            </a:lnSpc>
            <a:spcBef>
              <a:spcPts val="0"/>
            </a:spcBef>
            <a:spcAft>
              <a:spcPts val="0"/>
            </a:spcAft>
            <a:buClrTx/>
            <a:buSzTx/>
            <a:buFontTx/>
            <a:buNone/>
            <a:tabLst/>
            <a:defRPr/>
          </a:pPr>
          <a:r>
            <a:rPr lang="es-CO" sz="1100" b="0" baseline="0">
              <a:effectLst/>
              <a:latin typeface="+mn-lt"/>
              <a:ea typeface="+mn-ea"/>
              <a:cs typeface="+mn-cs"/>
            </a:rPr>
            <a:t>19. Política de Compras y Contratación Pública </a:t>
          </a:r>
          <a:endParaRPr lang="es-CO">
            <a:effectLst/>
          </a:endParaRPr>
        </a:p>
        <a:p>
          <a:r>
            <a:rPr lang="es-CO" sz="1100" b="0">
              <a:effectLst/>
              <a:latin typeface="+mn-lt"/>
              <a:ea typeface="+mn-ea"/>
              <a:cs typeface="+mn-cs"/>
            </a:rPr>
            <a:t>Las Políticas de Gestión y Desempeño Institucional se regirán por las normas que las regulan o reglamentan y se implementarán a través de planes, programas, proyectos, metodologías y estrategias,</a:t>
          </a:r>
          <a:r>
            <a:rPr lang="es-CO" sz="1100" b="0" baseline="0">
              <a:effectLst/>
              <a:latin typeface="+mn-lt"/>
              <a:ea typeface="+mn-ea"/>
              <a:cs typeface="+mn-cs"/>
            </a:rPr>
            <a:t> para el caso del Plan de acción se establece la asociación a nivel de indicador para cada una de las políticas de Gestión y desempeño Institucional</a:t>
          </a:r>
          <a:endParaRPr lang="es-CO" sz="1200">
            <a:effectLst/>
          </a:endParaRPr>
        </a:p>
      </xdr:txBody>
    </xdr:sp>
    <xdr:clientData/>
  </xdr:oneCellAnchor>
  <xdr:twoCellAnchor editAs="oneCell">
    <xdr:from>
      <xdr:col>0</xdr:col>
      <xdr:colOff>0</xdr:colOff>
      <xdr:row>108</xdr:row>
      <xdr:rowOff>0</xdr:rowOff>
    </xdr:from>
    <xdr:to>
      <xdr:col>0</xdr:col>
      <xdr:colOff>304800</xdr:colOff>
      <xdr:row>108</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30422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13607</xdr:colOff>
      <xdr:row>72</xdr:row>
      <xdr:rowOff>21029</xdr:rowOff>
    </xdr:from>
    <xdr:to>
      <xdr:col>4</xdr:col>
      <xdr:colOff>728382</xdr:colOff>
      <xdr:row>73</xdr:row>
      <xdr:rowOff>275029</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13607" y="23643029"/>
          <a:ext cx="12178393" cy="578971"/>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Implementación Decreto 612 de 2018 en el Plan de Acción 2022</a:t>
          </a:r>
          <a:endParaRPr lang="es-ES" sz="1800">
            <a:solidFill>
              <a:schemeClr val="bg1"/>
            </a:solidFill>
          </a:endParaRPr>
        </a:p>
      </xdr:txBody>
    </xdr:sp>
    <xdr:clientData/>
  </xdr:twoCellAnchor>
  <xdr:twoCellAnchor>
    <xdr:from>
      <xdr:col>0</xdr:col>
      <xdr:colOff>9072</xdr:colOff>
      <xdr:row>51</xdr:row>
      <xdr:rowOff>21029</xdr:rowOff>
    </xdr:from>
    <xdr:to>
      <xdr:col>5</xdr:col>
      <xdr:colOff>0</xdr:colOff>
      <xdr:row>52</xdr:row>
      <xdr:rowOff>21029</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2022529"/>
          <a:ext cx="12210142" cy="367393"/>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ctr"/>
        <a:lstStyle/>
        <a:p>
          <a:pPr algn="ctr"/>
          <a:r>
            <a:rPr lang="es-ES" sz="1800" b="0" i="0" u="none" strike="noStrike" baseline="0">
              <a:solidFill>
                <a:schemeClr val="bg1"/>
              </a:solidFill>
              <a:effectLst/>
              <a:latin typeface="+mn-lt"/>
              <a:ea typeface="+mn-ea"/>
              <a:cs typeface="+mn-cs"/>
            </a:rPr>
            <a:t>Plan Nacional de Desarrollo 2022-2026 </a:t>
          </a:r>
          <a:r>
            <a:rPr lang="es-ES" sz="1800" b="1" i="0" u="none" strike="noStrike" baseline="0">
              <a:solidFill>
                <a:schemeClr val="bg1"/>
              </a:solidFill>
              <a:effectLst/>
              <a:latin typeface="+mn-lt"/>
              <a:ea typeface="+mn-ea"/>
              <a:cs typeface="+mn-cs"/>
            </a:rPr>
            <a:t>"Colombia Potencia mundial de la vida"</a:t>
          </a:r>
          <a:endParaRPr lang="es-ES" sz="1800" b="1">
            <a:solidFill>
              <a:schemeClr val="bg1"/>
            </a:solidFill>
          </a:endParaRPr>
        </a:p>
      </xdr:txBody>
    </xdr:sp>
    <xdr:clientData/>
  </xdr:twoCellAnchor>
  <xdr:twoCellAnchor>
    <xdr:from>
      <xdr:col>0</xdr:col>
      <xdr:colOff>0</xdr:colOff>
      <xdr:row>90</xdr:row>
      <xdr:rowOff>25037</xdr:rowOff>
    </xdr:from>
    <xdr:to>
      <xdr:col>5</xdr:col>
      <xdr:colOff>0</xdr:colOff>
      <xdr:row>91</xdr:row>
      <xdr:rowOff>25038</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29501051"/>
          <a:ext cx="12202297" cy="480541"/>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Plan Anticorrupción y de Atención al Ciudadano</a:t>
          </a:r>
          <a:endParaRPr lang="es-ES" sz="1800">
            <a:solidFill>
              <a:schemeClr val="bg1"/>
            </a:solidFill>
          </a:endParaRP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Plan estratégico "Conectividad Sostenible para la Productividad"</a:t>
          </a:r>
          <a:endParaRPr lang="es-ES" sz="1800">
            <a:solidFill>
              <a:schemeClr val="bg1"/>
            </a:solidFill>
          </a:endParaRPr>
        </a:p>
      </xdr:txBody>
    </xdr:sp>
    <xdr:clientData/>
  </xdr:twoCellAnchor>
  <xdr:twoCellAnchor>
    <xdr:from>
      <xdr:col>0</xdr:col>
      <xdr:colOff>0</xdr:colOff>
      <xdr:row>93</xdr:row>
      <xdr:rowOff>1444</xdr:rowOff>
    </xdr:from>
    <xdr:to>
      <xdr:col>4</xdr:col>
      <xdr:colOff>739775</xdr:colOff>
      <xdr:row>108</xdr:row>
      <xdr:rowOff>0</xdr:rowOff>
    </xdr:to>
    <xdr:sp macro="" textlink="">
      <xdr:nvSpPr>
        <xdr:cNvPr id="26"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30329044"/>
          <a:ext cx="12198350" cy="2732231"/>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CO" sz="1100" u="none">
              <a:effectLst/>
              <a:latin typeface="+mn-lt"/>
              <a:ea typeface="+mn-ea"/>
              <a:cs typeface="+mn-cs"/>
            </a:rPr>
            <a:t>El Plan Anticorrupción y de Atención al Ciudadano presentado por el Ministerio TIC busca reducir los riesgos de corrupción que se puedan presentar en la Entidad, a través de la promoción de la transparencia en la gestión y el control social dando cumplimiento a lo establecido en el artículo 73 de la Ley 1474 de 2011 “</a:t>
          </a:r>
          <a:r>
            <a:rPr lang="es-CO" sz="1100" i="1" u="none">
              <a:effectLst/>
              <a:latin typeface="+mn-lt"/>
              <a:ea typeface="+mn-ea"/>
              <a:cs typeface="+mn-cs"/>
            </a:rPr>
            <a:t>Por la cual se dictan normas orientadas a fortalecer los mecanismos de prevención, investigación y sanción de actos de corrupción y la efectividad del control de la gestión pública”,</a:t>
          </a:r>
          <a:r>
            <a:rPr lang="es-CO" sz="1100" u="none">
              <a:effectLst/>
              <a:latin typeface="+mn-lt"/>
              <a:ea typeface="+mn-ea"/>
              <a:cs typeface="+mn-cs"/>
            </a:rPr>
            <a:t> que establece que “</a:t>
          </a:r>
          <a:r>
            <a:rPr lang="es-CO" sz="1100" i="1" u="none">
              <a:effectLst/>
              <a:latin typeface="+mn-lt"/>
              <a:ea typeface="+mn-ea"/>
              <a:cs typeface="+mn-cs"/>
            </a:rPr>
            <a:t>Cada entidad del orden nacional, departamental y municipal deberá elaborar anualmente una estrategia de lucha contra la corrupción y de atención al ciudadano”</a:t>
          </a:r>
          <a:r>
            <a:rPr lang="es-CO" sz="1100" u="none">
              <a:effectLst/>
              <a:latin typeface="+mn-lt"/>
              <a:ea typeface="+mn-ea"/>
              <a:cs typeface="+mn-cs"/>
            </a:rPr>
            <a:t>. y el Decreto Reglamentario 124 de 2016, “</a:t>
          </a:r>
          <a:r>
            <a:rPr lang="es-CO" sz="1100" i="1" u="none">
              <a:effectLst/>
              <a:latin typeface="+mn-lt"/>
              <a:ea typeface="+mn-ea"/>
              <a:cs typeface="+mn-cs"/>
            </a:rPr>
            <a:t>Por el cual se sustituye el Titulo 4 de la Parte 1 del Libro 2 del Decreto </a:t>
          </a:r>
          <a:r>
            <a:rPr lang="es-CO" sz="1100" i="1" u="none" strike="noStrike">
              <a:effectLst/>
              <a:latin typeface="+mn-lt"/>
              <a:ea typeface="+mn-ea"/>
              <a:cs typeface="+mn-cs"/>
            </a:rPr>
            <a:t>1081</a:t>
          </a:r>
          <a:r>
            <a:rPr lang="es-CO" sz="1100" i="1" u="none">
              <a:effectLst/>
              <a:latin typeface="+mn-lt"/>
              <a:ea typeface="+mn-ea"/>
              <a:cs typeface="+mn-cs"/>
            </a:rPr>
            <a:t> de 2015”</a:t>
          </a:r>
          <a:r>
            <a:rPr lang="es-CO" sz="1100" u="none">
              <a:effectLst/>
              <a:latin typeface="+mn-lt"/>
              <a:ea typeface="+mn-ea"/>
              <a:cs typeface="+mn-cs"/>
            </a:rPr>
            <a:t>, relativo al Plan Anticorrupción y de Atención al Ciudadano. Contempla además lo señalado en el Decreto 2641 del 2012, el Conpes 3654 de 2010, así como los lineamientos de la guía Estrategias para la construcción del Plan Anticorrupción y de Atención al Ciudadano versión 2. </a:t>
          </a:r>
        </a:p>
        <a:p>
          <a:pPr algn="just"/>
          <a:r>
            <a:rPr lang="es-CO" sz="1100" u="none">
              <a:effectLst/>
              <a:latin typeface="+mn-lt"/>
              <a:ea typeface="+mn-ea"/>
              <a:cs typeface="+mn-cs"/>
            </a:rPr>
            <a:t> </a:t>
          </a:r>
        </a:p>
        <a:p>
          <a:pPr algn="just"/>
          <a:r>
            <a:rPr lang="es-CO" sz="1100" u="none">
              <a:effectLst/>
              <a:latin typeface="+mn-lt"/>
              <a:ea typeface="+mn-ea"/>
              <a:cs typeface="+mn-cs"/>
            </a:rPr>
            <a:t>El Plan Anticorrupción y de Atención al Ciudadano – PAAC, está conformado por cinco (5) componentes; Mapa de Riesgos de Corrupción y las Medidas para Mitigar los Riesgos, Racionalización de Trámites, Rendición de Cuentas, Mecanismos para mejorar la Atención al Ciudadano y los Mecanismos para la Transparencia y Acceso a la Información. Adicional a estos componentes, MinTIC incluye dentro del Plan el componente de Iniciativas Adicionales, conforme la sugerencia metodológica de la guía “Estrategias para la construcción del Plan Anticorrupción y de Atención al Ciudadano – 2015”. En este componente se evidencia como se armoniza y se articula el Plan Anticorrupción y de Atención al Ciudadano (PAAC) en el marco de las prácticas justas de operación del Modelo de Responsabilidad Social Institucional, que está implementando el Ministerio.</a:t>
          </a:r>
        </a:p>
        <a:p>
          <a:pPr algn="just"/>
          <a:r>
            <a:rPr lang="es-CO" sz="1100" u="none">
              <a:effectLst/>
              <a:latin typeface="+mn-lt"/>
              <a:ea typeface="+mn-ea"/>
              <a:cs typeface="+mn-cs"/>
            </a:rPr>
            <a:t> </a:t>
          </a:r>
        </a:p>
        <a:p>
          <a:pPr algn="just"/>
          <a:r>
            <a:rPr lang="es-CO" sz="1100" u="none">
              <a:effectLst/>
              <a:latin typeface="+mn-lt"/>
              <a:ea typeface="+mn-ea"/>
              <a:cs typeface="+mn-cs"/>
            </a:rPr>
            <a:t>Además, de acuerdo con lo establecido en el Decreto 1499 de 2017, el PAAC instrumenta los lineamientos del Modelo Integrado de Planeación y Gestión – MIPG y las Políticas de Gestión y Desempeño Institucional que operativamente lo desarrollan, en las dimensiones de Control Interno, Gestión con Valores para Resultados (Relación Estado Ciudadano) e Información y Comunicación.</a:t>
          </a:r>
        </a:p>
      </xdr:txBody>
    </xdr:sp>
    <xdr:clientData/>
  </xdr:twoCellAnchor>
  <xdr:oneCellAnchor>
    <xdr:from>
      <xdr:col>4</xdr:col>
      <xdr:colOff>2428422</xdr:colOff>
      <xdr:row>65</xdr:row>
      <xdr:rowOff>382743</xdr:rowOff>
    </xdr:from>
    <xdr:ext cx="262251" cy="264560"/>
    <xdr:sp macro="" textlink="">
      <xdr:nvSpPr>
        <xdr:cNvPr id="28" name="CuadroTexto 27">
          <a:extLst>
            <a:ext uri="{FF2B5EF4-FFF2-40B4-BE49-F238E27FC236}">
              <a16:creationId xmlns:a16="http://schemas.microsoft.com/office/drawing/2014/main" id="{8786A828-9252-4853-BDB1-59F6711E4967}"/>
            </a:ext>
          </a:extLst>
        </xdr:cNvPr>
        <xdr:cNvSpPr txBox="1"/>
      </xdr:nvSpPr>
      <xdr:spPr>
        <a:xfrm>
          <a:off x="9876972" y="18416743"/>
          <a:ext cx="262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a:t>
          </a:r>
        </a:p>
      </xdr:txBody>
    </xdr:sp>
    <xdr:clientData/>
  </xdr:oneCellAnchor>
  <xdr:oneCellAnchor>
    <xdr:from>
      <xdr:col>4</xdr:col>
      <xdr:colOff>2711558</xdr:colOff>
      <xdr:row>69</xdr:row>
      <xdr:rowOff>482849</xdr:rowOff>
    </xdr:from>
    <xdr:ext cx="262251" cy="264560"/>
    <xdr:sp macro="" textlink="">
      <xdr:nvSpPr>
        <xdr:cNvPr id="29" name="CuadroTexto 28">
          <a:extLst>
            <a:ext uri="{FF2B5EF4-FFF2-40B4-BE49-F238E27FC236}">
              <a16:creationId xmlns:a16="http://schemas.microsoft.com/office/drawing/2014/main" id="{A7B1D54C-5362-4CB3-8D92-AAB18CF2FD09}"/>
            </a:ext>
          </a:extLst>
        </xdr:cNvPr>
        <xdr:cNvSpPr txBox="1"/>
      </xdr:nvSpPr>
      <xdr:spPr>
        <a:xfrm>
          <a:off x="10160108" y="20548849"/>
          <a:ext cx="26225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a:t>
          </a:r>
        </a:p>
      </xdr:txBody>
    </xdr:sp>
    <xdr:clientData/>
  </xdr:oneCellAnchor>
  <xdr:twoCellAnchor editAs="oneCell">
    <xdr:from>
      <xdr:col>0</xdr:col>
      <xdr:colOff>0</xdr:colOff>
      <xdr:row>111</xdr:row>
      <xdr:rowOff>0</xdr:rowOff>
    </xdr:from>
    <xdr:to>
      <xdr:col>0</xdr:col>
      <xdr:colOff>304800</xdr:colOff>
      <xdr:row>112</xdr:row>
      <xdr:rowOff>1</xdr:rowOff>
    </xdr:to>
    <xdr:sp macro="" textlink="">
      <xdr:nvSpPr>
        <xdr:cNvPr id="33"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108</xdr:row>
      <xdr:rowOff>100293</xdr:rowOff>
    </xdr:from>
    <xdr:to>
      <xdr:col>4</xdr:col>
      <xdr:colOff>723900</xdr:colOff>
      <xdr:row>109</xdr:row>
      <xdr:rowOff>190500</xdr:rowOff>
    </xdr:to>
    <xdr:sp macro="" textlink="">
      <xdr:nvSpPr>
        <xdr:cNvPr id="34" name="9 CuadroTexto">
          <a:extLst>
            <a:ext uri="{FF2B5EF4-FFF2-40B4-BE49-F238E27FC236}">
              <a16:creationId xmlns:a16="http://schemas.microsoft.com/office/drawing/2014/main" id="{C6E5E8E3-4575-4861-923B-D453521A794C}"/>
            </a:ext>
          </a:extLst>
        </xdr:cNvPr>
        <xdr:cNvSpPr txBox="1"/>
      </xdr:nvSpPr>
      <xdr:spPr>
        <a:xfrm>
          <a:off x="19050" y="33142518"/>
          <a:ext cx="12163425" cy="566457"/>
        </a:xfrm>
        <a:prstGeom prst="rect">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0" i="0" u="none" strike="noStrike" baseline="0">
              <a:solidFill>
                <a:schemeClr val="bg1"/>
              </a:solidFill>
              <a:effectLst/>
              <a:latin typeface="+mn-lt"/>
              <a:ea typeface="+mn-ea"/>
              <a:cs typeface="+mn-cs"/>
            </a:rPr>
            <a:t>Artículo 147 de la Ley 1955 de 2019</a:t>
          </a:r>
          <a:endParaRPr lang="es-ES" sz="1800">
            <a:solidFill>
              <a:schemeClr val="bg1"/>
            </a:solidFill>
          </a:endParaRPr>
        </a:p>
      </xdr:txBody>
    </xdr:sp>
    <xdr:clientData/>
  </xdr:twoCellAnchor>
  <xdr:twoCellAnchor>
    <xdr:from>
      <xdr:col>0</xdr:col>
      <xdr:colOff>219266</xdr:colOff>
      <xdr:row>35</xdr:row>
      <xdr:rowOff>19211</xdr:rowOff>
    </xdr:from>
    <xdr:to>
      <xdr:col>4</xdr:col>
      <xdr:colOff>335377</xdr:colOff>
      <xdr:row>47</xdr:row>
      <xdr:rowOff>1176619</xdr:rowOff>
    </xdr:to>
    <xdr:sp macro="" textlink="">
      <xdr:nvSpPr>
        <xdr:cNvPr id="10" name="TextBox 2">
          <a:extLst>
            <a:ext uri="{FF2B5EF4-FFF2-40B4-BE49-F238E27FC236}">
              <a16:creationId xmlns:a16="http://schemas.microsoft.com/office/drawing/2014/main" id="{EA50224A-E013-49FF-A5CC-D0F2971F850F}"/>
            </a:ext>
          </a:extLst>
        </xdr:cNvPr>
        <xdr:cNvSpPr txBox="1">
          <a:spLocks noChangeArrowheads="1"/>
        </xdr:cNvSpPr>
      </xdr:nvSpPr>
      <xdr:spPr bwMode="auto">
        <a:xfrm>
          <a:off x="219266" y="7538358"/>
          <a:ext cx="11579729" cy="3443408"/>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400" b="1">
              <a:solidFill>
                <a:schemeClr val="tx1"/>
              </a:solidFill>
              <a:effectLst/>
              <a:latin typeface="+mn-lt"/>
              <a:ea typeface="+mn-ea"/>
              <a:cs typeface="+mn-cs"/>
            </a:rPr>
            <a:t>Alcance</a:t>
          </a:r>
          <a:r>
            <a:rPr lang="es-ES" sz="1400">
              <a:solidFill>
                <a:schemeClr val="tx1"/>
              </a:solidFill>
              <a:effectLst/>
              <a:latin typeface="+mn-lt"/>
              <a:ea typeface="+mn-ea"/>
              <a:cs typeface="+mn-cs"/>
            </a:rPr>
            <a:t>: A través de este documento se presenta el avance</a:t>
          </a:r>
          <a:r>
            <a:rPr lang="es-ES" sz="1400" baseline="0">
              <a:solidFill>
                <a:schemeClr val="tx1"/>
              </a:solidFill>
              <a:effectLst/>
              <a:latin typeface="+mn-lt"/>
              <a:ea typeface="+mn-ea"/>
              <a:cs typeface="+mn-cs"/>
            </a:rPr>
            <a:t> tercer</a:t>
          </a:r>
          <a:r>
            <a:rPr lang="es-ES" sz="1400">
              <a:solidFill>
                <a:schemeClr val="tx1"/>
              </a:solidFill>
              <a:effectLst/>
              <a:latin typeface="+mn-lt"/>
              <a:ea typeface="+mn-ea"/>
              <a:cs typeface="+mn-cs"/>
            </a:rPr>
            <a:t> trimestre del Plan de accion</a:t>
          </a:r>
          <a:r>
            <a:rPr lang="es-ES" sz="1400" baseline="0">
              <a:solidFill>
                <a:schemeClr val="tx1"/>
              </a:solidFill>
              <a:effectLst/>
              <a:latin typeface="+mn-lt"/>
              <a:ea typeface="+mn-ea"/>
              <a:cs typeface="+mn-cs"/>
            </a:rPr>
            <a:t> 2023  </a:t>
          </a:r>
          <a:r>
            <a:rPr lang="es-ES" sz="1400">
              <a:solidFill>
                <a:schemeClr val="tx1"/>
              </a:solidFill>
              <a:effectLst/>
              <a:latin typeface="+mn-lt"/>
              <a:ea typeface="+mn-ea"/>
              <a:cs typeface="+mn-cs"/>
            </a:rPr>
            <a:t>del Ministerio / Fondo de Tecnologías de la Información y las Comunicaciones.  En concordancia con los lineamientos de planeación estratégica de esta entidad y con el Plan Estratégico "Conectividad sostenible para la productividad". El Plan de Acción 2023 consta de iniciativas, que a su vez se relacionan con cada una de las Políticas de Desarrollo Administrativo; además, se señalan los responsables de cada una de ellas. De igual forma, se presentan los objetivos de cada iniciativa, sus proyectos, indicadores y meta.  </a:t>
          </a:r>
          <a:r>
            <a:rPr lang="es-ES" sz="1400" b="1">
              <a:solidFill>
                <a:schemeClr val="tx1"/>
              </a:solidFill>
              <a:effectLst/>
              <a:latin typeface="+mn-lt"/>
              <a:ea typeface="+mn-ea"/>
              <a:cs typeface="+mn-cs"/>
            </a:rPr>
            <a:t>Nota. </a:t>
          </a:r>
          <a:r>
            <a:rPr lang="es-ES" sz="1400">
              <a:solidFill>
                <a:schemeClr val="tx1"/>
              </a:solidFill>
              <a:effectLst/>
              <a:latin typeface="+mn-lt"/>
              <a:ea typeface="+mn-ea"/>
              <a:cs typeface="+mn-cs"/>
            </a:rPr>
            <a:t>Este documento no hace parte del seguimiento interno a iniciativas del Plan de Acción del</a:t>
          </a:r>
          <a:r>
            <a:rPr lang="es-ES" sz="1400" baseline="0">
              <a:solidFill>
                <a:schemeClr val="tx1"/>
              </a:solidFill>
              <a:effectLst/>
              <a:latin typeface="+mn-lt"/>
              <a:ea typeface="+mn-ea"/>
              <a:cs typeface="+mn-cs"/>
            </a:rPr>
            <a:t> Ministerio TIC y entidades del Sector, sino que comprende un instrumento informativo con el propósito de garantizar la transparencia a los grupos de interés de la entidad y sector.</a:t>
          </a:r>
          <a:endParaRPr lang="es-ES" sz="1400">
            <a:solidFill>
              <a:schemeClr val="tx1"/>
            </a:solidFill>
            <a:effectLst/>
            <a:latin typeface="+mn-lt"/>
            <a:ea typeface="+mn-ea"/>
            <a:cs typeface="+mn-cs"/>
          </a:endParaRPr>
        </a:p>
        <a:p>
          <a:pPr algn="just"/>
          <a:endParaRPr lang="es-CO" sz="1400">
            <a:solidFill>
              <a:schemeClr val="tx1"/>
            </a:solidFill>
            <a:effectLst/>
            <a:latin typeface="+mn-lt"/>
            <a:ea typeface="+mn-ea"/>
            <a:cs typeface="+mn-cs"/>
          </a:endParaRPr>
        </a:p>
        <a:p>
          <a:pPr algn="just"/>
          <a:r>
            <a:rPr lang="es-ES" sz="1400" b="1">
              <a:solidFill>
                <a:schemeClr val="tx1"/>
              </a:solidFill>
              <a:effectLst/>
              <a:latin typeface="+mn-lt"/>
              <a:ea typeface="+mn-ea"/>
              <a:cs typeface="+mn-cs"/>
            </a:rPr>
            <a:t>Objetivo</a:t>
          </a:r>
          <a:r>
            <a:rPr lang="es-ES" sz="1400">
              <a:solidFill>
                <a:schemeClr val="tx1"/>
              </a:solidFill>
              <a:effectLst/>
              <a:latin typeface="+mn-lt"/>
              <a:ea typeface="+mn-ea"/>
              <a:cs typeface="+mn-cs"/>
            </a:rPr>
            <a:t>: El documento de Plan de</a:t>
          </a:r>
          <a:r>
            <a:rPr lang="es-ES" sz="1400" baseline="0">
              <a:solidFill>
                <a:schemeClr val="tx1"/>
              </a:solidFill>
              <a:effectLst/>
              <a:latin typeface="+mn-lt"/>
              <a:ea typeface="+mn-ea"/>
              <a:cs typeface="+mn-cs"/>
            </a:rPr>
            <a:t> Acción </a:t>
          </a:r>
          <a:r>
            <a:rPr lang="es-ES" sz="1400">
              <a:solidFill>
                <a:schemeClr val="tx1"/>
              </a:solidFill>
              <a:effectLst/>
              <a:latin typeface="+mn-lt"/>
              <a:ea typeface="+mn-ea"/>
              <a:cs typeface="+mn-cs"/>
            </a:rPr>
            <a:t>se presenta con el objetivo de informar a los grupos de interés la forma como se desagregan</a:t>
          </a:r>
          <a:r>
            <a:rPr lang="es-ES" sz="1400" baseline="0">
              <a:solidFill>
                <a:schemeClr val="tx1"/>
              </a:solidFill>
              <a:effectLst/>
              <a:latin typeface="+mn-lt"/>
              <a:ea typeface="+mn-ea"/>
              <a:cs typeface="+mn-cs"/>
            </a:rPr>
            <a:t>  los Planes Estratégicos sectorial e Institucional en lo correspondiente al avance del Plan de Acción 2023  tercer trimestre. Se presentan las iniciativas que harán parte de las vigencias, los proyectos  a cada una cuyo avance en gestión de actividades, indicadores y ejecución presupuestal nos dan luz de que el cumplimiento propuesto de la iniciativa va por buen camino, y que puede medirse su evolución a n</a:t>
          </a:r>
          <a:r>
            <a:rPr lang="es-ES" sz="1400">
              <a:solidFill>
                <a:schemeClr val="tx1"/>
              </a:solidFill>
              <a:effectLst/>
              <a:latin typeface="+mn-lt"/>
              <a:ea typeface="+mn-ea"/>
              <a:cs typeface="+mn-cs"/>
            </a:rPr>
            <a:t>ivel unitario y porcentual comparando la</a:t>
          </a:r>
          <a:r>
            <a:rPr lang="es-ES" sz="1400" baseline="0">
              <a:solidFill>
                <a:schemeClr val="tx1"/>
              </a:solidFill>
              <a:effectLst/>
              <a:latin typeface="+mn-lt"/>
              <a:ea typeface="+mn-ea"/>
              <a:cs typeface="+mn-cs"/>
            </a:rPr>
            <a:t> programación inicial v</a:t>
          </a:r>
          <a:r>
            <a:rPr lang="es-ES" sz="1400">
              <a:solidFill>
                <a:schemeClr val="tx1"/>
              </a:solidFill>
              <a:effectLst/>
              <a:latin typeface="+mn-lt"/>
              <a:ea typeface="+mn-ea"/>
              <a:cs typeface="+mn-cs"/>
            </a:rPr>
            <a:t>ersus el porcentaje de avance a cierre de cada</a:t>
          </a:r>
          <a:r>
            <a:rPr lang="es-ES" sz="1400" baseline="0">
              <a:solidFill>
                <a:schemeClr val="tx1"/>
              </a:solidFill>
              <a:effectLst/>
              <a:latin typeface="+mn-lt"/>
              <a:ea typeface="+mn-ea"/>
              <a:cs typeface="+mn-cs"/>
            </a:rPr>
            <a:t> trimestre</a:t>
          </a:r>
          <a:r>
            <a:rPr lang="es-ES" sz="1400">
              <a:solidFill>
                <a:schemeClr val="tx1"/>
              </a:solidFill>
              <a:effectLst/>
              <a:latin typeface="+mn-lt"/>
              <a:ea typeface="+mn-ea"/>
              <a:cs typeface="+mn-cs"/>
            </a:rPr>
            <a:t>. </a:t>
          </a:r>
        </a:p>
      </xdr:txBody>
    </xdr:sp>
    <xdr:clientData/>
  </xdr:twoCellAnchor>
  <xdr:oneCellAnchor>
    <xdr:from>
      <xdr:col>0</xdr:col>
      <xdr:colOff>0</xdr:colOff>
      <xdr:row>111</xdr:row>
      <xdr:rowOff>0</xdr:rowOff>
    </xdr:from>
    <xdr:ext cx="304800" cy="190501"/>
    <xdr:sp macro="" textlink="">
      <xdr:nvSpPr>
        <xdr:cNvPr id="60" name="AutoShape 4" descr="Resultado de imagen para todos por un nuevo pais logo">
          <a:extLst>
            <a:ext uri="{FF2B5EF4-FFF2-40B4-BE49-F238E27FC236}">
              <a16:creationId xmlns:a16="http://schemas.microsoft.com/office/drawing/2014/main" id="{B54B1ED5-1BA1-423E-9144-5BC16EAA0835}"/>
            </a:ext>
          </a:extLst>
        </xdr:cNvPr>
        <xdr:cNvSpPr>
          <a:spLocks noChangeAspect="1" noChangeArrowheads="1"/>
        </xdr:cNvSpPr>
      </xdr:nvSpPr>
      <xdr:spPr bwMode="auto">
        <a:xfrm>
          <a:off x="0" y="436816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190501"/>
    <xdr:sp macro="" textlink="">
      <xdr:nvSpPr>
        <xdr:cNvPr id="61" name="AutoShape 4" descr="Resultado de imagen para todos por un nuevo pais logo">
          <a:extLst>
            <a:ext uri="{FF2B5EF4-FFF2-40B4-BE49-F238E27FC236}">
              <a16:creationId xmlns:a16="http://schemas.microsoft.com/office/drawing/2014/main" id="{EDA12018-879F-4C03-A993-9E0F3907333F}"/>
            </a:ext>
          </a:extLst>
        </xdr:cNvPr>
        <xdr:cNvSpPr>
          <a:spLocks noChangeAspect="1" noChangeArrowheads="1"/>
        </xdr:cNvSpPr>
      </xdr:nvSpPr>
      <xdr:spPr bwMode="auto">
        <a:xfrm>
          <a:off x="0" y="56969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4218"/>
    <xdr:sp macro="" textlink="">
      <xdr:nvSpPr>
        <xdr:cNvPr id="63" name="AutoShape 4" descr="Resultado de imagen para todos por un nuevo pais logo">
          <a:extLst>
            <a:ext uri="{FF2B5EF4-FFF2-40B4-BE49-F238E27FC236}">
              <a16:creationId xmlns:a16="http://schemas.microsoft.com/office/drawing/2014/main" id="{917E9255-147C-4700-A532-2CCB5320B9AF}"/>
            </a:ext>
          </a:extLst>
        </xdr:cNvPr>
        <xdr:cNvSpPr>
          <a:spLocks noChangeAspect="1" noChangeArrowheads="1"/>
        </xdr:cNvSpPr>
      </xdr:nvSpPr>
      <xdr:spPr bwMode="auto">
        <a:xfrm>
          <a:off x="0" y="343947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9029"/>
    <xdr:sp macro="" textlink="">
      <xdr:nvSpPr>
        <xdr:cNvPr id="64" name="AutoShape 4" descr="Resultado de imagen para todos por un nuevo pais logo">
          <a:extLst>
            <a:ext uri="{FF2B5EF4-FFF2-40B4-BE49-F238E27FC236}">
              <a16:creationId xmlns:a16="http://schemas.microsoft.com/office/drawing/2014/main" id="{7B0DF4D6-C73B-42B4-A200-71D6C3523EA2}"/>
            </a:ext>
          </a:extLst>
        </xdr:cNvPr>
        <xdr:cNvSpPr>
          <a:spLocks noChangeAspect="1" noChangeArrowheads="1"/>
        </xdr:cNvSpPr>
      </xdr:nvSpPr>
      <xdr:spPr bwMode="auto">
        <a:xfrm>
          <a:off x="0" y="343947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190501"/>
    <xdr:sp macro="" textlink="">
      <xdr:nvSpPr>
        <xdr:cNvPr id="68" name="AutoShape 4" descr="Resultado de imagen para todos por un nuevo pais logo">
          <a:extLst>
            <a:ext uri="{FF2B5EF4-FFF2-40B4-BE49-F238E27FC236}">
              <a16:creationId xmlns:a16="http://schemas.microsoft.com/office/drawing/2014/main" id="{152DE72D-C5BC-4737-A719-ADBDA2EE53DD}"/>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190501"/>
    <xdr:sp macro="" textlink="">
      <xdr:nvSpPr>
        <xdr:cNvPr id="69" name="AutoShape 4" descr="Resultado de imagen para todos por un nuevo pais logo">
          <a:extLst>
            <a:ext uri="{FF2B5EF4-FFF2-40B4-BE49-F238E27FC236}">
              <a16:creationId xmlns:a16="http://schemas.microsoft.com/office/drawing/2014/main" id="{218B5D99-E73C-4845-9C2E-E8C8464DAB41}"/>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190501"/>
    <xdr:sp macro="" textlink="">
      <xdr:nvSpPr>
        <xdr:cNvPr id="70" name="AutoShape 4" descr="Resultado de imagen para todos por un nuevo pais logo">
          <a:extLst>
            <a:ext uri="{FF2B5EF4-FFF2-40B4-BE49-F238E27FC236}">
              <a16:creationId xmlns:a16="http://schemas.microsoft.com/office/drawing/2014/main" id="{06133153-BB61-40F8-8BD6-4334B7C7BB54}"/>
            </a:ext>
          </a:extLst>
        </xdr:cNvPr>
        <xdr:cNvSpPr>
          <a:spLocks noChangeAspect="1" noChangeArrowheads="1"/>
        </xdr:cNvSpPr>
      </xdr:nvSpPr>
      <xdr:spPr bwMode="auto">
        <a:xfrm>
          <a:off x="0" y="6949440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4218"/>
    <xdr:sp macro="" textlink="">
      <xdr:nvSpPr>
        <xdr:cNvPr id="71" name="AutoShape 4" descr="Resultado de imagen para todos por un nuevo pais logo">
          <a:extLst>
            <a:ext uri="{FF2B5EF4-FFF2-40B4-BE49-F238E27FC236}">
              <a16:creationId xmlns:a16="http://schemas.microsoft.com/office/drawing/2014/main" id="{6064E9A3-257B-4103-8BAA-5E7A215FC172}"/>
            </a:ext>
          </a:extLst>
        </xdr:cNvPr>
        <xdr:cNvSpPr>
          <a:spLocks noChangeAspect="1" noChangeArrowheads="1"/>
        </xdr:cNvSpPr>
      </xdr:nvSpPr>
      <xdr:spPr bwMode="auto">
        <a:xfrm>
          <a:off x="0" y="403955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9029"/>
    <xdr:sp macro="" textlink="">
      <xdr:nvSpPr>
        <xdr:cNvPr id="72" name="AutoShape 4" descr="Resultado de imagen para todos por un nuevo pais logo">
          <a:extLst>
            <a:ext uri="{FF2B5EF4-FFF2-40B4-BE49-F238E27FC236}">
              <a16:creationId xmlns:a16="http://schemas.microsoft.com/office/drawing/2014/main" id="{8DC9D2CC-DEA1-4691-B9AF-B16764503F71}"/>
            </a:ext>
          </a:extLst>
        </xdr:cNvPr>
        <xdr:cNvSpPr>
          <a:spLocks noChangeAspect="1" noChangeArrowheads="1"/>
        </xdr:cNvSpPr>
      </xdr:nvSpPr>
      <xdr:spPr bwMode="auto">
        <a:xfrm>
          <a:off x="0" y="403955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4218"/>
    <xdr:sp macro="" textlink="">
      <xdr:nvSpPr>
        <xdr:cNvPr id="75" name="AutoShape 4" descr="Resultado de imagen para todos por un nuevo pais logo">
          <a:extLst>
            <a:ext uri="{FF2B5EF4-FFF2-40B4-BE49-F238E27FC236}">
              <a16:creationId xmlns:a16="http://schemas.microsoft.com/office/drawing/2014/main" id="{D4283773-8B4D-4D25-B947-35BB6D35D7D8}"/>
            </a:ext>
          </a:extLst>
        </xdr:cNvPr>
        <xdr:cNvSpPr>
          <a:spLocks noChangeAspect="1" noChangeArrowheads="1"/>
        </xdr:cNvSpPr>
      </xdr:nvSpPr>
      <xdr:spPr bwMode="auto">
        <a:xfrm>
          <a:off x="0" y="476726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9029"/>
    <xdr:sp macro="" textlink="">
      <xdr:nvSpPr>
        <xdr:cNvPr id="76" name="AutoShape 4" descr="Resultado de imagen para todos por un nuevo pais logo">
          <a:extLst>
            <a:ext uri="{FF2B5EF4-FFF2-40B4-BE49-F238E27FC236}">
              <a16:creationId xmlns:a16="http://schemas.microsoft.com/office/drawing/2014/main" id="{FC5BEA20-1EFF-488E-B6C1-5A264AC9F585}"/>
            </a:ext>
          </a:extLst>
        </xdr:cNvPr>
        <xdr:cNvSpPr>
          <a:spLocks noChangeAspect="1" noChangeArrowheads="1"/>
        </xdr:cNvSpPr>
      </xdr:nvSpPr>
      <xdr:spPr bwMode="auto">
        <a:xfrm>
          <a:off x="0" y="476726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4218"/>
    <xdr:sp macro="" textlink="">
      <xdr:nvSpPr>
        <xdr:cNvPr id="79" name="AutoShape 4" descr="Resultado de imagen para todos por un nuevo pais logo">
          <a:extLst>
            <a:ext uri="{FF2B5EF4-FFF2-40B4-BE49-F238E27FC236}">
              <a16:creationId xmlns:a16="http://schemas.microsoft.com/office/drawing/2014/main" id="{CDEF3ED3-5E59-423E-8D31-460C52ADC8C3}"/>
            </a:ext>
          </a:extLst>
        </xdr:cNvPr>
        <xdr:cNvSpPr>
          <a:spLocks noChangeAspect="1" noChangeArrowheads="1"/>
        </xdr:cNvSpPr>
      </xdr:nvSpPr>
      <xdr:spPr bwMode="auto">
        <a:xfrm>
          <a:off x="0" y="540448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9029"/>
    <xdr:sp macro="" textlink="">
      <xdr:nvSpPr>
        <xdr:cNvPr id="80" name="AutoShape 4" descr="Resultado de imagen para todos por un nuevo pais logo">
          <a:extLst>
            <a:ext uri="{FF2B5EF4-FFF2-40B4-BE49-F238E27FC236}">
              <a16:creationId xmlns:a16="http://schemas.microsoft.com/office/drawing/2014/main" id="{E00E9117-6D77-4D5D-9FDE-8D42A59C2701}"/>
            </a:ext>
          </a:extLst>
        </xdr:cNvPr>
        <xdr:cNvSpPr>
          <a:spLocks noChangeAspect="1" noChangeArrowheads="1"/>
        </xdr:cNvSpPr>
      </xdr:nvSpPr>
      <xdr:spPr bwMode="auto">
        <a:xfrm>
          <a:off x="0" y="5404485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4218"/>
    <xdr:sp macro="" textlink="">
      <xdr:nvSpPr>
        <xdr:cNvPr id="83" name="AutoShape 4" descr="Resultado de imagen para todos por un nuevo pais logo">
          <a:extLst>
            <a:ext uri="{FF2B5EF4-FFF2-40B4-BE49-F238E27FC236}">
              <a16:creationId xmlns:a16="http://schemas.microsoft.com/office/drawing/2014/main" id="{68D90C35-3A87-46C0-9688-DA3136EBF7C0}"/>
            </a:ext>
          </a:extLst>
        </xdr:cNvPr>
        <xdr:cNvSpPr>
          <a:spLocks noChangeAspect="1" noChangeArrowheads="1"/>
        </xdr:cNvSpPr>
      </xdr:nvSpPr>
      <xdr:spPr bwMode="auto">
        <a:xfrm>
          <a:off x="0" y="601980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9029"/>
    <xdr:sp macro="" textlink="">
      <xdr:nvSpPr>
        <xdr:cNvPr id="84" name="AutoShape 4" descr="Resultado de imagen para todos por un nuevo pais logo">
          <a:extLst>
            <a:ext uri="{FF2B5EF4-FFF2-40B4-BE49-F238E27FC236}">
              <a16:creationId xmlns:a16="http://schemas.microsoft.com/office/drawing/2014/main" id="{E33C1395-189E-4504-81B4-EC439C380726}"/>
            </a:ext>
          </a:extLst>
        </xdr:cNvPr>
        <xdr:cNvSpPr>
          <a:spLocks noChangeAspect="1" noChangeArrowheads="1"/>
        </xdr:cNvSpPr>
      </xdr:nvSpPr>
      <xdr:spPr bwMode="auto">
        <a:xfrm>
          <a:off x="0" y="6019800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4218"/>
    <xdr:sp macro="" textlink="">
      <xdr:nvSpPr>
        <xdr:cNvPr id="87" name="AutoShape 4" descr="Resultado de imagen para todos por un nuevo pais logo">
          <a:extLst>
            <a:ext uri="{FF2B5EF4-FFF2-40B4-BE49-F238E27FC236}">
              <a16:creationId xmlns:a16="http://schemas.microsoft.com/office/drawing/2014/main" id="{7AEF4892-2904-4AC7-A288-FA1027163640}"/>
            </a:ext>
          </a:extLst>
        </xdr:cNvPr>
        <xdr:cNvSpPr>
          <a:spLocks noChangeAspect="1" noChangeArrowheads="1"/>
        </xdr:cNvSpPr>
      </xdr:nvSpPr>
      <xdr:spPr bwMode="auto">
        <a:xfrm>
          <a:off x="0" y="669321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111</xdr:row>
      <xdr:rowOff>0</xdr:rowOff>
    </xdr:from>
    <xdr:ext cx="304800" cy="299029"/>
    <xdr:sp macro="" textlink="">
      <xdr:nvSpPr>
        <xdr:cNvPr id="88" name="AutoShape 4" descr="Resultado de imagen para todos por un nuevo pais logo">
          <a:extLst>
            <a:ext uri="{FF2B5EF4-FFF2-40B4-BE49-F238E27FC236}">
              <a16:creationId xmlns:a16="http://schemas.microsoft.com/office/drawing/2014/main" id="{A6A50444-9201-4C2D-9932-9265E838D51C}"/>
            </a:ext>
          </a:extLst>
        </xdr:cNvPr>
        <xdr:cNvSpPr>
          <a:spLocks noChangeAspect="1" noChangeArrowheads="1"/>
        </xdr:cNvSpPr>
      </xdr:nvSpPr>
      <xdr:spPr bwMode="auto">
        <a:xfrm>
          <a:off x="0" y="669321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44303</xdr:colOff>
      <xdr:row>0</xdr:row>
      <xdr:rowOff>155058</xdr:rowOff>
    </xdr:from>
    <xdr:to>
      <xdr:col>3</xdr:col>
      <xdr:colOff>758601</xdr:colOff>
      <xdr:row>0</xdr:row>
      <xdr:rowOff>669324</xdr:rowOff>
    </xdr:to>
    <xdr:pic>
      <xdr:nvPicPr>
        <xdr:cNvPr id="41" name="Imagen 40" descr="Imagen que contiene botella, firmar, tráfico&#10;&#10;Descripción generada automáticamente">
          <a:extLst>
            <a:ext uri="{FF2B5EF4-FFF2-40B4-BE49-F238E27FC236}">
              <a16:creationId xmlns:a16="http://schemas.microsoft.com/office/drawing/2014/main" id="{F96132A3-22C2-40EC-A77C-2560BDBD52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4033" y="155058"/>
          <a:ext cx="3854973" cy="514266"/>
        </a:xfrm>
        <a:prstGeom prst="rect">
          <a:avLst/>
        </a:prstGeom>
      </xdr:spPr>
    </xdr:pic>
    <xdr:clientData/>
  </xdr:twoCellAnchor>
  <xdr:twoCellAnchor editAs="oneCell">
    <xdr:from>
      <xdr:col>2</xdr:col>
      <xdr:colOff>166688</xdr:colOff>
      <xdr:row>52</xdr:row>
      <xdr:rowOff>190500</xdr:rowOff>
    </xdr:from>
    <xdr:to>
      <xdr:col>3</xdr:col>
      <xdr:colOff>1452562</xdr:colOff>
      <xdr:row>57</xdr:row>
      <xdr:rowOff>429928</xdr:rowOff>
    </xdr:to>
    <xdr:pic>
      <xdr:nvPicPr>
        <xdr:cNvPr id="35" name="Imagen 34">
          <a:extLst>
            <a:ext uri="{FF2B5EF4-FFF2-40B4-BE49-F238E27FC236}">
              <a16:creationId xmlns:a16="http://schemas.microsoft.com/office/drawing/2014/main" id="{86A815D4-80DE-42F0-2594-23767017446C}"/>
            </a:ext>
          </a:extLst>
        </xdr:cNvPr>
        <xdr:cNvPicPr>
          <a:picLocks noChangeAspect="1"/>
        </xdr:cNvPicPr>
      </xdr:nvPicPr>
      <xdr:blipFill>
        <a:blip xmlns:r="http://schemas.openxmlformats.org/officeDocument/2006/relationships" r:embed="rId2"/>
        <a:stretch>
          <a:fillRect/>
        </a:stretch>
      </xdr:blipFill>
      <xdr:spPr>
        <a:xfrm>
          <a:off x="3738563" y="12549188"/>
          <a:ext cx="4429124" cy="2739740"/>
        </a:xfrm>
        <a:prstGeom prst="rect">
          <a:avLst/>
        </a:prstGeom>
      </xdr:spPr>
    </xdr:pic>
    <xdr:clientData/>
  </xdr:twoCellAnchor>
  <xdr:twoCellAnchor editAs="oneCell">
    <xdr:from>
      <xdr:col>0</xdr:col>
      <xdr:colOff>166689</xdr:colOff>
      <xdr:row>58</xdr:row>
      <xdr:rowOff>215083</xdr:rowOff>
    </xdr:from>
    <xdr:to>
      <xdr:col>1</xdr:col>
      <xdr:colOff>1976439</xdr:colOff>
      <xdr:row>59</xdr:row>
      <xdr:rowOff>295277</xdr:rowOff>
    </xdr:to>
    <xdr:pic>
      <xdr:nvPicPr>
        <xdr:cNvPr id="37" name="Imagen 36">
          <a:extLst>
            <a:ext uri="{FF2B5EF4-FFF2-40B4-BE49-F238E27FC236}">
              <a16:creationId xmlns:a16="http://schemas.microsoft.com/office/drawing/2014/main" id="{19A5B949-FD14-C585-A21E-7C35D9FF9114}"/>
            </a:ext>
          </a:extLst>
        </xdr:cNvPr>
        <xdr:cNvPicPr>
          <a:picLocks noChangeAspect="1"/>
        </xdr:cNvPicPr>
      </xdr:nvPicPr>
      <xdr:blipFill>
        <a:blip xmlns:r="http://schemas.openxmlformats.org/officeDocument/2006/relationships" r:embed="rId3"/>
        <a:stretch>
          <a:fillRect/>
        </a:stretch>
      </xdr:blipFill>
      <xdr:spPr>
        <a:xfrm>
          <a:off x="166689" y="15604762"/>
          <a:ext cx="2571750" cy="583658"/>
        </a:xfrm>
        <a:prstGeom prst="rect">
          <a:avLst/>
        </a:prstGeom>
      </xdr:spPr>
    </xdr:pic>
    <xdr:clientData/>
  </xdr:twoCellAnchor>
  <xdr:twoCellAnchor editAs="oneCell">
    <xdr:from>
      <xdr:col>1</xdr:col>
      <xdr:colOff>2272396</xdr:colOff>
      <xdr:row>58</xdr:row>
      <xdr:rowOff>243413</xdr:rowOff>
    </xdr:from>
    <xdr:to>
      <xdr:col>2</xdr:col>
      <xdr:colOff>1115787</xdr:colOff>
      <xdr:row>59</xdr:row>
      <xdr:rowOff>259895</xdr:rowOff>
    </xdr:to>
    <xdr:pic>
      <xdr:nvPicPr>
        <xdr:cNvPr id="39" name="Imagen 38">
          <a:extLst>
            <a:ext uri="{FF2B5EF4-FFF2-40B4-BE49-F238E27FC236}">
              <a16:creationId xmlns:a16="http://schemas.microsoft.com/office/drawing/2014/main" id="{1E9A1D33-87C3-6506-51FE-AFA8C08687E6}"/>
            </a:ext>
          </a:extLst>
        </xdr:cNvPr>
        <xdr:cNvPicPr>
          <a:picLocks noChangeAspect="1"/>
        </xdr:cNvPicPr>
      </xdr:nvPicPr>
      <xdr:blipFill>
        <a:blip xmlns:r="http://schemas.openxmlformats.org/officeDocument/2006/relationships" r:embed="rId4"/>
        <a:stretch>
          <a:fillRect/>
        </a:stretch>
      </xdr:blipFill>
      <xdr:spPr>
        <a:xfrm>
          <a:off x="3034396" y="15633092"/>
          <a:ext cx="1660070" cy="519946"/>
        </a:xfrm>
        <a:prstGeom prst="rect">
          <a:avLst/>
        </a:prstGeom>
      </xdr:spPr>
    </xdr:pic>
    <xdr:clientData/>
  </xdr:twoCellAnchor>
  <xdr:twoCellAnchor editAs="oneCell">
    <xdr:from>
      <xdr:col>2</xdr:col>
      <xdr:colOff>1415143</xdr:colOff>
      <xdr:row>58</xdr:row>
      <xdr:rowOff>261966</xdr:rowOff>
    </xdr:from>
    <xdr:to>
      <xdr:col>3</xdr:col>
      <xdr:colOff>693964</xdr:colOff>
      <xdr:row>59</xdr:row>
      <xdr:rowOff>263978</xdr:rowOff>
    </xdr:to>
    <xdr:pic>
      <xdr:nvPicPr>
        <xdr:cNvPr id="42" name="Imagen 41">
          <a:extLst>
            <a:ext uri="{FF2B5EF4-FFF2-40B4-BE49-F238E27FC236}">
              <a16:creationId xmlns:a16="http://schemas.microsoft.com/office/drawing/2014/main" id="{13375651-2217-9320-F569-759760773704}"/>
            </a:ext>
          </a:extLst>
        </xdr:cNvPr>
        <xdr:cNvPicPr>
          <a:picLocks noChangeAspect="1"/>
        </xdr:cNvPicPr>
      </xdr:nvPicPr>
      <xdr:blipFill>
        <a:blip xmlns:r="http://schemas.openxmlformats.org/officeDocument/2006/relationships" r:embed="rId5"/>
        <a:stretch>
          <a:fillRect/>
        </a:stretch>
      </xdr:blipFill>
      <xdr:spPr>
        <a:xfrm>
          <a:off x="4993822" y="15651645"/>
          <a:ext cx="2422071" cy="505476"/>
        </a:xfrm>
        <a:prstGeom prst="rect">
          <a:avLst/>
        </a:prstGeom>
      </xdr:spPr>
    </xdr:pic>
    <xdr:clientData/>
  </xdr:twoCellAnchor>
  <xdr:twoCellAnchor editAs="oneCell">
    <xdr:from>
      <xdr:col>3</xdr:col>
      <xdr:colOff>1238250</xdr:colOff>
      <xdr:row>58</xdr:row>
      <xdr:rowOff>267542</xdr:rowOff>
    </xdr:from>
    <xdr:to>
      <xdr:col>3</xdr:col>
      <xdr:colOff>2857500</xdr:colOff>
      <xdr:row>59</xdr:row>
      <xdr:rowOff>287110</xdr:rowOff>
    </xdr:to>
    <xdr:pic>
      <xdr:nvPicPr>
        <xdr:cNvPr id="43" name="Imagen 42">
          <a:extLst>
            <a:ext uri="{FF2B5EF4-FFF2-40B4-BE49-F238E27FC236}">
              <a16:creationId xmlns:a16="http://schemas.microsoft.com/office/drawing/2014/main" id="{1B97BCF6-D44A-0E2F-0F11-366690874D0C}"/>
            </a:ext>
          </a:extLst>
        </xdr:cNvPr>
        <xdr:cNvPicPr>
          <a:picLocks noChangeAspect="1"/>
        </xdr:cNvPicPr>
      </xdr:nvPicPr>
      <xdr:blipFill>
        <a:blip xmlns:r="http://schemas.openxmlformats.org/officeDocument/2006/relationships" r:embed="rId6"/>
        <a:stretch>
          <a:fillRect/>
        </a:stretch>
      </xdr:blipFill>
      <xdr:spPr>
        <a:xfrm>
          <a:off x="7960179" y="15657221"/>
          <a:ext cx="1619250" cy="523032"/>
        </a:xfrm>
        <a:prstGeom prst="rect">
          <a:avLst/>
        </a:prstGeom>
      </xdr:spPr>
    </xdr:pic>
    <xdr:clientData/>
  </xdr:twoCellAnchor>
  <xdr:twoCellAnchor editAs="oneCell">
    <xdr:from>
      <xdr:col>3</xdr:col>
      <xdr:colOff>3292929</xdr:colOff>
      <xdr:row>58</xdr:row>
      <xdr:rowOff>283279</xdr:rowOff>
    </xdr:from>
    <xdr:to>
      <xdr:col>4</xdr:col>
      <xdr:colOff>340179</xdr:colOff>
      <xdr:row>59</xdr:row>
      <xdr:rowOff>189140</xdr:rowOff>
    </xdr:to>
    <xdr:pic>
      <xdr:nvPicPr>
        <xdr:cNvPr id="44" name="Imagen 43">
          <a:extLst>
            <a:ext uri="{FF2B5EF4-FFF2-40B4-BE49-F238E27FC236}">
              <a16:creationId xmlns:a16="http://schemas.microsoft.com/office/drawing/2014/main" id="{E02236E0-B77F-B53F-DD60-2EB5F58894FE}"/>
            </a:ext>
          </a:extLst>
        </xdr:cNvPr>
        <xdr:cNvPicPr>
          <a:picLocks noChangeAspect="1"/>
        </xdr:cNvPicPr>
      </xdr:nvPicPr>
      <xdr:blipFill>
        <a:blip xmlns:r="http://schemas.openxmlformats.org/officeDocument/2006/relationships" r:embed="rId7"/>
        <a:stretch>
          <a:fillRect/>
        </a:stretch>
      </xdr:blipFill>
      <xdr:spPr>
        <a:xfrm>
          <a:off x="10014858" y="15672958"/>
          <a:ext cx="1796142" cy="409325"/>
        </a:xfrm>
        <a:prstGeom prst="rect">
          <a:avLst/>
        </a:prstGeom>
      </xdr:spPr>
    </xdr:pic>
    <xdr:clientData/>
  </xdr:twoCellAnchor>
  <xdr:twoCellAnchor editAs="oneCell">
    <xdr:from>
      <xdr:col>1</xdr:col>
      <xdr:colOff>17316</xdr:colOff>
      <xdr:row>63</xdr:row>
      <xdr:rowOff>311726</xdr:rowOff>
    </xdr:from>
    <xdr:to>
      <xdr:col>3</xdr:col>
      <xdr:colOff>4437782</xdr:colOff>
      <xdr:row>71</xdr:row>
      <xdr:rowOff>417367</xdr:rowOff>
    </xdr:to>
    <xdr:pic>
      <xdr:nvPicPr>
        <xdr:cNvPr id="21" name="Imagen 98">
          <a:extLst>
            <a:ext uri="{FF2B5EF4-FFF2-40B4-BE49-F238E27FC236}">
              <a16:creationId xmlns:a16="http://schemas.microsoft.com/office/drawing/2014/main" id="{E71774D3-A3B4-AB60-0B57-9EC0EA1C3B7A}"/>
            </a:ext>
          </a:extLst>
        </xdr:cNvPr>
        <xdr:cNvPicPr>
          <a:picLocks noChangeAspect="1"/>
        </xdr:cNvPicPr>
      </xdr:nvPicPr>
      <xdr:blipFill>
        <a:blip xmlns:r="http://schemas.openxmlformats.org/officeDocument/2006/relationships" r:embed="rId8"/>
        <a:stretch>
          <a:fillRect/>
        </a:stretch>
      </xdr:blipFill>
      <xdr:spPr>
        <a:xfrm>
          <a:off x="779316" y="18703635"/>
          <a:ext cx="10373591" cy="4658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3392021</xdr:colOff>
      <xdr:row>0</xdr:row>
      <xdr:rowOff>164575</xdr:rowOff>
    </xdr:from>
    <xdr:ext cx="4908176" cy="444838"/>
    <xdr:sp macro="" textlink="">
      <xdr:nvSpPr>
        <xdr:cNvPr id="17" name="1 Rectángulo">
          <a:extLst>
            <a:ext uri="{FF2B5EF4-FFF2-40B4-BE49-F238E27FC236}">
              <a16:creationId xmlns:a16="http://schemas.microsoft.com/office/drawing/2014/main" id="{CBC50FEC-C8A3-4439-9D86-5CEF3D8C2092}"/>
            </a:ext>
          </a:extLst>
        </xdr:cNvPr>
        <xdr:cNvSpPr/>
      </xdr:nvSpPr>
      <xdr:spPr>
        <a:xfrm>
          <a:off x="4154021" y="164575"/>
          <a:ext cx="4908176" cy="444838"/>
        </a:xfrm>
        <a:prstGeom prst="rect">
          <a:avLst/>
        </a:prstGeom>
        <a:noFill/>
      </xdr:spPr>
      <xdr:txBody>
        <a:bodyPr wrap="squar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800" b="1" cap="all" spc="0">
              <a:ln w="0"/>
              <a:solidFill>
                <a:schemeClr val="tx1"/>
              </a:solidFill>
              <a:effectLst>
                <a:reflection blurRad="12700" stA="50000" endPos="50000" dist="5000" dir="5400000" sy="-100000" rotWithShape="0"/>
              </a:effectLst>
            </a:rPr>
            <a:t>iniciativas</a:t>
          </a:r>
          <a:r>
            <a:rPr lang="es-ES" sz="1800" b="1" cap="all" spc="0" baseline="0">
              <a:ln w="0"/>
              <a:solidFill>
                <a:schemeClr val="tx1"/>
              </a:solidFill>
              <a:effectLst>
                <a:reflection blurRad="12700" stA="50000" endPos="50000" dist="5000" dir="5400000" sy="-100000" rotWithShape="0"/>
              </a:effectLst>
            </a:rPr>
            <a:t> </a:t>
          </a:r>
          <a:r>
            <a:rPr lang="es-ES" sz="1800" b="1" cap="all" spc="0">
              <a:ln w="0"/>
              <a:solidFill>
                <a:schemeClr val="tx1"/>
              </a:solidFill>
              <a:effectLst>
                <a:reflection blurRad="12700" stA="50000" endPos="50000" dist="5000" dir="5400000" sy="-100000" rotWithShape="0"/>
              </a:effectLst>
            </a:rPr>
            <a:t>PLAN DE ACCIÓN 2023</a:t>
          </a:r>
        </a:p>
      </xdr:txBody>
    </xdr:sp>
    <xdr:clientData/>
  </xdr:oneCellAnchor>
  <xdr:oneCellAnchor>
    <xdr:from>
      <xdr:col>0</xdr:col>
      <xdr:colOff>232983</xdr:colOff>
      <xdr:row>1</xdr:row>
      <xdr:rowOff>562</xdr:rowOff>
    </xdr:from>
    <xdr:ext cx="14626017" cy="5920627"/>
    <xdr:sp macro="" textlink="">
      <xdr:nvSpPr>
        <xdr:cNvPr id="9" name="TextBox 2">
          <a:extLst>
            <a:ext uri="{FF2B5EF4-FFF2-40B4-BE49-F238E27FC236}">
              <a16:creationId xmlns:a16="http://schemas.microsoft.com/office/drawing/2014/main" id="{6039A19C-219C-4905-BEC8-5A5ACEB48B18}"/>
            </a:ext>
          </a:extLst>
        </xdr:cNvPr>
        <xdr:cNvSpPr txBox="1">
          <a:spLocks noChangeArrowheads="1"/>
        </xdr:cNvSpPr>
      </xdr:nvSpPr>
      <xdr:spPr bwMode="auto">
        <a:xfrm>
          <a:off x="232983" y="589380"/>
          <a:ext cx="14626017" cy="5920627"/>
        </a:xfrm>
        <a:prstGeom prst="rect">
          <a:avLst/>
        </a:prstGeom>
        <a:solidFill>
          <a:srgbClr val="FFFFFF"/>
        </a:solidFill>
        <a:ln w="9525">
          <a:noFill/>
          <a:miter lim="800000"/>
          <a:headEnd/>
          <a:tailEnd/>
        </a:ln>
      </xdr:spPr>
      <xdr:txBody>
        <a:bodyPr vertOverflow="clip" wrap="square" lIns="91440" tIns="45720" rIns="91440" bIns="45720" anchor="ctr" upright="1"/>
        <a:lstStyle/>
        <a:p>
          <a:r>
            <a:rPr lang="es-CO" sz="1200">
              <a:effectLst/>
              <a:latin typeface="+mn-lt"/>
              <a:ea typeface="+mn-ea"/>
              <a:cs typeface="+mn-cs"/>
            </a:rPr>
            <a:t>A continuación, se presenta el plan de acción a nivel de iniciativas, la información se distribuye de la siguiente manera teniendo en cuenta que la primera columna es la "A" de izquierda a derecha</a:t>
          </a:r>
        </a:p>
        <a:p>
          <a:r>
            <a:rPr lang="es-CO" sz="1200" b="1">
              <a:effectLst/>
              <a:latin typeface="+mn-lt"/>
              <a:ea typeface="+mn-ea"/>
              <a:cs typeface="+mn-cs"/>
            </a:rPr>
            <a:t>Columna A "Bases PND" </a:t>
          </a:r>
          <a:r>
            <a:rPr lang="es-CO" sz="1200">
              <a:effectLst/>
              <a:latin typeface="+mn-lt"/>
              <a:ea typeface="+mn-ea"/>
              <a:cs typeface="+mn-cs"/>
            </a:rPr>
            <a:t>Se relaciona la base del Plan Nacional de Desarrollo "Colombia potencia mundial para la vida" a la cual aportan cada una de las iniciativas.</a:t>
          </a:r>
        </a:p>
        <a:p>
          <a:r>
            <a:rPr lang="es-CO" sz="1200" b="1">
              <a:effectLst/>
              <a:latin typeface="+mn-lt"/>
              <a:ea typeface="+mn-ea"/>
              <a:cs typeface="+mn-cs"/>
            </a:rPr>
            <a:t>Columna B "Líneas de Acción PND </a:t>
          </a:r>
          <a:r>
            <a:rPr lang="es-CO" sz="1200">
              <a:effectLst/>
              <a:latin typeface="+mn-lt"/>
              <a:ea typeface="+mn-ea"/>
              <a:cs typeface="+mn-cs"/>
            </a:rPr>
            <a:t>Se relacionan la lineas de acción del Plan Nacional de Desarrollo "Colombia potencia mundial de la vida"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1200" b="1">
              <a:effectLst/>
              <a:latin typeface="+mn-lt"/>
              <a:ea typeface="+mn-ea"/>
              <a:cs typeface="+mn-cs"/>
            </a:rPr>
            <a:t>Columna C "Enfoque" </a:t>
          </a:r>
          <a:r>
            <a:rPr lang="es-CO" sz="1200">
              <a:effectLst/>
              <a:latin typeface="+mn-lt"/>
              <a:ea typeface="+mn-ea"/>
              <a:cs typeface="+mn-cs"/>
            </a:rPr>
            <a:t>Se da a conocer si es del componente Estratégico Misional o componente transversal de la Iniciativa en el Plan de Acción.</a:t>
          </a:r>
          <a:endParaRPr lang="es-CO" sz="1200">
            <a:effectLst/>
          </a:endParaRPr>
        </a:p>
        <a:p>
          <a:r>
            <a:rPr lang="es-CO" sz="1200" b="1">
              <a:effectLst/>
              <a:latin typeface="+mn-lt"/>
              <a:ea typeface="+mn-ea"/>
              <a:cs typeface="+mn-cs"/>
            </a:rPr>
            <a:t>Columna D "Eje ": Asociado con el Plan </a:t>
          </a:r>
          <a:r>
            <a:rPr lang="es-CO" sz="1200" b="1">
              <a:solidFill>
                <a:schemeClr val="accent1"/>
              </a:solidFill>
              <a:effectLst/>
              <a:latin typeface="+mn-lt"/>
              <a:ea typeface="+mn-ea"/>
              <a:cs typeface="+mn-cs"/>
            </a:rPr>
            <a:t>"XXXXXXX" </a:t>
          </a:r>
          <a:r>
            <a:rPr lang="es-CO" sz="1200" b="1">
              <a:effectLst/>
              <a:latin typeface="+mn-lt"/>
              <a:ea typeface="+mn-ea"/>
              <a:cs typeface="+mn-cs"/>
            </a:rPr>
            <a:t>desde la planeación estratégica, están enmarcados dentro del enfoque estratégico y el enfoque transversal, a continuación se definen:</a:t>
          </a:r>
          <a:endParaRPr lang="es-CO" sz="1200">
            <a:effectLst/>
            <a:latin typeface="+mn-lt"/>
            <a:ea typeface="+mn-ea"/>
            <a:cs typeface="+mn-cs"/>
          </a:endParaRPr>
        </a:p>
        <a:p>
          <a:r>
            <a:rPr lang="es-CO" sz="1200" i="1" u="sng">
              <a:effectLst/>
              <a:latin typeface="+mn-lt"/>
              <a:ea typeface="+mn-ea"/>
              <a:cs typeface="+mn-cs"/>
            </a:rPr>
            <a:t>1.Enfoque estratégico</a:t>
          </a:r>
          <a:endParaRPr lang="es-CO" sz="1200" u="sng">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200">
              <a:effectLst/>
              <a:latin typeface="+mn-lt"/>
              <a:ea typeface="+mn-ea"/>
              <a:cs typeface="+mn-cs"/>
            </a:rPr>
            <a:t>1.1. </a:t>
          </a:r>
          <a:r>
            <a:rPr lang="en-US" sz="1200" b="1">
              <a:effectLst/>
              <a:latin typeface="+mn-lt"/>
              <a:ea typeface="+mn-ea"/>
              <a:cs typeface="+mn-cs"/>
            </a:rPr>
            <a:t>Conectividad: </a:t>
          </a:r>
          <a:r>
            <a:rPr lang="en-US" sz="1200" b="0">
              <a:effectLst/>
              <a:latin typeface="+mn-lt"/>
              <a:ea typeface="+mn-ea"/>
              <a:cs typeface="+mn-cs"/>
            </a:rPr>
            <a:t>Saldar la brecha de conectividad con las soluciones técnicas más apropiada a las características del territorio Colombiano a través del Plan de conectividad: Subasta 5G, renovaciones de espectro, banda 6 Ghz, entre otros.</a:t>
          </a:r>
        </a:p>
        <a:p>
          <a:r>
            <a:rPr lang="es-CO" sz="1200">
              <a:effectLst/>
              <a:latin typeface="+mn-lt"/>
              <a:ea typeface="+mn-ea"/>
              <a:cs typeface="+mn-cs"/>
            </a:rPr>
            <a:t>1.2. </a:t>
          </a:r>
          <a:r>
            <a:rPr lang="en-US" sz="1200" b="1">
              <a:effectLst/>
              <a:latin typeface="+mn-lt"/>
              <a:ea typeface="+mn-ea"/>
              <a:cs typeface="+mn-cs"/>
            </a:rPr>
            <a:t>Desarrollar la sociedad del conocimiento y la tecnología: :</a:t>
          </a:r>
          <a:r>
            <a:rPr lang="en-US" sz="1200">
              <a:effectLst/>
              <a:latin typeface="+mn-lt"/>
              <a:ea typeface="+mn-ea"/>
              <a:cs typeface="+mn-cs"/>
            </a:rPr>
            <a:t> </a:t>
          </a:r>
          <a:r>
            <a:rPr lang="en-US" sz="1100" b="0">
              <a:effectLst/>
              <a:latin typeface="+mn-lt"/>
              <a:ea typeface="+mn-ea"/>
              <a:cs typeface="+mn-cs"/>
            </a:rPr>
            <a:t>A través del  talento y alfabetización digital inclusivo para empresas, personas, y sector público se busca la</a:t>
          </a:r>
          <a:r>
            <a:rPr lang="en-US" sz="1100" b="0" baseline="0">
              <a:effectLst/>
              <a:latin typeface="+mn-lt"/>
              <a:ea typeface="+mn-ea"/>
              <a:cs typeface="+mn-cs"/>
            </a:rPr>
            <a:t> productividad para el país.</a:t>
          </a:r>
          <a:endParaRPr lang="es-CO" sz="1200">
            <a:effectLst/>
            <a:latin typeface="+mn-lt"/>
            <a:ea typeface="+mn-ea"/>
            <a:cs typeface="+mn-cs"/>
          </a:endParaRPr>
        </a:p>
        <a:p>
          <a:r>
            <a:rPr lang="es-CO" sz="1200">
              <a:effectLst/>
              <a:latin typeface="+mn-lt"/>
              <a:ea typeface="+mn-ea"/>
              <a:cs typeface="+mn-cs"/>
            </a:rPr>
            <a:t>1.3.</a:t>
          </a:r>
          <a:r>
            <a:rPr lang="en-US" sz="1200">
              <a:effectLst/>
              <a:latin typeface="+mn-lt"/>
              <a:ea typeface="+mn-ea"/>
              <a:cs typeface="+mn-cs"/>
            </a:rPr>
            <a:t> </a:t>
          </a:r>
          <a:r>
            <a:rPr lang="en-US" sz="1200" b="1">
              <a:effectLst/>
              <a:latin typeface="+mn-lt"/>
              <a:ea typeface="+mn-ea"/>
              <a:cs typeface="+mn-cs"/>
            </a:rPr>
            <a:t>Un Ecosistema seguro: </a:t>
          </a:r>
          <a:r>
            <a:rPr lang="en-US" sz="1200" b="0">
              <a:effectLst/>
              <a:latin typeface="+mn-lt"/>
              <a:ea typeface="+mn-ea"/>
              <a:cs typeface="+mn-cs"/>
            </a:rPr>
            <a:t>Considerando</a:t>
          </a:r>
          <a:r>
            <a:rPr lang="en-US" sz="1200" b="0" baseline="0">
              <a:effectLst/>
              <a:latin typeface="+mn-lt"/>
              <a:ea typeface="+mn-ea"/>
              <a:cs typeface="+mn-cs"/>
            </a:rPr>
            <a:t> las amenazas que el internet tiene asociadas a través del uso responsable y seguro de las TIC se mitiguen.</a:t>
          </a:r>
          <a:r>
            <a:rPr lang="en-US" sz="1200" b="1">
              <a:effectLst/>
              <a:latin typeface="+mn-lt"/>
              <a:ea typeface="+mn-ea"/>
              <a:cs typeface="+mn-cs"/>
            </a:rPr>
            <a:t> </a:t>
          </a:r>
          <a:endParaRPr lang="en-US" sz="1200">
            <a:effectLst/>
            <a:latin typeface="+mn-lt"/>
            <a:ea typeface="+mn-ea"/>
            <a:cs typeface="+mn-cs"/>
          </a:endParaRPr>
        </a:p>
        <a:p>
          <a:r>
            <a:rPr lang="es-CO" sz="1200">
              <a:effectLst/>
              <a:latin typeface="+mn-lt"/>
              <a:ea typeface="+mn-ea"/>
              <a:cs typeface="+mn-cs"/>
            </a:rPr>
            <a:t>1.4. </a:t>
          </a:r>
          <a:r>
            <a:rPr lang="en-US" sz="1200" b="1">
              <a:effectLst/>
              <a:latin typeface="+mn-lt"/>
              <a:ea typeface="+mn-ea"/>
              <a:cs typeface="+mn-cs"/>
            </a:rPr>
            <a:t>Prevención</a:t>
          </a:r>
          <a:r>
            <a:rPr lang="en-US" sz="1200">
              <a:effectLst/>
              <a:latin typeface="+mn-lt"/>
              <a:ea typeface="+mn-ea"/>
              <a:cs typeface="+mn-cs"/>
            </a:rPr>
            <a:t>: busca</a:t>
          </a:r>
          <a:r>
            <a:rPr lang="en-US" sz="1200" baseline="0">
              <a:effectLst/>
              <a:latin typeface="+mn-lt"/>
              <a:ea typeface="+mn-ea"/>
              <a:cs typeface="+mn-cs"/>
            </a:rPr>
            <a:t> Promover la prevención para fomentar la legalidad en el Sector - Preventic</a:t>
          </a:r>
        </a:p>
        <a:p>
          <a:r>
            <a:rPr lang="en-US" sz="1200" baseline="0">
              <a:effectLst/>
              <a:latin typeface="+mn-lt"/>
              <a:ea typeface="+mn-ea"/>
              <a:cs typeface="+mn-cs"/>
            </a:rPr>
            <a:t>1.5. </a:t>
          </a:r>
          <a:r>
            <a:rPr lang="en-US" sz="1200" b="1" baseline="0">
              <a:effectLst/>
              <a:latin typeface="+mn-lt"/>
              <a:ea typeface="+mn-ea"/>
              <a:cs typeface="+mn-cs"/>
            </a:rPr>
            <a:t>Fortalecimiento de la Industria</a:t>
          </a:r>
          <a:r>
            <a:rPr lang="en-US" sz="1200" baseline="0">
              <a:effectLst/>
              <a:latin typeface="+mn-lt"/>
              <a:ea typeface="+mn-ea"/>
              <a:cs typeface="+mn-cs"/>
            </a:rPr>
            <a:t>: tiene como propósito Fortalecer la televisión, la radio, el sector postal, el sector de telecomunicaciones y el de software</a:t>
          </a:r>
        </a:p>
        <a:p>
          <a:r>
            <a:rPr lang="en-US" sz="1200" baseline="0">
              <a:effectLst/>
              <a:latin typeface="+mn-lt"/>
              <a:ea typeface="+mn-ea"/>
              <a:cs typeface="+mn-cs"/>
            </a:rPr>
            <a:t>1.6. </a:t>
          </a:r>
          <a:r>
            <a:rPr lang="en-US" sz="1200" b="1" baseline="0">
              <a:effectLst/>
              <a:latin typeface="+mn-lt"/>
              <a:ea typeface="+mn-ea"/>
              <a:cs typeface="+mn-cs"/>
            </a:rPr>
            <a:t>Desarrollo Contenido Audiovisual Multiplataforma:</a:t>
          </a:r>
          <a:r>
            <a:rPr lang="en-US" sz="1200" baseline="0">
              <a:effectLst/>
              <a:latin typeface="+mn-lt"/>
              <a:ea typeface="+mn-ea"/>
              <a:cs typeface="+mn-cs"/>
            </a:rPr>
            <a:t> Continuar el apoyo al desarrollo de contenidos audiovisuales y medios públicos</a:t>
          </a:r>
        </a:p>
        <a:p>
          <a:endParaRPr lang="en-US" sz="1200" baseline="0">
            <a:effectLst/>
            <a:latin typeface="+mn-lt"/>
            <a:ea typeface="+mn-ea"/>
            <a:cs typeface="+mn-cs"/>
          </a:endParaRPr>
        </a:p>
        <a:p>
          <a:endParaRPr lang="en-US" sz="1200" baseline="0">
            <a:effectLst/>
            <a:latin typeface="+mn-lt"/>
            <a:ea typeface="+mn-ea"/>
            <a:cs typeface="+mn-cs"/>
          </a:endParaRPr>
        </a:p>
        <a:p>
          <a:endParaRPr lang="en-US" sz="1200">
            <a:effectLst/>
            <a:latin typeface="+mn-lt"/>
            <a:ea typeface="+mn-ea"/>
            <a:cs typeface="+mn-cs"/>
          </a:endParaRPr>
        </a:p>
        <a:p>
          <a:br>
            <a:rPr lang="en-US" sz="1200">
              <a:effectLst/>
              <a:latin typeface="+mn-lt"/>
              <a:ea typeface="+mn-ea"/>
              <a:cs typeface="+mn-cs"/>
            </a:rPr>
          </a:br>
          <a:r>
            <a:rPr lang="es-CO" sz="1200" i="1" u="sng">
              <a:effectLst/>
              <a:latin typeface="+mn-lt"/>
              <a:ea typeface="+mn-ea"/>
              <a:cs typeface="+mn-cs"/>
            </a:rPr>
            <a:t>2. Enfoque transversal</a:t>
          </a:r>
          <a:endParaRPr lang="es-CO" sz="1200" u="sng">
            <a:effectLst/>
            <a:latin typeface="+mn-lt"/>
            <a:ea typeface="+mn-ea"/>
            <a:cs typeface="+mn-cs"/>
          </a:endParaRPr>
        </a:p>
        <a:p>
          <a:r>
            <a:rPr lang="es-CO" sz="1200">
              <a:effectLst/>
              <a:latin typeface="+mn-lt"/>
              <a:ea typeface="+mn-ea"/>
              <a:cs typeface="+mn-cs"/>
            </a:rPr>
            <a:t>2.1. </a:t>
          </a:r>
          <a:r>
            <a:rPr lang="en-US" sz="1200">
              <a:effectLst/>
              <a:latin typeface="+mn-lt"/>
              <a:ea typeface="+mn-ea"/>
              <a:cs typeface="+mn-cs"/>
            </a:rPr>
            <a:t>Cultura</a:t>
          </a:r>
          <a:r>
            <a:rPr lang="es-CO" sz="1200">
              <a:effectLst/>
              <a:latin typeface="+mn-lt"/>
              <a:ea typeface="+mn-ea"/>
              <a:cs typeface="+mn-cs"/>
            </a:rPr>
            <a:t>.</a:t>
          </a:r>
        </a:p>
        <a:p>
          <a:r>
            <a:rPr lang="es-CO" sz="1200">
              <a:effectLst/>
              <a:latin typeface="+mn-lt"/>
              <a:ea typeface="+mn-ea"/>
              <a:cs typeface="+mn-cs"/>
            </a:rPr>
            <a:t>2.2. </a:t>
          </a:r>
          <a:r>
            <a:rPr lang="en-US" sz="1200">
              <a:effectLst/>
              <a:latin typeface="+mn-lt"/>
              <a:ea typeface="+mn-ea"/>
              <a:cs typeface="+mn-cs"/>
            </a:rPr>
            <a:t>Arquitectura Institucional</a:t>
          </a:r>
          <a:endParaRPr lang="es-CO" sz="1200">
            <a:effectLst/>
            <a:latin typeface="+mn-lt"/>
            <a:ea typeface="+mn-ea"/>
            <a:cs typeface="+mn-cs"/>
          </a:endParaRPr>
        </a:p>
        <a:p>
          <a:r>
            <a:rPr lang="es-CO" sz="1200">
              <a:effectLst/>
              <a:latin typeface="+mn-lt"/>
              <a:ea typeface="+mn-ea"/>
              <a:cs typeface="+mn-cs"/>
            </a:rPr>
            <a:t>2.3. </a:t>
          </a:r>
          <a:r>
            <a:rPr lang="en-US" sz="1200">
              <a:effectLst/>
              <a:latin typeface="+mn-lt"/>
              <a:ea typeface="+mn-ea"/>
              <a:cs typeface="+mn-cs"/>
            </a:rPr>
            <a:t>Relación con los Grupos de Interés</a:t>
          </a:r>
          <a:endParaRPr lang="es-CO" sz="1200">
            <a:effectLst/>
            <a:latin typeface="+mn-lt"/>
            <a:ea typeface="+mn-ea"/>
            <a:cs typeface="+mn-cs"/>
          </a:endParaRPr>
        </a:p>
        <a:p>
          <a:r>
            <a:rPr lang="es-CO" sz="1200">
              <a:effectLst/>
              <a:latin typeface="+mn-lt"/>
              <a:ea typeface="+mn-ea"/>
              <a:cs typeface="+mn-cs"/>
            </a:rPr>
            <a:t>2.4. </a:t>
          </a:r>
          <a:r>
            <a:rPr lang="en-US" sz="1200">
              <a:effectLst/>
              <a:latin typeface="+mn-lt"/>
              <a:ea typeface="+mn-ea"/>
              <a:cs typeface="+mn-cs"/>
            </a:rPr>
            <a:t>Seguimiento Análisis y Mejora</a:t>
          </a:r>
          <a:endParaRPr lang="es-CO" sz="1200">
            <a:effectLst/>
            <a:latin typeface="+mn-lt"/>
            <a:ea typeface="+mn-ea"/>
            <a:cs typeface="+mn-cs"/>
          </a:endParaRPr>
        </a:p>
        <a:p>
          <a:r>
            <a:rPr lang="es-CO" sz="1200">
              <a:effectLst/>
              <a:latin typeface="+mn-lt"/>
              <a:ea typeface="+mn-ea"/>
              <a:cs typeface="+mn-cs"/>
            </a:rPr>
            <a:t>2.5. </a:t>
          </a:r>
          <a:r>
            <a:rPr lang="en-US" sz="1200">
              <a:effectLst/>
              <a:latin typeface="+mn-lt"/>
              <a:ea typeface="+mn-ea"/>
              <a:cs typeface="+mn-cs"/>
            </a:rPr>
            <a:t>Liderazgo, Innovación y Gestión del Conocimiento</a:t>
          </a:r>
          <a:endParaRPr lang="es-CO" sz="1200">
            <a:effectLst/>
            <a:latin typeface="+mn-lt"/>
            <a:ea typeface="+mn-ea"/>
            <a:cs typeface="+mn-cs"/>
          </a:endParaRPr>
        </a:p>
        <a:p>
          <a:r>
            <a:rPr lang="es-CO" sz="1200" b="1">
              <a:effectLst/>
              <a:latin typeface="+mn-lt"/>
              <a:ea typeface="+mn-ea"/>
              <a:cs typeface="+mn-cs"/>
            </a:rPr>
            <a:t>Columna E "Iniciativa</a:t>
          </a:r>
          <a:r>
            <a:rPr lang="es-CO" sz="1200">
              <a:effectLst/>
              <a:latin typeface="+mn-lt"/>
              <a:ea typeface="+mn-ea"/>
              <a:cs typeface="+mn-cs"/>
            </a:rPr>
            <a:t>": se relacionan las iniciativas del plan de acción para la vigencia 2022, se definen como el componente básico o módulo articulador del esquema de planeación estratégica adoptado por el Ministerio TIC , como cabeza de sector.</a:t>
          </a:r>
        </a:p>
        <a:p>
          <a:r>
            <a:rPr lang="es-CO" sz="1200" b="1">
              <a:effectLst/>
              <a:latin typeface="+mn-lt"/>
              <a:ea typeface="+mn-ea"/>
              <a:cs typeface="+mn-cs"/>
            </a:rPr>
            <a:t>Columna F "Objetivo Iniciativa": </a:t>
          </a:r>
          <a:r>
            <a:rPr lang="es-CO" sz="1200">
              <a:effectLst/>
              <a:latin typeface="+mn-lt"/>
              <a:ea typeface="+mn-ea"/>
              <a:cs typeface="+mn-cs"/>
            </a:rPr>
            <a:t>En este espacio se relaciona el objetivo de cada una de las iniciativas del Plan de Acción.</a:t>
          </a:r>
        </a:p>
        <a:p>
          <a:r>
            <a:rPr lang="es-CO" sz="1200" b="1">
              <a:effectLst/>
              <a:latin typeface="+mn-lt"/>
              <a:ea typeface="+mn-ea"/>
              <a:cs typeface="+mn-cs"/>
            </a:rPr>
            <a:t>Columna G "Política de Gestión y Desempeño</a:t>
          </a:r>
          <a:r>
            <a:rPr lang="es-CO" sz="1200">
              <a:effectLst/>
              <a:latin typeface="+mn-lt"/>
              <a:ea typeface="+mn-ea"/>
              <a:cs typeface="+mn-cs"/>
            </a:rPr>
            <a:t>": en esta columna se permite relacionar de acuerdo con al decreto 1499 de 2017 la Política de gestión y desempeño institucional asociada a cada una de las iniciativas al Plan de Acción, a continuación se relacionan las políticas vigentes.</a:t>
          </a:r>
        </a:p>
      </xdr:txBody>
    </xdr:sp>
    <xdr:clientData/>
  </xdr:oneCellAnchor>
  <xdr:twoCellAnchor>
    <xdr:from>
      <xdr:col>0</xdr:col>
      <xdr:colOff>233643</xdr:colOff>
      <xdr:row>31</xdr:row>
      <xdr:rowOff>35083</xdr:rowOff>
    </xdr:from>
    <xdr:to>
      <xdr:col>1</xdr:col>
      <xdr:colOff>9424146</xdr:colOff>
      <xdr:row>50</xdr:row>
      <xdr:rowOff>4902</xdr:rowOff>
    </xdr:to>
    <xdr:sp macro="" textlink="">
      <xdr:nvSpPr>
        <xdr:cNvPr id="4" name="CuadroTexto 3">
          <a:extLst>
            <a:ext uri="{FF2B5EF4-FFF2-40B4-BE49-F238E27FC236}">
              <a16:creationId xmlns:a16="http://schemas.microsoft.com/office/drawing/2014/main" id="{38D6DA19-EFE0-4008-99C0-3076AB7F2740}"/>
            </a:ext>
          </a:extLst>
        </xdr:cNvPr>
        <xdr:cNvSpPr txBox="1"/>
      </xdr:nvSpPr>
      <xdr:spPr>
        <a:xfrm>
          <a:off x="233643" y="6691377"/>
          <a:ext cx="9952503" cy="35893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a:solidFill>
                <a:schemeClr val="dk1"/>
              </a:solidFill>
              <a:effectLst/>
              <a:latin typeface="+mn-lt"/>
              <a:ea typeface="+mn-ea"/>
              <a:cs typeface="+mn-cs"/>
            </a:rPr>
            <a:t>1. Planeación Institucional </a:t>
          </a:r>
        </a:p>
        <a:p>
          <a:r>
            <a:rPr lang="es-CO" sz="1200">
              <a:solidFill>
                <a:schemeClr val="dk1"/>
              </a:solidFill>
              <a:effectLst/>
              <a:latin typeface="+mn-lt"/>
              <a:ea typeface="+mn-ea"/>
              <a:cs typeface="+mn-cs"/>
            </a:rPr>
            <a:t>2. Gestión presupuestal y eficiencia del gasto público </a:t>
          </a:r>
        </a:p>
        <a:p>
          <a:r>
            <a:rPr lang="es-CO" sz="1200">
              <a:solidFill>
                <a:schemeClr val="dk1"/>
              </a:solidFill>
              <a:effectLst/>
              <a:latin typeface="+mn-lt"/>
              <a:ea typeface="+mn-ea"/>
              <a:cs typeface="+mn-cs"/>
            </a:rPr>
            <a:t>3. Talento humano </a:t>
          </a:r>
        </a:p>
        <a:p>
          <a:r>
            <a:rPr lang="es-CO" sz="1200">
              <a:solidFill>
                <a:schemeClr val="dk1"/>
              </a:solidFill>
              <a:effectLst/>
              <a:latin typeface="+mn-lt"/>
              <a:ea typeface="+mn-ea"/>
              <a:cs typeface="+mn-cs"/>
            </a:rPr>
            <a:t>4. Integridad </a:t>
          </a:r>
        </a:p>
        <a:p>
          <a:r>
            <a:rPr lang="es-CO" sz="1200">
              <a:solidFill>
                <a:schemeClr val="dk1"/>
              </a:solidFill>
              <a:effectLst/>
              <a:latin typeface="+mn-lt"/>
              <a:ea typeface="+mn-ea"/>
              <a:cs typeface="+mn-cs"/>
            </a:rPr>
            <a:t>5. Transparencia, acceso a la información pública y lucha contra la corrupción </a:t>
          </a:r>
        </a:p>
        <a:p>
          <a:r>
            <a:rPr lang="es-CO" sz="1200">
              <a:solidFill>
                <a:schemeClr val="dk1"/>
              </a:solidFill>
              <a:effectLst/>
              <a:latin typeface="+mn-lt"/>
              <a:ea typeface="+mn-ea"/>
              <a:cs typeface="+mn-cs"/>
            </a:rPr>
            <a:t>6. Fortalecimiento organizacional y simplificación de procesos </a:t>
          </a:r>
        </a:p>
        <a:p>
          <a:r>
            <a:rPr lang="es-CO" sz="1200">
              <a:solidFill>
                <a:schemeClr val="dk1"/>
              </a:solidFill>
              <a:effectLst/>
              <a:latin typeface="+mn-lt"/>
              <a:ea typeface="+mn-ea"/>
              <a:cs typeface="+mn-cs"/>
            </a:rPr>
            <a:t>7. Servicio al ciudadano </a:t>
          </a:r>
        </a:p>
        <a:p>
          <a:r>
            <a:rPr lang="es-CO" sz="1200">
              <a:solidFill>
                <a:schemeClr val="dk1"/>
              </a:solidFill>
              <a:effectLst/>
              <a:latin typeface="+mn-lt"/>
              <a:ea typeface="+mn-ea"/>
              <a:cs typeface="+mn-cs"/>
            </a:rPr>
            <a:t>8. Participación ciudadana en la gestión pública </a:t>
          </a:r>
        </a:p>
        <a:p>
          <a:r>
            <a:rPr lang="es-CO" sz="1200">
              <a:solidFill>
                <a:schemeClr val="dk1"/>
              </a:solidFill>
              <a:effectLst/>
              <a:latin typeface="+mn-lt"/>
              <a:ea typeface="+mn-ea"/>
              <a:cs typeface="+mn-cs"/>
            </a:rPr>
            <a:t>9. Racionalización de trámites </a:t>
          </a:r>
        </a:p>
        <a:p>
          <a:r>
            <a:rPr lang="es-CO" sz="1200">
              <a:solidFill>
                <a:schemeClr val="dk1"/>
              </a:solidFill>
              <a:effectLst/>
              <a:latin typeface="+mn-lt"/>
              <a:ea typeface="+mn-ea"/>
              <a:cs typeface="+mn-cs"/>
            </a:rPr>
            <a:t>10. Gestión documental </a:t>
          </a:r>
        </a:p>
        <a:p>
          <a:r>
            <a:rPr lang="es-CO" sz="1200">
              <a:solidFill>
                <a:schemeClr val="dk1"/>
              </a:solidFill>
              <a:effectLst/>
              <a:latin typeface="+mn-lt"/>
              <a:ea typeface="+mn-ea"/>
              <a:cs typeface="+mn-cs"/>
            </a:rPr>
            <a:t>11. Gobierno Digital, antes Gobierno en Línea </a:t>
          </a:r>
        </a:p>
        <a:p>
          <a:r>
            <a:rPr lang="es-CO" sz="1200">
              <a:solidFill>
                <a:schemeClr val="dk1"/>
              </a:solidFill>
              <a:effectLst/>
              <a:latin typeface="+mn-lt"/>
              <a:ea typeface="+mn-ea"/>
              <a:cs typeface="+mn-cs"/>
            </a:rPr>
            <a:t>12. Seguridad Digital </a:t>
          </a:r>
        </a:p>
        <a:p>
          <a:r>
            <a:rPr lang="es-CO" sz="1200">
              <a:solidFill>
                <a:schemeClr val="dk1"/>
              </a:solidFill>
              <a:effectLst/>
              <a:latin typeface="+mn-lt"/>
              <a:ea typeface="+mn-ea"/>
              <a:cs typeface="+mn-cs"/>
            </a:rPr>
            <a:t>13. Defensa jurídica </a:t>
          </a:r>
        </a:p>
        <a:p>
          <a:r>
            <a:rPr lang="es-CO" sz="1200">
              <a:solidFill>
                <a:schemeClr val="dk1"/>
              </a:solidFill>
              <a:effectLst/>
              <a:latin typeface="+mn-lt"/>
              <a:ea typeface="+mn-ea"/>
              <a:cs typeface="+mn-cs"/>
            </a:rPr>
            <a:t>14. Gestión del conocimiento y la innovación </a:t>
          </a:r>
        </a:p>
        <a:p>
          <a:r>
            <a:rPr lang="es-CO" sz="1200">
              <a:solidFill>
                <a:schemeClr val="dk1"/>
              </a:solidFill>
              <a:effectLst/>
              <a:latin typeface="+mn-lt"/>
              <a:ea typeface="+mn-ea"/>
              <a:cs typeface="+mn-cs"/>
            </a:rPr>
            <a:t>15. Control interno </a:t>
          </a:r>
        </a:p>
        <a:p>
          <a:r>
            <a:rPr lang="es-CO" sz="1200">
              <a:solidFill>
                <a:schemeClr val="dk1"/>
              </a:solidFill>
              <a:effectLst/>
              <a:latin typeface="+mn-lt"/>
              <a:ea typeface="+mn-ea"/>
              <a:cs typeface="+mn-cs"/>
            </a:rPr>
            <a:t>16. Seguimiento y evaluación del desempeño institucional </a:t>
          </a:r>
        </a:p>
        <a:p>
          <a:r>
            <a:rPr lang="es-CO" sz="1200">
              <a:solidFill>
                <a:schemeClr val="dk1"/>
              </a:solidFill>
              <a:effectLst/>
              <a:latin typeface="+mn-lt"/>
              <a:ea typeface="+mn-ea"/>
              <a:cs typeface="+mn-cs"/>
            </a:rPr>
            <a:t>17  Mejora Normativa</a:t>
          </a:r>
        </a:p>
        <a:p>
          <a:r>
            <a:rPr lang="es-CO" sz="1200">
              <a:solidFill>
                <a:schemeClr val="dk1"/>
              </a:solidFill>
              <a:effectLst/>
              <a:latin typeface="+mn-lt"/>
              <a:ea typeface="+mn-ea"/>
              <a:cs typeface="+mn-cs"/>
            </a:rPr>
            <a:t>18 Gestión</a:t>
          </a:r>
          <a:r>
            <a:rPr lang="es-CO" sz="1200" baseline="0">
              <a:solidFill>
                <a:schemeClr val="dk1"/>
              </a:solidFill>
              <a:effectLst/>
              <a:latin typeface="+mn-lt"/>
              <a:ea typeface="+mn-ea"/>
              <a:cs typeface="+mn-cs"/>
            </a:rPr>
            <a:t> de la información estadística</a:t>
          </a:r>
        </a:p>
        <a:p>
          <a:r>
            <a:rPr lang="es-CO" sz="1200">
              <a:solidFill>
                <a:schemeClr val="dk1"/>
              </a:solidFill>
              <a:effectLst/>
              <a:latin typeface="+mn-lt"/>
              <a:ea typeface="+mn-ea"/>
              <a:cs typeface="+mn-cs"/>
            </a:rPr>
            <a:t>19. Política de Compras y Contratación Pública </a:t>
          </a:r>
        </a:p>
        <a:p>
          <a:endParaRPr lang="es-CO" sz="1200">
            <a:solidFill>
              <a:schemeClr val="dk1"/>
            </a:solidFill>
            <a:effectLst/>
            <a:latin typeface="+mn-lt"/>
            <a:ea typeface="+mn-ea"/>
            <a:cs typeface="+mn-cs"/>
          </a:endParaRPr>
        </a:p>
      </xdr:txBody>
    </xdr:sp>
    <xdr:clientData/>
  </xdr:twoCellAnchor>
  <xdr:twoCellAnchor>
    <xdr:from>
      <xdr:col>0</xdr:col>
      <xdr:colOff>190499</xdr:colOff>
      <xdr:row>52</xdr:row>
      <xdr:rowOff>118958</xdr:rowOff>
    </xdr:from>
    <xdr:to>
      <xdr:col>1</xdr:col>
      <xdr:colOff>11382375</xdr:colOff>
      <xdr:row>66</xdr:row>
      <xdr:rowOff>166688</xdr:rowOff>
    </xdr:to>
    <xdr:sp macro="" textlink="">
      <xdr:nvSpPr>
        <xdr:cNvPr id="6" name="CuadroTexto 5">
          <a:extLst>
            <a:ext uri="{FF2B5EF4-FFF2-40B4-BE49-F238E27FC236}">
              <a16:creationId xmlns:a16="http://schemas.microsoft.com/office/drawing/2014/main" id="{7FFA5AE5-EF0F-4E7A-AF13-A8C34A26B2E3}"/>
            </a:ext>
          </a:extLst>
        </xdr:cNvPr>
        <xdr:cNvSpPr txBox="1"/>
      </xdr:nvSpPr>
      <xdr:spPr>
        <a:xfrm>
          <a:off x="190499" y="10775052"/>
          <a:ext cx="11953876" cy="27147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dk1"/>
              </a:solidFill>
              <a:effectLst/>
              <a:latin typeface="+mn-lt"/>
              <a:ea typeface="+mn-ea"/>
              <a:cs typeface="+mn-cs"/>
            </a:rPr>
            <a:t>Columna H "Meta de Desarrollo Sostenible Relacionado:" </a:t>
          </a:r>
          <a:r>
            <a:rPr lang="es-CO" sz="1200">
              <a:solidFill>
                <a:schemeClr val="dk1"/>
              </a:solidFill>
              <a:effectLst/>
              <a:latin typeface="+mn-lt"/>
              <a:ea typeface="+mn-ea"/>
              <a:cs typeface="+mn-cs"/>
            </a:rPr>
            <a:t>Corresponde a la meta asociada para cada Objetivo de Desarrollo Sostenible.</a:t>
          </a:r>
          <a:endParaRPr lang="es-CO" sz="1200">
            <a:effectLst/>
          </a:endParaRPr>
        </a:p>
        <a:p>
          <a:r>
            <a:rPr lang="es-CO" sz="1200" b="1">
              <a:solidFill>
                <a:schemeClr val="dk1"/>
              </a:solidFill>
              <a:effectLst/>
              <a:latin typeface="+mn-lt"/>
              <a:ea typeface="+mn-ea"/>
              <a:cs typeface="+mn-cs"/>
            </a:rPr>
            <a:t>Columna I "Programado Actividades 3T": </a:t>
          </a:r>
          <a:r>
            <a:rPr lang="es-CO" sz="1200">
              <a:solidFill>
                <a:schemeClr val="dk1"/>
              </a:solidFill>
              <a:effectLst/>
              <a:latin typeface="+mn-lt"/>
              <a:ea typeface="+mn-ea"/>
              <a:cs typeface="+mn-cs"/>
            </a:rPr>
            <a:t>Dato porcentual que</a:t>
          </a:r>
          <a:r>
            <a:rPr lang="es-CO" sz="1200" baseline="0">
              <a:solidFill>
                <a:schemeClr val="dk1"/>
              </a:solidFill>
              <a:effectLst/>
              <a:latin typeface="+mn-lt"/>
              <a:ea typeface="+mn-ea"/>
              <a:cs typeface="+mn-cs"/>
            </a:rPr>
            <a:t> expresa el valor acumulado de actividades programadas con corte al tercer </a:t>
          </a:r>
          <a:r>
            <a:rPr lang="es-CO" sz="1200">
              <a:solidFill>
                <a:schemeClr val="dk1"/>
              </a:solidFill>
              <a:effectLst/>
              <a:latin typeface="+mn-lt"/>
              <a:ea typeface="+mn-ea"/>
              <a:cs typeface="+mn-cs"/>
            </a:rPr>
            <a:t>trimestre de la vigencia 2022</a:t>
          </a:r>
          <a:endParaRPr lang="es-CO" sz="1200">
            <a:effectLst/>
          </a:endParaRPr>
        </a:p>
        <a:p>
          <a:r>
            <a:rPr lang="es-CO" sz="1200" b="1">
              <a:solidFill>
                <a:schemeClr val="dk1"/>
              </a:solidFill>
              <a:effectLst/>
              <a:latin typeface="+mn-lt"/>
              <a:ea typeface="+mn-ea"/>
              <a:cs typeface="+mn-cs"/>
            </a:rPr>
            <a:t>Columna J. "Apropiación" </a:t>
          </a:r>
          <a:r>
            <a:rPr lang="es-CO" sz="1200">
              <a:solidFill>
                <a:schemeClr val="dk1"/>
              </a:solidFill>
              <a:effectLst/>
              <a:latin typeface="+mn-lt"/>
              <a:ea typeface="+mn-ea"/>
              <a:cs typeface="+mn-cs"/>
            </a:rPr>
            <a:t>Se</a:t>
          </a:r>
          <a:r>
            <a:rPr lang="es-CO" sz="1200" baseline="0">
              <a:solidFill>
                <a:schemeClr val="dk1"/>
              </a:solidFill>
              <a:effectLst/>
              <a:latin typeface="+mn-lt"/>
              <a:ea typeface="+mn-ea"/>
              <a:cs typeface="+mn-cs"/>
            </a:rPr>
            <a:t> relaciona en este campo los valores correspondientes al valor apropiado por proyecto de inversión inversión asociado a la inicaitiva</a:t>
          </a:r>
          <a:endParaRPr lang="es-CO"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dk1"/>
              </a:solidFill>
              <a:effectLst/>
              <a:latin typeface="+mn-lt"/>
              <a:ea typeface="+mn-ea"/>
              <a:cs typeface="+mn-cs"/>
            </a:rPr>
            <a:t>Columna K "Dependencia" </a:t>
          </a:r>
          <a:r>
            <a:rPr lang="es-CO" sz="1200">
              <a:solidFill>
                <a:schemeClr val="dk1"/>
              </a:solidFill>
              <a:effectLst/>
              <a:latin typeface="+mn-lt"/>
              <a:ea typeface="+mn-ea"/>
              <a:cs typeface="+mn-cs"/>
            </a:rPr>
            <a:t>Corresponde a la dependencia o entidad asociada al cumplimiento de cada una de las iniciativas del Plan de Acción.</a:t>
          </a:r>
        </a:p>
        <a:p>
          <a:r>
            <a:rPr lang="es-CO" sz="1200" b="1">
              <a:solidFill>
                <a:schemeClr val="dk1"/>
              </a:solidFill>
              <a:effectLst/>
              <a:latin typeface="+mn-lt"/>
              <a:ea typeface="+mn-ea"/>
              <a:cs typeface="+mn-cs"/>
            </a:rPr>
            <a:t>Columna L "Dependencia responsable": </a:t>
          </a:r>
          <a:r>
            <a:rPr lang="es-CO" sz="1200">
              <a:solidFill>
                <a:schemeClr val="dk1"/>
              </a:solidFill>
              <a:effectLst/>
              <a:latin typeface="+mn-lt"/>
              <a:ea typeface="+mn-ea"/>
              <a:cs typeface="+mn-cs"/>
            </a:rPr>
            <a:t>Corresponde a la dependencia o entidad asociada al cumplimiento de cada una de las iniciativas del Plan de Acción.</a:t>
          </a:r>
        </a:p>
      </xdr:txBody>
    </xdr:sp>
    <xdr:clientData/>
  </xdr:twoCellAnchor>
  <xdr:twoCellAnchor editAs="oneCell">
    <xdr:from>
      <xdr:col>0</xdr:col>
      <xdr:colOff>392206</xdr:colOff>
      <xdr:row>0</xdr:row>
      <xdr:rowOff>134471</xdr:rowOff>
    </xdr:from>
    <xdr:to>
      <xdr:col>1</xdr:col>
      <xdr:colOff>3489969</xdr:colOff>
      <xdr:row>0</xdr:row>
      <xdr:rowOff>560295</xdr:rowOff>
    </xdr:to>
    <xdr:pic>
      <xdr:nvPicPr>
        <xdr:cNvPr id="7" name="Imagen 6" descr="Imagen que contiene botella, firmar, tráfico&#10;&#10;Descripción generada automáticamente">
          <a:extLst>
            <a:ext uri="{FF2B5EF4-FFF2-40B4-BE49-F238E27FC236}">
              <a16:creationId xmlns:a16="http://schemas.microsoft.com/office/drawing/2014/main" id="{DFB3F114-5B71-43ED-8EE1-932DFF66E3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206" y="134471"/>
          <a:ext cx="3859763" cy="425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12872</xdr:colOff>
      <xdr:row>0</xdr:row>
      <xdr:rowOff>25977</xdr:rowOff>
    </xdr:from>
    <xdr:to>
      <xdr:col>13</xdr:col>
      <xdr:colOff>7116</xdr:colOff>
      <xdr:row>5</xdr:row>
      <xdr:rowOff>8659</xdr:rowOff>
    </xdr:to>
    <xdr:sp macro="" textlink="">
      <xdr:nvSpPr>
        <xdr:cNvPr id="5" name="Rectángulo redondeado 1">
          <a:extLst>
            <a:ext uri="{FF2B5EF4-FFF2-40B4-BE49-F238E27FC236}">
              <a16:creationId xmlns:a16="http://schemas.microsoft.com/office/drawing/2014/main" id="{00000000-0008-0000-0200-000002000000}"/>
            </a:ext>
          </a:extLst>
        </xdr:cNvPr>
        <xdr:cNvSpPr/>
      </xdr:nvSpPr>
      <xdr:spPr>
        <a:xfrm>
          <a:off x="12872" y="25977"/>
          <a:ext cx="21953230" cy="948054"/>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5</xdr:col>
      <xdr:colOff>434636</xdr:colOff>
      <xdr:row>0</xdr:row>
      <xdr:rowOff>0</xdr:rowOff>
    </xdr:from>
    <xdr:ext cx="5148461" cy="342786"/>
    <xdr:sp macro="" textlink="">
      <xdr:nvSpPr>
        <xdr:cNvPr id="7" name="CuadroTexto 2">
          <a:extLst>
            <a:ext uri="{FF2B5EF4-FFF2-40B4-BE49-F238E27FC236}">
              <a16:creationId xmlns:a16="http://schemas.microsoft.com/office/drawing/2014/main" id="{00000000-0008-0000-0200-000003000000}"/>
            </a:ext>
          </a:extLst>
        </xdr:cNvPr>
        <xdr:cNvSpPr txBox="1"/>
      </xdr:nvSpPr>
      <xdr:spPr>
        <a:xfrm>
          <a:off x="6473486" y="0"/>
          <a:ext cx="514846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ANEXO</a:t>
          </a:r>
          <a:r>
            <a:rPr lang="es-CO" sz="1600" b="1" baseline="0">
              <a:solidFill>
                <a:sysClr val="windowText" lastClr="000000"/>
              </a:solidFill>
            </a:rPr>
            <a:t> 1  INICIATIVAS PLAN DE ACCIÓN PRELIMINAR 2023 </a:t>
          </a:r>
        </a:p>
      </xdr:txBody>
    </xdr:sp>
    <xdr:clientData/>
  </xdr:oneCellAnchor>
  <xdr:twoCellAnchor editAs="oneCell">
    <xdr:from>
      <xdr:col>11</xdr:col>
      <xdr:colOff>66675</xdr:colOff>
      <xdr:row>6</xdr:row>
      <xdr:rowOff>257175</xdr:rowOff>
    </xdr:from>
    <xdr:to>
      <xdr:col>12</xdr:col>
      <xdr:colOff>2478457</xdr:colOff>
      <xdr:row>6</xdr:row>
      <xdr:rowOff>944227</xdr:rowOff>
    </xdr:to>
    <xdr:pic>
      <xdr:nvPicPr>
        <xdr:cNvPr id="4" name="Imagen 3" descr="Imagen que contiene botella, firmar, tráfico&#10;&#10;Descripción generada automáticamente">
          <a:extLst>
            <a:ext uri="{FF2B5EF4-FFF2-40B4-BE49-F238E27FC236}">
              <a16:creationId xmlns:a16="http://schemas.microsoft.com/office/drawing/2014/main" id="{B79E9715-DFBE-42FC-A0DF-BBBD327A9222}"/>
            </a:ext>
            <a:ext uri="{147F2762-F138-4A5C-976F-8EAC2B608ADB}">
              <a16:predDERef xmlns:a16="http://schemas.microsoft.com/office/drawing/2014/main" pre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59400" y="257175"/>
          <a:ext cx="3859582" cy="6870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275276</xdr:colOff>
      <xdr:row>0</xdr:row>
      <xdr:rowOff>624568</xdr:rowOff>
    </xdr:from>
    <xdr:ext cx="8104909" cy="468013"/>
    <xdr:sp macro="" textlink="">
      <xdr:nvSpPr>
        <xdr:cNvPr id="10" name="CuadroTexto 3">
          <a:extLst>
            <a:ext uri="{FF2B5EF4-FFF2-40B4-BE49-F238E27FC236}">
              <a16:creationId xmlns:a16="http://schemas.microsoft.com/office/drawing/2014/main" id="{AF999E8F-EF54-4484-9B11-59D1B921AF46}"/>
            </a:ext>
          </a:extLst>
        </xdr:cNvPr>
        <xdr:cNvSpPr txBox="1"/>
      </xdr:nvSpPr>
      <xdr:spPr>
        <a:xfrm>
          <a:off x="1799276" y="624568"/>
          <a:ext cx="8104909"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2400" b="1" baseline="0">
              <a:solidFill>
                <a:sysClr val="windowText" lastClr="000000"/>
              </a:solidFill>
            </a:rPr>
            <a:t>PROYECTOS E INDICADORES PLAN DE ACCIÓN  2023</a:t>
          </a:r>
        </a:p>
      </xdr:txBody>
    </xdr:sp>
    <xdr:clientData/>
  </xdr:oneCellAnchor>
  <xdr:twoCellAnchor editAs="oneCell">
    <xdr:from>
      <xdr:col>5</xdr:col>
      <xdr:colOff>127000</xdr:colOff>
      <xdr:row>0</xdr:row>
      <xdr:rowOff>79375</xdr:rowOff>
    </xdr:from>
    <xdr:to>
      <xdr:col>10</xdr:col>
      <xdr:colOff>176763</xdr:colOff>
      <xdr:row>0</xdr:row>
      <xdr:rowOff>735535</xdr:rowOff>
    </xdr:to>
    <xdr:pic>
      <xdr:nvPicPr>
        <xdr:cNvPr id="5" name="Imagen 4" descr="Imagen que contiene botella, firmar, tráfico&#10;&#10;Descripción generada automáticamente">
          <a:extLst>
            <a:ext uri="{FF2B5EF4-FFF2-40B4-BE49-F238E27FC236}">
              <a16:creationId xmlns:a16="http://schemas.microsoft.com/office/drawing/2014/main" id="{6E91E7D5-BFD9-49FB-A04E-0F188E455B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7000" y="79375"/>
          <a:ext cx="3859763" cy="656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31750</xdr:rowOff>
    </xdr:from>
    <xdr:to>
      <xdr:col>8</xdr:col>
      <xdr:colOff>623453</xdr:colOff>
      <xdr:row>3</xdr:row>
      <xdr:rowOff>149679</xdr:rowOff>
    </xdr:to>
    <xdr:sp macro="" textlink="">
      <xdr:nvSpPr>
        <xdr:cNvPr id="2" name="Rectángulo redondeado 1">
          <a:extLst>
            <a:ext uri="{FF2B5EF4-FFF2-40B4-BE49-F238E27FC236}">
              <a16:creationId xmlns:a16="http://schemas.microsoft.com/office/drawing/2014/main" id="{AF9A3C10-7231-4C7D-9290-8CF83D9B2337}"/>
            </a:ext>
          </a:extLst>
        </xdr:cNvPr>
        <xdr:cNvSpPr/>
      </xdr:nvSpPr>
      <xdr:spPr>
        <a:xfrm>
          <a:off x="31749" y="31750"/>
          <a:ext cx="26551659" cy="897247"/>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xdr:col>
      <xdr:colOff>904875</xdr:colOff>
      <xdr:row>1</xdr:row>
      <xdr:rowOff>26937</xdr:rowOff>
    </xdr:from>
    <xdr:ext cx="9822656" cy="528270"/>
    <xdr:sp macro="" textlink="">
      <xdr:nvSpPr>
        <xdr:cNvPr id="5" name="CuadroTexto 4">
          <a:extLst>
            <a:ext uri="{FF2B5EF4-FFF2-40B4-BE49-F238E27FC236}">
              <a16:creationId xmlns:a16="http://schemas.microsoft.com/office/drawing/2014/main" id="{FB647D37-D15D-4521-8451-EAA5F7D585B2}"/>
            </a:ext>
          </a:extLst>
        </xdr:cNvPr>
        <xdr:cNvSpPr txBox="1"/>
      </xdr:nvSpPr>
      <xdr:spPr>
        <a:xfrm>
          <a:off x="4095750" y="265062"/>
          <a:ext cx="9822656"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2000" b="1">
              <a:solidFill>
                <a:sysClr val="windowText" lastClr="000000"/>
              </a:solidFill>
            </a:rPr>
            <a:t>ANEXO</a:t>
          </a:r>
          <a:r>
            <a:rPr lang="es-CO" sz="2000" b="1" baseline="0">
              <a:solidFill>
                <a:sysClr val="windowText" lastClr="000000"/>
              </a:solidFill>
            </a:rPr>
            <a:t> 2   PROYECTOS E INDICADORES - PRELIMINAR 2023</a:t>
          </a:r>
        </a:p>
      </xdr:txBody>
    </xdr:sp>
    <xdr:clientData/>
  </xdr:oneCellAnchor>
  <xdr:twoCellAnchor editAs="oneCell">
    <xdr:from>
      <xdr:col>7</xdr:col>
      <xdr:colOff>0</xdr:colOff>
      <xdr:row>0</xdr:row>
      <xdr:rowOff>180203</xdr:rowOff>
    </xdr:from>
    <xdr:to>
      <xdr:col>9</xdr:col>
      <xdr:colOff>1294301</xdr:colOff>
      <xdr:row>3</xdr:row>
      <xdr:rowOff>64066</xdr:rowOff>
    </xdr:to>
    <xdr:pic>
      <xdr:nvPicPr>
        <xdr:cNvPr id="3" name="Imagen 2" descr="Imagen que contiene botella, firmar, tráfico&#10;&#10;Descripción generada automáticamente">
          <a:extLst>
            <a:ext uri="{FF2B5EF4-FFF2-40B4-BE49-F238E27FC236}">
              <a16:creationId xmlns:a16="http://schemas.microsoft.com/office/drawing/2014/main" id="{B78F9B98-B55C-4969-BF49-47F323EA08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7162" y="180203"/>
          <a:ext cx="3859763" cy="656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111"/>
  <sheetViews>
    <sheetView showGridLines="0" view="pageBreakPreview" zoomScale="70" zoomScaleNormal="55" zoomScaleSheetLayoutView="70" workbookViewId="0">
      <selection activeCell="H7" sqref="H7"/>
    </sheetView>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7" max="17" width="95.140625" customWidth="1"/>
  </cols>
  <sheetData>
    <row r="1" spans="1:5" ht="94.5" customHeight="1" x14ac:dyDescent="0.25">
      <c r="A1" s="2"/>
      <c r="B1" s="1"/>
      <c r="C1" s="1"/>
      <c r="D1" s="1"/>
      <c r="E1" s="1"/>
    </row>
    <row r="2" spans="1:5" x14ac:dyDescent="0.25">
      <c r="A2" s="1"/>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ht="3" customHeight="1"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ht="116.25" customHeight="1" x14ac:dyDescent="0.25">
      <c r="A48" s="1"/>
      <c r="B48" s="1"/>
      <c r="C48" s="1"/>
      <c r="D48" s="1"/>
      <c r="E48" s="1"/>
    </row>
    <row r="49" spans="1:5" x14ac:dyDescent="0.25">
      <c r="A49" s="1"/>
      <c r="B49" s="1"/>
      <c r="C49" s="1"/>
      <c r="D49" s="1"/>
      <c r="E49" s="1"/>
    </row>
    <row r="50" spans="1:5" x14ac:dyDescent="0.25">
      <c r="A50" s="1"/>
      <c r="B50" s="1"/>
      <c r="C50" s="1"/>
      <c r="D50" s="1"/>
      <c r="E50" s="1"/>
    </row>
    <row r="51" spans="1:5" ht="26.1" customHeight="1" x14ac:dyDescent="0.25">
      <c r="A51" s="1"/>
      <c r="B51" s="1"/>
      <c r="C51" s="1"/>
      <c r="D51" s="1"/>
      <c r="E51" s="1"/>
    </row>
    <row r="52" spans="1:5" ht="28.5" customHeight="1" x14ac:dyDescent="0.25">
      <c r="A52" s="1"/>
      <c r="B52" s="1"/>
      <c r="C52" s="1"/>
      <c r="D52" s="1"/>
      <c r="E52" s="1"/>
    </row>
    <row r="53" spans="1:5" ht="40.15" customHeight="1" x14ac:dyDescent="0.25">
      <c r="A53" s="1"/>
      <c r="B53" s="1"/>
      <c r="C53" s="1"/>
      <c r="D53" s="182"/>
      <c r="E53" s="182"/>
    </row>
    <row r="54" spans="1:5" ht="40.15" customHeight="1" x14ac:dyDescent="0.25">
      <c r="A54" s="1"/>
      <c r="B54" s="1"/>
      <c r="C54" s="1"/>
      <c r="D54" s="182"/>
      <c r="E54" s="182"/>
    </row>
    <row r="55" spans="1:5" ht="40.15" customHeight="1" x14ac:dyDescent="0.25">
      <c r="A55" s="1"/>
      <c r="B55" s="1"/>
      <c r="C55" s="1"/>
      <c r="D55" s="182"/>
      <c r="E55" s="182"/>
    </row>
    <row r="56" spans="1:5" ht="40.15" customHeight="1" x14ac:dyDescent="0.25">
      <c r="A56" s="1"/>
      <c r="B56" s="1"/>
      <c r="C56" s="1"/>
      <c r="D56" s="182"/>
      <c r="E56" s="182"/>
    </row>
    <row r="57" spans="1:5" ht="39.75" customHeight="1" x14ac:dyDescent="0.25">
      <c r="A57" s="1"/>
      <c r="B57" s="1"/>
      <c r="C57" s="1"/>
      <c r="D57" s="182"/>
      <c r="E57" s="182"/>
    </row>
    <row r="58" spans="1:5" ht="40.15" customHeight="1" x14ac:dyDescent="0.25">
      <c r="A58" s="1"/>
      <c r="B58" s="1"/>
      <c r="C58" s="1"/>
      <c r="D58" s="182"/>
      <c r="E58" s="182"/>
    </row>
    <row r="59" spans="1:5" ht="40.15" customHeight="1" x14ac:dyDescent="0.25">
      <c r="A59" s="1"/>
      <c r="B59" s="1"/>
      <c r="C59" s="1"/>
      <c r="D59" s="182"/>
      <c r="E59" s="182"/>
    </row>
    <row r="60" spans="1:5" ht="40.15" customHeight="1" x14ac:dyDescent="0.25">
      <c r="A60" s="1"/>
      <c r="B60" s="1"/>
      <c r="C60" s="1"/>
      <c r="D60" s="1"/>
      <c r="E60" s="1"/>
    </row>
    <row r="61" spans="1:5" ht="81" customHeight="1" x14ac:dyDescent="0.25">
      <c r="A61" s="183" t="s">
        <v>0</v>
      </c>
      <c r="B61" s="183"/>
      <c r="C61" s="183"/>
      <c r="D61" s="183"/>
      <c r="E61" s="183"/>
    </row>
    <row r="62" spans="1:5" ht="40.15" customHeight="1" x14ac:dyDescent="0.25">
      <c r="A62" s="183"/>
      <c r="B62" s="183"/>
      <c r="C62" s="183"/>
      <c r="D62" s="183"/>
      <c r="E62" s="183"/>
    </row>
    <row r="63" spans="1:5" ht="40.15" customHeight="1" x14ac:dyDescent="0.25">
      <c r="A63" s="1"/>
      <c r="B63" s="1"/>
      <c r="C63" s="1"/>
      <c r="D63" s="1"/>
      <c r="E63" s="1"/>
    </row>
    <row r="64" spans="1:5" ht="40.15" customHeight="1" x14ac:dyDescent="0.25">
      <c r="A64" s="1"/>
      <c r="B64" s="1"/>
      <c r="C64" s="1"/>
      <c r="D64" s="1"/>
      <c r="E64" s="1"/>
    </row>
    <row r="65" spans="1:5" ht="80.650000000000006" customHeight="1" x14ac:dyDescent="0.25">
      <c r="A65" s="1"/>
      <c r="B65" s="1"/>
      <c r="C65" s="1"/>
      <c r="D65" s="1"/>
      <c r="E65" s="5"/>
    </row>
    <row r="66" spans="1:5" ht="40.15" customHeight="1" x14ac:dyDescent="0.25">
      <c r="A66" s="1"/>
      <c r="B66" s="6"/>
      <c r="C66" s="6"/>
      <c r="D66" s="6"/>
      <c r="E66" s="1"/>
    </row>
    <row r="67" spans="1:5" ht="40.15" customHeight="1" x14ac:dyDescent="0.25">
      <c r="A67" s="1"/>
      <c r="B67" s="6"/>
      <c r="C67" s="6"/>
      <c r="D67" s="6"/>
      <c r="E67" s="1"/>
    </row>
    <row r="68" spans="1:5" ht="40.15" customHeight="1" x14ac:dyDescent="0.25">
      <c r="A68" s="1"/>
      <c r="B68" s="6"/>
      <c r="C68" s="6"/>
      <c r="D68" s="6"/>
      <c r="E68" s="1"/>
    </row>
    <row r="69" spans="1:5" ht="40.15" customHeight="1" x14ac:dyDescent="0.25">
      <c r="A69" s="1"/>
      <c r="B69" s="6"/>
      <c r="C69" s="6"/>
      <c r="D69" s="6"/>
      <c r="E69" s="1"/>
    </row>
    <row r="70" spans="1:5" ht="40.15" customHeight="1" x14ac:dyDescent="0.25">
      <c r="A70" s="1"/>
      <c r="B70" s="6"/>
      <c r="C70" s="6"/>
      <c r="D70" s="6"/>
      <c r="E70" s="1"/>
    </row>
    <row r="71" spans="1:5" ht="40.15" customHeight="1" x14ac:dyDescent="0.25">
      <c r="A71" s="1"/>
      <c r="B71" s="6"/>
      <c r="C71" s="6"/>
      <c r="D71" s="6"/>
      <c r="E71" s="1"/>
    </row>
    <row r="72" spans="1:5" ht="92.65" customHeight="1" x14ac:dyDescent="0.25">
      <c r="A72" s="1"/>
      <c r="B72" s="6"/>
      <c r="C72" s="6"/>
      <c r="D72" s="6"/>
      <c r="E72" s="1"/>
    </row>
    <row r="73" spans="1:5" ht="26.1" customHeight="1" x14ac:dyDescent="0.25">
      <c r="A73" s="1"/>
      <c r="B73" s="1"/>
      <c r="C73" s="1"/>
      <c r="D73" s="1"/>
      <c r="E73" s="1"/>
    </row>
    <row r="74" spans="1:5" ht="26.1" customHeight="1" x14ac:dyDescent="0.25">
      <c r="A74" s="1"/>
      <c r="B74" s="1"/>
      <c r="C74" s="1"/>
      <c r="D74" s="1"/>
      <c r="E74" s="1"/>
    </row>
    <row r="75" spans="1:5" ht="10.15" customHeight="1" x14ac:dyDescent="0.25">
      <c r="A75" s="1"/>
      <c r="B75" s="1"/>
      <c r="C75" s="1"/>
      <c r="D75" s="1"/>
      <c r="E75" s="1"/>
    </row>
    <row r="76" spans="1:5" ht="60.75" customHeight="1" x14ac:dyDescent="0.25">
      <c r="A76" s="183" t="s">
        <v>1</v>
      </c>
      <c r="B76" s="183"/>
      <c r="C76" s="183"/>
      <c r="D76" s="183"/>
      <c r="E76" s="183"/>
    </row>
    <row r="77" spans="1:5" x14ac:dyDescent="0.25">
      <c r="A77" s="1"/>
      <c r="B77" s="7" t="s">
        <v>2</v>
      </c>
      <c r="C77" s="7" t="s">
        <v>3</v>
      </c>
      <c r="D77" s="7" t="s">
        <v>4</v>
      </c>
      <c r="E77" s="8"/>
    </row>
    <row r="78" spans="1:5" ht="24" x14ac:dyDescent="0.25">
      <c r="A78" s="1"/>
      <c r="B78" s="10" t="s">
        <v>5</v>
      </c>
      <c r="C78" s="10" t="s">
        <v>6</v>
      </c>
      <c r="D78" s="11" t="s">
        <v>7</v>
      </c>
      <c r="E78" s="9"/>
    </row>
    <row r="79" spans="1:5" ht="24" x14ac:dyDescent="0.25">
      <c r="A79" s="1"/>
      <c r="B79" s="10" t="s">
        <v>8</v>
      </c>
      <c r="C79" s="10" t="s">
        <v>9</v>
      </c>
      <c r="D79" s="11" t="s">
        <v>10</v>
      </c>
      <c r="E79" s="9"/>
    </row>
    <row r="80" spans="1:5" ht="24" x14ac:dyDescent="0.25">
      <c r="A80" s="1"/>
      <c r="B80" s="10" t="s">
        <v>11</v>
      </c>
      <c r="C80" s="10" t="s">
        <v>12</v>
      </c>
      <c r="D80" s="11" t="s">
        <v>13</v>
      </c>
      <c r="E80" s="9"/>
    </row>
    <row r="81" spans="1:5" ht="24" x14ac:dyDescent="0.25">
      <c r="A81" s="1"/>
      <c r="B81" s="10" t="s">
        <v>14</v>
      </c>
      <c r="C81" s="10" t="s">
        <v>12</v>
      </c>
      <c r="D81" s="11" t="s">
        <v>13</v>
      </c>
      <c r="E81" s="9"/>
    </row>
    <row r="82" spans="1:5" ht="24" x14ac:dyDescent="0.25">
      <c r="A82" s="1"/>
      <c r="B82" s="10" t="s">
        <v>15</v>
      </c>
      <c r="C82" s="10" t="s">
        <v>12</v>
      </c>
      <c r="D82" s="11" t="s">
        <v>13</v>
      </c>
      <c r="E82" s="9"/>
    </row>
    <row r="83" spans="1:5" ht="24" x14ac:dyDescent="0.25">
      <c r="A83" s="1"/>
      <c r="B83" s="10" t="s">
        <v>16</v>
      </c>
      <c r="C83" s="10" t="s">
        <v>12</v>
      </c>
      <c r="D83" s="11" t="s">
        <v>13</v>
      </c>
      <c r="E83" s="9"/>
    </row>
    <row r="84" spans="1:5" ht="24" x14ac:dyDescent="0.25">
      <c r="A84" s="1"/>
      <c r="B84" s="10" t="s">
        <v>17</v>
      </c>
      <c r="C84" s="10" t="s">
        <v>12</v>
      </c>
      <c r="D84" s="11" t="s">
        <v>13</v>
      </c>
      <c r="E84" s="9"/>
    </row>
    <row r="85" spans="1:5" ht="24" x14ac:dyDescent="0.25">
      <c r="A85" s="1"/>
      <c r="B85" s="10" t="s">
        <v>18</v>
      </c>
      <c r="C85" s="10" t="s">
        <v>12</v>
      </c>
      <c r="D85" s="11" t="s">
        <v>13</v>
      </c>
      <c r="E85" s="9"/>
    </row>
    <row r="86" spans="1:5" ht="34.5" customHeight="1" x14ac:dyDescent="0.25">
      <c r="A86" s="1"/>
      <c r="B86" s="10" t="s">
        <v>19</v>
      </c>
      <c r="C86" s="10" t="s">
        <v>20</v>
      </c>
      <c r="D86" s="11" t="s">
        <v>21</v>
      </c>
      <c r="E86" s="9"/>
    </row>
    <row r="87" spans="1:5" ht="36" x14ac:dyDescent="0.25">
      <c r="A87" s="1"/>
      <c r="B87" s="10" t="s">
        <v>22</v>
      </c>
      <c r="C87" s="10" t="s">
        <v>23</v>
      </c>
      <c r="D87" s="11" t="s">
        <v>24</v>
      </c>
      <c r="E87" s="9"/>
    </row>
    <row r="88" spans="1:5" ht="24" x14ac:dyDescent="0.25">
      <c r="A88" s="1"/>
      <c r="B88" s="10" t="s">
        <v>25</v>
      </c>
      <c r="C88" s="10" t="s">
        <v>26</v>
      </c>
      <c r="D88" s="11" t="s">
        <v>27</v>
      </c>
      <c r="E88" s="9"/>
    </row>
    <row r="89" spans="1:5" ht="24" x14ac:dyDescent="0.25">
      <c r="A89" s="1"/>
      <c r="B89" s="10" t="s">
        <v>28</v>
      </c>
      <c r="C89" s="10" t="s">
        <v>26</v>
      </c>
      <c r="D89" s="11" t="s">
        <v>27</v>
      </c>
      <c r="E89" s="9"/>
    </row>
    <row r="90" spans="1:5" ht="14.65" customHeight="1" x14ac:dyDescent="0.25">
      <c r="A90" s="1"/>
      <c r="B90" s="1"/>
      <c r="C90" s="1"/>
      <c r="D90" s="1"/>
      <c r="E90" s="1"/>
    </row>
    <row r="91" spans="1:5" ht="38.1" customHeight="1" x14ac:dyDescent="0.25">
      <c r="A91" s="1"/>
      <c r="B91" s="1"/>
      <c r="C91" s="1"/>
      <c r="D91" s="1"/>
      <c r="E91" s="1"/>
    </row>
    <row r="92" spans="1:5" ht="14.65" customHeight="1" x14ac:dyDescent="0.25">
      <c r="A92" s="1"/>
      <c r="B92" s="1"/>
      <c r="C92" s="1"/>
      <c r="D92" s="1"/>
      <c r="E92" s="1"/>
    </row>
    <row r="93" spans="1:5" ht="14.65" customHeight="1" x14ac:dyDescent="0.25">
      <c r="A93" s="1"/>
      <c r="B93" s="1"/>
      <c r="C93" s="1"/>
      <c r="D93" s="1"/>
      <c r="E93" s="1"/>
    </row>
    <row r="94" spans="1:5" ht="14.65" customHeight="1" x14ac:dyDescent="0.25">
      <c r="A94" s="1"/>
      <c r="B94" s="1"/>
      <c r="C94" s="1"/>
      <c r="D94" s="1"/>
      <c r="E94" s="1"/>
    </row>
    <row r="95" spans="1:5" ht="14.65" customHeight="1" x14ac:dyDescent="0.25">
      <c r="A95" s="1"/>
      <c r="B95" s="1"/>
      <c r="C95" s="1"/>
      <c r="D95" s="1"/>
      <c r="E95" s="1"/>
    </row>
    <row r="96" spans="1:5" ht="14.65" customHeight="1" x14ac:dyDescent="0.25">
      <c r="A96" s="1"/>
      <c r="B96" s="1"/>
      <c r="C96" s="1"/>
      <c r="D96" s="1"/>
      <c r="E96" s="1"/>
    </row>
    <row r="97" spans="1:5" ht="14.65" customHeight="1" x14ac:dyDescent="0.25">
      <c r="A97" s="1"/>
      <c r="B97" s="1"/>
      <c r="C97" s="1"/>
      <c r="D97" s="1"/>
      <c r="E97" s="1"/>
    </row>
    <row r="98" spans="1:5" ht="14.65" customHeight="1" x14ac:dyDescent="0.25">
      <c r="A98" s="1"/>
      <c r="B98" s="1"/>
      <c r="C98" s="1"/>
      <c r="D98" s="1"/>
      <c r="E98" s="1"/>
    </row>
    <row r="99" spans="1:5" ht="14.65" customHeight="1" x14ac:dyDescent="0.25">
      <c r="A99" s="1"/>
      <c r="B99" s="1"/>
      <c r="C99" s="1"/>
      <c r="D99" s="1"/>
      <c r="E99" s="1"/>
    </row>
    <row r="100" spans="1:5" ht="14.65" customHeight="1" x14ac:dyDescent="0.25">
      <c r="A100" s="1"/>
      <c r="B100" s="1"/>
      <c r="C100" s="1"/>
      <c r="D100" s="1"/>
      <c r="E100" s="1"/>
    </row>
    <row r="101" spans="1:5" ht="14.65" customHeight="1" x14ac:dyDescent="0.25">
      <c r="A101" s="1"/>
      <c r="B101" s="1"/>
      <c r="C101" s="1"/>
      <c r="D101" s="1"/>
      <c r="E101" s="1"/>
    </row>
    <row r="102" spans="1:5" ht="14.65" customHeight="1" x14ac:dyDescent="0.25">
      <c r="A102" s="1"/>
      <c r="B102" s="1"/>
      <c r="C102" s="1"/>
      <c r="D102" s="1"/>
      <c r="E102" s="1"/>
    </row>
    <row r="103" spans="1:5" ht="14.65" customHeight="1" x14ac:dyDescent="0.25">
      <c r="A103" s="1"/>
      <c r="B103" s="1"/>
      <c r="C103" s="1"/>
      <c r="D103" s="1"/>
      <c r="E103" s="1"/>
    </row>
    <row r="104" spans="1:5" ht="14.65" customHeight="1" x14ac:dyDescent="0.25">
      <c r="A104" s="1"/>
      <c r="B104" s="1"/>
      <c r="C104" s="1"/>
      <c r="D104" s="1"/>
      <c r="E104" s="1"/>
    </row>
    <row r="105" spans="1:5" ht="14.65" customHeight="1" x14ac:dyDescent="0.25">
      <c r="A105" s="1"/>
      <c r="B105" s="1"/>
      <c r="C105" s="1"/>
      <c r="D105" s="1"/>
      <c r="E105" s="1"/>
    </row>
    <row r="106" spans="1:5" ht="14.65" customHeight="1" x14ac:dyDescent="0.25">
      <c r="A106" s="1"/>
      <c r="B106" s="1"/>
      <c r="C106" s="1"/>
      <c r="D106" s="1"/>
      <c r="E106" s="1"/>
    </row>
    <row r="107" spans="1:5" ht="14.65" customHeight="1" x14ac:dyDescent="0.25">
      <c r="A107" s="1"/>
      <c r="B107" s="1"/>
      <c r="C107" s="1"/>
      <c r="D107" s="1"/>
      <c r="E107" s="1"/>
    </row>
    <row r="108" spans="1:5" ht="14.65" customHeight="1" x14ac:dyDescent="0.25">
      <c r="A108" s="1"/>
      <c r="B108" s="1"/>
      <c r="C108" s="1"/>
      <c r="D108" s="1"/>
      <c r="E108" s="1"/>
    </row>
    <row r="109" spans="1:5" ht="38.1" customHeight="1" x14ac:dyDescent="0.25">
      <c r="A109" s="1"/>
      <c r="B109" s="1"/>
      <c r="C109" s="1"/>
      <c r="D109" s="1"/>
      <c r="E109" s="1"/>
    </row>
    <row r="110" spans="1:5" ht="43.5" customHeight="1" x14ac:dyDescent="0.25">
      <c r="A110" s="184" t="s">
        <v>29</v>
      </c>
      <c r="B110" s="184"/>
      <c r="C110" s="184"/>
      <c r="D110" s="184"/>
      <c r="E110" s="184"/>
    </row>
    <row r="111" spans="1:5" ht="34.5" customHeight="1" x14ac:dyDescent="0.25">
      <c r="A111" s="184"/>
      <c r="B111" s="184"/>
      <c r="C111" s="184"/>
      <c r="D111" s="184"/>
      <c r="E111" s="184"/>
    </row>
  </sheetData>
  <mergeCells count="4">
    <mergeCell ref="D53:E59"/>
    <mergeCell ref="A61:E62"/>
    <mergeCell ref="A76:E76"/>
    <mergeCell ref="A110:E111"/>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70866141732283472" right="0.70866141732283472" top="0.74803149606299213" bottom="0.74803149606299213" header="0.31496062992125984" footer="0.31496062992125984"/>
  <pageSetup paperSize="5" scale="87" fitToHeight="0" orientation="landscape" r:id="rId13"/>
  <headerFooter>
    <oddFooter>&amp;L&amp;8Informe Plan de Acción 3T 2022
Fecha de corte: viernes 30 de septiembre de 2022
&amp;CPágina &amp;P de &amp;N</oddFooter>
  </headerFooter>
  <rowBreaks count="5" manualBreakCount="5">
    <brk id="32" max="16383" man="1"/>
    <brk id="51" max="16383" man="1"/>
    <brk id="62" max="16383" man="1"/>
    <brk id="72" max="16383" man="1"/>
    <brk id="90" max="16383" man="1"/>
  </rowBreaks>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88E2F-7FEC-49E8-BFD8-45E8667C5C82}">
  <sheetPr>
    <tabColor theme="4"/>
  </sheetPr>
  <dimension ref="A1:E56"/>
  <sheetViews>
    <sheetView workbookViewId="0">
      <pane ySplit="1" topLeftCell="A51" activePane="bottomLeft" state="frozen"/>
      <selection pane="bottomLeft" activeCell="A55" sqref="A55"/>
    </sheetView>
  </sheetViews>
  <sheetFormatPr baseColWidth="10" defaultColWidth="11.42578125" defaultRowHeight="40.5" customHeight="1" x14ac:dyDescent="0.2"/>
  <cols>
    <col min="1" max="1" width="61.28515625" style="17" customWidth="1"/>
    <col min="2" max="2" width="11.42578125" style="17"/>
    <col min="3" max="3" width="41.140625" style="17" customWidth="1"/>
    <col min="4" max="4" width="22.28515625" style="17" customWidth="1"/>
    <col min="5" max="5" width="31.85546875" style="17" customWidth="1"/>
    <col min="6" max="16384" width="11.42578125" style="17"/>
  </cols>
  <sheetData>
    <row r="1" spans="1:5" ht="40.5" customHeight="1" x14ac:dyDescent="0.2">
      <c r="A1" s="24" t="s">
        <v>36</v>
      </c>
      <c r="B1" s="24" t="s">
        <v>38</v>
      </c>
      <c r="C1" s="24" t="s">
        <v>39</v>
      </c>
      <c r="D1" s="24" t="s">
        <v>1862</v>
      </c>
      <c r="E1" s="24" t="s">
        <v>1863</v>
      </c>
    </row>
    <row r="2" spans="1:5" ht="40.5" customHeight="1" x14ac:dyDescent="0.2">
      <c r="A2" s="25" t="s">
        <v>409</v>
      </c>
      <c r="B2" s="18" t="s">
        <v>52</v>
      </c>
      <c r="C2" s="18" t="s">
        <v>1864</v>
      </c>
      <c r="D2" s="26">
        <v>27355616325</v>
      </c>
      <c r="E2" s="20" t="s">
        <v>1865</v>
      </c>
    </row>
    <row r="3" spans="1:5" ht="40.5" customHeight="1" x14ac:dyDescent="0.2">
      <c r="A3" s="25" t="s">
        <v>420</v>
      </c>
      <c r="B3" s="18" t="s">
        <v>51</v>
      </c>
      <c r="C3" s="18" t="s">
        <v>1866</v>
      </c>
      <c r="D3" s="21">
        <v>10034970007</v>
      </c>
      <c r="E3" s="20" t="s">
        <v>327</v>
      </c>
    </row>
    <row r="4" spans="1:5" ht="40.5" customHeight="1" x14ac:dyDescent="0.2">
      <c r="A4" s="25" t="s">
        <v>426</v>
      </c>
      <c r="B4" s="18" t="s">
        <v>52</v>
      </c>
      <c r="C4" s="18" t="s">
        <v>1866</v>
      </c>
      <c r="D4" s="21">
        <v>0</v>
      </c>
      <c r="E4" s="20" t="s">
        <v>52</v>
      </c>
    </row>
    <row r="5" spans="1:5" ht="40.5" customHeight="1" x14ac:dyDescent="0.2">
      <c r="A5" s="25" t="s">
        <v>429</v>
      </c>
      <c r="B5" s="18" t="s">
        <v>51</v>
      </c>
      <c r="C5" s="18" t="s">
        <v>1864</v>
      </c>
      <c r="D5" s="21">
        <v>0</v>
      </c>
      <c r="E5" s="20" t="s">
        <v>52</v>
      </c>
    </row>
    <row r="6" spans="1:5" ht="40.5" customHeight="1" x14ac:dyDescent="0.2">
      <c r="A6" s="25" t="s">
        <v>434</v>
      </c>
      <c r="B6" s="18" t="s">
        <v>51</v>
      </c>
      <c r="C6" s="18" t="s">
        <v>1864</v>
      </c>
      <c r="D6" s="21">
        <v>13497075939</v>
      </c>
      <c r="E6" s="20" t="s">
        <v>330</v>
      </c>
    </row>
    <row r="7" spans="1:5" ht="40.5" customHeight="1" x14ac:dyDescent="0.2">
      <c r="A7" s="25" t="s">
        <v>436</v>
      </c>
      <c r="B7" s="18" t="s">
        <v>51</v>
      </c>
      <c r="C7" s="18" t="s">
        <v>1864</v>
      </c>
      <c r="D7" s="21">
        <v>40947529248</v>
      </c>
      <c r="E7" s="20" t="s">
        <v>333</v>
      </c>
    </row>
    <row r="8" spans="1:5" ht="40.5" customHeight="1" x14ac:dyDescent="0.2">
      <c r="A8" s="25" t="s">
        <v>441</v>
      </c>
      <c r="B8" s="18" t="s">
        <v>52</v>
      </c>
      <c r="C8" s="18" t="s">
        <v>1864</v>
      </c>
      <c r="D8" s="21">
        <v>0</v>
      </c>
      <c r="E8" s="20" t="s">
        <v>52</v>
      </c>
    </row>
    <row r="9" spans="1:5" ht="40.5" customHeight="1" x14ac:dyDescent="0.2">
      <c r="A9" s="25" t="s">
        <v>446</v>
      </c>
      <c r="B9" s="18" t="s">
        <v>51</v>
      </c>
      <c r="C9" s="18" t="s">
        <v>1864</v>
      </c>
      <c r="D9" s="21">
        <v>169302470752</v>
      </c>
      <c r="E9" s="20" t="s">
        <v>335</v>
      </c>
    </row>
    <row r="10" spans="1:5" ht="40.5" customHeight="1" x14ac:dyDescent="0.2">
      <c r="A10" s="25" t="s">
        <v>449</v>
      </c>
      <c r="B10" s="18" t="s">
        <v>51</v>
      </c>
      <c r="C10" s="18" t="s">
        <v>1864</v>
      </c>
      <c r="D10" s="21">
        <v>0</v>
      </c>
      <c r="E10" s="20" t="s">
        <v>52</v>
      </c>
    </row>
    <row r="11" spans="1:5" ht="40.5" customHeight="1" x14ac:dyDescent="0.2">
      <c r="A11" s="27" t="s">
        <v>453</v>
      </c>
      <c r="B11" s="19" t="s">
        <v>52</v>
      </c>
      <c r="C11" s="19" t="s">
        <v>1867</v>
      </c>
      <c r="D11" s="21">
        <v>0</v>
      </c>
      <c r="E11" s="20" t="s">
        <v>52</v>
      </c>
    </row>
    <row r="12" spans="1:5" ht="40.5" customHeight="1" x14ac:dyDescent="0.2">
      <c r="A12" s="25" t="s">
        <v>458</v>
      </c>
      <c r="B12" s="18" t="s">
        <v>52</v>
      </c>
      <c r="C12" s="18" t="s">
        <v>1867</v>
      </c>
      <c r="D12" s="21">
        <v>130000000000</v>
      </c>
      <c r="E12" s="20" t="s">
        <v>337</v>
      </c>
    </row>
    <row r="13" spans="1:5" ht="40.5" customHeight="1" x14ac:dyDescent="0.2">
      <c r="A13" s="25" t="s">
        <v>463</v>
      </c>
      <c r="B13" s="18" t="s">
        <v>51</v>
      </c>
      <c r="C13" s="18" t="s">
        <v>1868</v>
      </c>
      <c r="D13" s="21">
        <v>0</v>
      </c>
      <c r="E13" s="20" t="s">
        <v>52</v>
      </c>
    </row>
    <row r="14" spans="1:5" ht="40.5" customHeight="1" x14ac:dyDescent="0.2">
      <c r="A14" s="25" t="s">
        <v>466</v>
      </c>
      <c r="B14" s="18" t="s">
        <v>51</v>
      </c>
      <c r="C14" s="18" t="s">
        <v>1868</v>
      </c>
      <c r="D14" s="21">
        <v>0</v>
      </c>
      <c r="E14" s="20" t="s">
        <v>52</v>
      </c>
    </row>
    <row r="15" spans="1:5" ht="40.5" customHeight="1" x14ac:dyDescent="0.2">
      <c r="A15" s="27" t="s">
        <v>470</v>
      </c>
      <c r="B15" s="19" t="s">
        <v>51</v>
      </c>
      <c r="C15" s="19" t="s">
        <v>1864</v>
      </c>
      <c r="D15" s="21">
        <v>0</v>
      </c>
      <c r="E15" s="20" t="s">
        <v>52</v>
      </c>
    </row>
    <row r="16" spans="1:5" ht="40.5" customHeight="1" x14ac:dyDescent="0.2">
      <c r="A16" s="27" t="s">
        <v>475</v>
      </c>
      <c r="B16" s="19" t="s">
        <v>51</v>
      </c>
      <c r="C16" s="19" t="s">
        <v>1864</v>
      </c>
      <c r="D16" s="21">
        <v>0</v>
      </c>
      <c r="E16" s="20" t="s">
        <v>52</v>
      </c>
    </row>
    <row r="17" spans="1:5" ht="40.5" customHeight="1" x14ac:dyDescent="0.2">
      <c r="A17" s="25" t="s">
        <v>478</v>
      </c>
      <c r="B17" s="18" t="s">
        <v>51</v>
      </c>
      <c r="C17" s="18" t="s">
        <v>1864</v>
      </c>
      <c r="D17" s="21">
        <v>0</v>
      </c>
      <c r="E17" s="20" t="s">
        <v>52</v>
      </c>
    </row>
    <row r="18" spans="1:5" ht="40.5" customHeight="1" x14ac:dyDescent="0.2">
      <c r="A18" s="25" t="s">
        <v>481</v>
      </c>
      <c r="B18" s="18" t="s">
        <v>52</v>
      </c>
      <c r="C18" s="18" t="s">
        <v>1864</v>
      </c>
      <c r="D18" s="21">
        <v>0</v>
      </c>
      <c r="E18" s="20" t="s">
        <v>52</v>
      </c>
    </row>
    <row r="19" spans="1:5" ht="40.5" customHeight="1" x14ac:dyDescent="0.2">
      <c r="A19" s="25" t="s">
        <v>485</v>
      </c>
      <c r="B19" s="18" t="s">
        <v>51</v>
      </c>
      <c r="C19" s="18" t="s">
        <v>1866</v>
      </c>
      <c r="D19" s="21">
        <v>6000000000</v>
      </c>
      <c r="E19" s="20" t="s">
        <v>340</v>
      </c>
    </row>
    <row r="20" spans="1:5" ht="40.5" customHeight="1" x14ac:dyDescent="0.2">
      <c r="A20" s="25" t="s">
        <v>490</v>
      </c>
      <c r="B20" s="18" t="s">
        <v>51</v>
      </c>
      <c r="C20" s="18" t="s">
        <v>1864</v>
      </c>
      <c r="D20" s="21">
        <v>4896395410</v>
      </c>
      <c r="E20" s="20" t="s">
        <v>343</v>
      </c>
    </row>
    <row r="21" spans="1:5" ht="40.5" customHeight="1" x14ac:dyDescent="0.2">
      <c r="A21" s="25" t="s">
        <v>493</v>
      </c>
      <c r="B21" s="18" t="s">
        <v>52</v>
      </c>
      <c r="C21" s="18" t="s">
        <v>1869</v>
      </c>
      <c r="D21" s="21">
        <v>7543456394</v>
      </c>
      <c r="E21" s="20" t="s">
        <v>346</v>
      </c>
    </row>
    <row r="22" spans="1:5" ht="40.5" customHeight="1" x14ac:dyDescent="0.2">
      <c r="A22" s="25" t="s">
        <v>498</v>
      </c>
      <c r="B22" s="18" t="s">
        <v>51</v>
      </c>
      <c r="C22" s="18" t="s">
        <v>76</v>
      </c>
      <c r="D22" s="21">
        <v>26030015170</v>
      </c>
      <c r="E22" s="20" t="s">
        <v>349</v>
      </c>
    </row>
    <row r="23" spans="1:5" ht="40.5" customHeight="1" x14ac:dyDescent="0.2">
      <c r="A23" s="25" t="s">
        <v>500</v>
      </c>
      <c r="B23" s="18" t="s">
        <v>51</v>
      </c>
      <c r="C23" s="18" t="s">
        <v>64</v>
      </c>
      <c r="D23" s="21">
        <v>330815128920</v>
      </c>
      <c r="E23" s="20" t="s">
        <v>351</v>
      </c>
    </row>
    <row r="24" spans="1:5" ht="40.5" customHeight="1" x14ac:dyDescent="0.2">
      <c r="A24" s="25" t="s">
        <v>502</v>
      </c>
      <c r="B24" s="18" t="s">
        <v>51</v>
      </c>
      <c r="C24" s="18" t="s">
        <v>64</v>
      </c>
      <c r="D24" s="21">
        <v>208965115982</v>
      </c>
      <c r="E24" s="20" t="s">
        <v>354</v>
      </c>
    </row>
    <row r="25" spans="1:5" ht="40.5" customHeight="1" x14ac:dyDescent="0.2">
      <c r="A25" s="25" t="s">
        <v>504</v>
      </c>
      <c r="B25" s="18" t="s">
        <v>52</v>
      </c>
      <c r="C25" s="18" t="s">
        <v>64</v>
      </c>
      <c r="D25" s="21">
        <v>0</v>
      </c>
      <c r="E25" s="20" t="s">
        <v>52</v>
      </c>
    </row>
    <row r="26" spans="1:5" ht="40.5" customHeight="1" x14ac:dyDescent="0.2">
      <c r="A26" s="25" t="s">
        <v>509</v>
      </c>
      <c r="B26" s="18" t="s">
        <v>52</v>
      </c>
      <c r="C26" s="18" t="s">
        <v>114</v>
      </c>
      <c r="D26" s="21">
        <v>26450762340</v>
      </c>
      <c r="E26" s="20" t="s">
        <v>357</v>
      </c>
    </row>
    <row r="27" spans="1:5" ht="40.5" customHeight="1" x14ac:dyDescent="0.2">
      <c r="A27" s="25" t="s">
        <v>512</v>
      </c>
      <c r="B27" s="18" t="s">
        <v>52</v>
      </c>
      <c r="C27" s="18" t="s">
        <v>1864</v>
      </c>
      <c r="D27" s="21">
        <v>0</v>
      </c>
      <c r="E27" s="20" t="s">
        <v>52</v>
      </c>
    </row>
    <row r="28" spans="1:5" ht="40.5" customHeight="1" x14ac:dyDescent="0.2">
      <c r="A28" s="25" t="s">
        <v>514</v>
      </c>
      <c r="B28" s="18" t="s">
        <v>52</v>
      </c>
      <c r="C28" s="18" t="s">
        <v>1864</v>
      </c>
      <c r="D28" s="21">
        <v>0</v>
      </c>
      <c r="E28" s="20" t="s">
        <v>52</v>
      </c>
    </row>
    <row r="29" spans="1:5" ht="40.5" customHeight="1" x14ac:dyDescent="0.2">
      <c r="A29" s="25" t="s">
        <v>517</v>
      </c>
      <c r="B29" s="18" t="s">
        <v>1870</v>
      </c>
      <c r="C29" s="18" t="s">
        <v>1871</v>
      </c>
      <c r="D29" s="21">
        <v>0</v>
      </c>
      <c r="E29" s="20" t="s">
        <v>52</v>
      </c>
    </row>
    <row r="30" spans="1:5" ht="40.5" customHeight="1" x14ac:dyDescent="0.2">
      <c r="A30" s="25" t="s">
        <v>1872</v>
      </c>
      <c r="B30" s="18" t="s">
        <v>52</v>
      </c>
      <c r="C30" s="18" t="s">
        <v>1864</v>
      </c>
      <c r="D30" s="21">
        <v>0</v>
      </c>
      <c r="E30" s="20" t="s">
        <v>52</v>
      </c>
    </row>
    <row r="31" spans="1:5" ht="40.5" customHeight="1" x14ac:dyDescent="0.2">
      <c r="A31" s="25" t="s">
        <v>1873</v>
      </c>
      <c r="B31" s="18" t="s">
        <v>51</v>
      </c>
      <c r="C31" s="18" t="s">
        <v>1864</v>
      </c>
      <c r="D31" s="21">
        <v>0</v>
      </c>
      <c r="E31" s="20" t="s">
        <v>52</v>
      </c>
    </row>
    <row r="32" spans="1:5" ht="40.5" customHeight="1" x14ac:dyDescent="0.2">
      <c r="A32" s="25" t="s">
        <v>521</v>
      </c>
      <c r="B32" s="18" t="s">
        <v>1874</v>
      </c>
      <c r="C32" s="18" t="s">
        <v>1864</v>
      </c>
      <c r="D32" s="21">
        <v>66051109695</v>
      </c>
      <c r="E32" s="20" t="s">
        <v>358</v>
      </c>
    </row>
    <row r="33" spans="1:5" ht="40.5" customHeight="1" x14ac:dyDescent="0.2">
      <c r="A33" s="25" t="s">
        <v>525</v>
      </c>
      <c r="B33" s="18" t="s">
        <v>51</v>
      </c>
      <c r="C33" s="18" t="s">
        <v>1875</v>
      </c>
      <c r="D33" s="21">
        <v>29996438068</v>
      </c>
      <c r="E33" s="20" t="s">
        <v>361</v>
      </c>
    </row>
    <row r="34" spans="1:5" ht="40.5" customHeight="1" x14ac:dyDescent="0.2">
      <c r="A34" s="25" t="s">
        <v>530</v>
      </c>
      <c r="B34" s="18" t="s">
        <v>51</v>
      </c>
      <c r="C34" s="18" t="s">
        <v>1876</v>
      </c>
      <c r="D34" s="21">
        <v>34161584150</v>
      </c>
      <c r="E34" s="20" t="s">
        <v>364</v>
      </c>
    </row>
    <row r="35" spans="1:5" ht="40.5" customHeight="1" x14ac:dyDescent="0.2">
      <c r="A35" s="25" t="s">
        <v>533</v>
      </c>
      <c r="B35" s="18" t="s">
        <v>51</v>
      </c>
      <c r="C35" s="18" t="s">
        <v>1877</v>
      </c>
      <c r="D35" s="21">
        <v>120221960224</v>
      </c>
      <c r="E35" s="20" t="s">
        <v>364</v>
      </c>
    </row>
    <row r="36" spans="1:5" ht="40.5" customHeight="1" x14ac:dyDescent="0.2">
      <c r="A36" s="25" t="s">
        <v>536</v>
      </c>
      <c r="B36" s="18" t="s">
        <v>51</v>
      </c>
      <c r="C36" s="18" t="s">
        <v>1864</v>
      </c>
      <c r="D36" s="21">
        <v>0</v>
      </c>
      <c r="E36" s="20" t="s">
        <v>52</v>
      </c>
    </row>
    <row r="37" spans="1:5" ht="40.5" customHeight="1" x14ac:dyDescent="0.2">
      <c r="A37" s="25" t="s">
        <v>541</v>
      </c>
      <c r="B37" s="18" t="s">
        <v>52</v>
      </c>
      <c r="C37" s="18" t="s">
        <v>1864</v>
      </c>
      <c r="D37" s="21">
        <v>0</v>
      </c>
      <c r="E37" s="20" t="s">
        <v>52</v>
      </c>
    </row>
    <row r="38" spans="1:5" ht="40.5" customHeight="1" x14ac:dyDescent="0.2">
      <c r="A38" s="25" t="s">
        <v>12</v>
      </c>
      <c r="B38" s="18" t="s">
        <v>51</v>
      </c>
      <c r="C38" s="18" t="s">
        <v>1864</v>
      </c>
      <c r="D38" s="21">
        <v>0</v>
      </c>
      <c r="E38" s="20" t="s">
        <v>52</v>
      </c>
    </row>
    <row r="39" spans="1:5" ht="40.5" customHeight="1" x14ac:dyDescent="0.2">
      <c r="A39" s="25" t="s">
        <v>550</v>
      </c>
      <c r="B39" s="18" t="s">
        <v>52</v>
      </c>
      <c r="C39" s="18" t="s">
        <v>1868</v>
      </c>
      <c r="D39" s="21">
        <v>40000000000</v>
      </c>
      <c r="E39" s="20" t="s">
        <v>367</v>
      </c>
    </row>
    <row r="40" spans="1:5" ht="40.5" customHeight="1" x14ac:dyDescent="0.2">
      <c r="A40" s="25" t="s">
        <v>555</v>
      </c>
      <c r="B40" s="18" t="s">
        <v>52</v>
      </c>
      <c r="C40" s="18" t="s">
        <v>1864</v>
      </c>
      <c r="D40" s="21">
        <v>0</v>
      </c>
      <c r="E40" s="20" t="s">
        <v>52</v>
      </c>
    </row>
    <row r="41" spans="1:5" ht="40.5" customHeight="1" x14ac:dyDescent="0.2">
      <c r="A41" s="25" t="s">
        <v>560</v>
      </c>
      <c r="B41" s="18" t="s">
        <v>51</v>
      </c>
      <c r="C41" s="18" t="s">
        <v>1864</v>
      </c>
      <c r="D41" s="21">
        <v>0</v>
      </c>
      <c r="E41" s="20" t="s">
        <v>52</v>
      </c>
    </row>
    <row r="42" spans="1:5" ht="40.5" customHeight="1" x14ac:dyDescent="0.2">
      <c r="A42" s="25" t="s">
        <v>6</v>
      </c>
      <c r="B42" s="18" t="s">
        <v>1878</v>
      </c>
      <c r="C42" s="18" t="s">
        <v>1864</v>
      </c>
      <c r="D42" s="21">
        <v>4169638635</v>
      </c>
      <c r="E42" s="20" t="s">
        <v>370</v>
      </c>
    </row>
    <row r="43" spans="1:5" ht="40.5" customHeight="1" x14ac:dyDescent="0.2">
      <c r="A43" s="25" t="s">
        <v>567</v>
      </c>
      <c r="B43" s="18" t="s">
        <v>1879</v>
      </c>
      <c r="C43" s="18"/>
      <c r="D43" s="21">
        <v>0</v>
      </c>
      <c r="E43" s="20" t="s">
        <v>52</v>
      </c>
    </row>
    <row r="44" spans="1:5" ht="40.5" customHeight="1" x14ac:dyDescent="0.2">
      <c r="A44" s="25" t="s">
        <v>571</v>
      </c>
      <c r="B44" s="18" t="s">
        <v>264</v>
      </c>
      <c r="C44" s="18" t="s">
        <v>1864</v>
      </c>
      <c r="D44" s="21">
        <v>0</v>
      </c>
      <c r="E44" s="20" t="s">
        <v>52</v>
      </c>
    </row>
    <row r="45" spans="1:5" ht="40.5" customHeight="1" x14ac:dyDescent="0.2">
      <c r="A45" s="25" t="s">
        <v>576</v>
      </c>
      <c r="B45" s="18" t="s">
        <v>1880</v>
      </c>
      <c r="C45" s="18" t="s">
        <v>1864</v>
      </c>
      <c r="D45" s="21">
        <v>0</v>
      </c>
      <c r="E45" s="20" t="s">
        <v>52</v>
      </c>
    </row>
    <row r="46" spans="1:5" ht="40.5" customHeight="1" x14ac:dyDescent="0.2">
      <c r="A46" s="25" t="s">
        <v>580</v>
      </c>
      <c r="B46" s="18" t="s">
        <v>52</v>
      </c>
      <c r="C46" s="18" t="s">
        <v>1864</v>
      </c>
      <c r="D46" s="21">
        <v>0</v>
      </c>
      <c r="E46" s="20" t="s">
        <v>52</v>
      </c>
    </row>
    <row r="47" spans="1:5" ht="40.5" customHeight="1" x14ac:dyDescent="0.2">
      <c r="A47" s="27" t="s">
        <v>584</v>
      </c>
      <c r="B47" s="19" t="s">
        <v>52</v>
      </c>
      <c r="C47" s="19" t="s">
        <v>1864</v>
      </c>
      <c r="D47" s="21">
        <v>4210230861</v>
      </c>
      <c r="E47" s="20" t="s">
        <v>346</v>
      </c>
    </row>
    <row r="48" spans="1:5" ht="40.5" customHeight="1" x14ac:dyDescent="0.2">
      <c r="A48" s="25" t="s">
        <v>588</v>
      </c>
      <c r="B48" s="18" t="s">
        <v>51</v>
      </c>
      <c r="C48" s="18" t="s">
        <v>1864</v>
      </c>
      <c r="D48" s="21">
        <v>11912478720</v>
      </c>
      <c r="E48" s="20" t="s">
        <v>373</v>
      </c>
    </row>
    <row r="49" spans="1:5" ht="40.5" customHeight="1" x14ac:dyDescent="0.2">
      <c r="A49" s="25" t="s">
        <v>593</v>
      </c>
      <c r="B49" s="18" t="s">
        <v>52</v>
      </c>
      <c r="C49" s="18" t="s">
        <v>1864</v>
      </c>
      <c r="D49" s="21">
        <v>0</v>
      </c>
      <c r="E49" s="20" t="s">
        <v>52</v>
      </c>
    </row>
    <row r="50" spans="1:5" ht="40.5" customHeight="1" x14ac:dyDescent="0.2">
      <c r="A50" s="25" t="s">
        <v>598</v>
      </c>
      <c r="B50" s="18" t="s">
        <v>51</v>
      </c>
      <c r="C50" s="18" t="s">
        <v>1881</v>
      </c>
      <c r="D50" s="21">
        <v>0</v>
      </c>
      <c r="E50" s="20" t="s">
        <v>52</v>
      </c>
    </row>
    <row r="51" spans="1:5" ht="40.5" customHeight="1" x14ac:dyDescent="0.2">
      <c r="A51" s="25" t="s">
        <v>601</v>
      </c>
      <c r="B51" s="18" t="s">
        <v>51</v>
      </c>
      <c r="C51" s="18" t="s">
        <v>1882</v>
      </c>
      <c r="D51" s="21">
        <v>2517318789</v>
      </c>
      <c r="E51" s="20" t="s">
        <v>376</v>
      </c>
    </row>
    <row r="52" spans="1:5" ht="40.5" customHeight="1" x14ac:dyDescent="0.2">
      <c r="A52" s="25" t="s">
        <v>20</v>
      </c>
      <c r="B52" s="18" t="s">
        <v>178</v>
      </c>
      <c r="C52" s="18" t="s">
        <v>1883</v>
      </c>
      <c r="D52" s="21">
        <v>0</v>
      </c>
      <c r="E52" s="20" t="s">
        <v>52</v>
      </c>
    </row>
    <row r="53" spans="1:5" ht="40.5" customHeight="1" x14ac:dyDescent="0.2">
      <c r="A53" s="25" t="s">
        <v>608</v>
      </c>
      <c r="B53" s="18" t="s">
        <v>612</v>
      </c>
      <c r="C53" s="18" t="s">
        <v>1864</v>
      </c>
      <c r="D53" s="21">
        <v>0</v>
      </c>
      <c r="E53" s="20" t="s">
        <v>52</v>
      </c>
    </row>
    <row r="54" spans="1:5" ht="40.5" customHeight="1" x14ac:dyDescent="0.2">
      <c r="A54" s="25" t="s">
        <v>26</v>
      </c>
      <c r="B54" s="18" t="s">
        <v>1880</v>
      </c>
      <c r="C54" s="18" t="s">
        <v>1864</v>
      </c>
      <c r="D54" s="21">
        <v>22083210635</v>
      </c>
      <c r="E54" s="20" t="s">
        <v>379</v>
      </c>
    </row>
    <row r="55" spans="1:5" ht="40.5" customHeight="1" x14ac:dyDescent="0.2">
      <c r="A55" s="25" t="s">
        <v>615</v>
      </c>
      <c r="B55" s="18" t="s">
        <v>1884</v>
      </c>
      <c r="C55" s="18" t="s">
        <v>1864</v>
      </c>
      <c r="D55" s="21">
        <v>10364493736</v>
      </c>
      <c r="E55" s="20" t="s">
        <v>382</v>
      </c>
    </row>
    <row r="56" spans="1:5" ht="40.5" customHeight="1" x14ac:dyDescent="0.2">
      <c r="D56" s="23">
        <f>SUM(D2:D55)</f>
        <v>1347527000000</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0A7B-1226-4DAB-80E5-47A1445E38C5}">
  <dimension ref="A1:B71"/>
  <sheetViews>
    <sheetView showGridLines="0" view="pageBreakPreview" zoomScale="80" zoomScaleNormal="40" zoomScaleSheetLayoutView="80" workbookViewId="0">
      <selection activeCell="B1" sqref="B1:B1048576"/>
    </sheetView>
  </sheetViews>
  <sheetFormatPr baseColWidth="10" defaultColWidth="10.85546875" defaultRowHeight="15" x14ac:dyDescent="0.25"/>
  <cols>
    <col min="1" max="1" width="11.42578125" customWidth="1"/>
    <col min="2" max="2" width="233.85546875" customWidth="1"/>
    <col min="3" max="3" width="9.7109375" customWidth="1"/>
    <col min="15" max="15" width="95.140625" customWidth="1"/>
  </cols>
  <sheetData>
    <row r="1" spans="1:1" ht="46.5" customHeight="1" x14ac:dyDescent="0.25">
      <c r="A1" s="82"/>
    </row>
    <row r="3" spans="1:1" ht="35.25" customHeight="1" x14ac:dyDescent="0.25"/>
    <row r="4" spans="1:1" ht="21.75" customHeight="1" x14ac:dyDescent="0.25"/>
    <row r="71" spans="1:2" ht="315" customHeight="1" x14ac:dyDescent="0.25">
      <c r="A71" s="185" t="s">
        <v>30</v>
      </c>
      <c r="B71" s="184"/>
    </row>
  </sheetData>
  <mergeCells count="1">
    <mergeCell ref="A71:B71"/>
  </mergeCells>
  <pageMargins left="0.70866141732283472" right="0.70866141732283472" top="0.74803149606299213" bottom="0.74803149606299213" header="0.31496062992125984" footer="0.31496062992125984"/>
  <pageSetup paperSize="5" scale="62" orientation="landscape" r:id="rId1"/>
  <headerFooter>
    <oddFooter>&amp;LInforme Plan de Acción 3T 2022
Fecha de corte: viernes 30 de septiembre de 2022&amp;CPágina &amp;P de &amp;N</oddFoot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52"/>
  <sheetViews>
    <sheetView view="pageBreakPreview" topLeftCell="G7" zoomScale="90" zoomScaleNormal="74" zoomScaleSheetLayoutView="90" workbookViewId="0">
      <pane ySplit="1" topLeftCell="A35" activePane="bottomLeft" state="frozen"/>
      <selection activeCell="D1" sqref="D1"/>
      <selection pane="bottomLeft" activeCell="K36" sqref="K36"/>
    </sheetView>
  </sheetViews>
  <sheetFormatPr baseColWidth="10" defaultColWidth="11.42578125" defaultRowHeight="15" x14ac:dyDescent="0.2"/>
  <cols>
    <col min="1" max="1" width="25.140625" style="4" customWidth="1"/>
    <col min="2" max="2" width="23.85546875" style="4" customWidth="1"/>
    <col min="3" max="3" width="20.28515625" style="4" customWidth="1"/>
    <col min="4" max="5" width="21.28515625" style="45" customWidth="1"/>
    <col min="6" max="6" width="32.7109375" style="45" customWidth="1"/>
    <col min="7" max="7" width="29.5703125" style="3" customWidth="1"/>
    <col min="8" max="8" width="23" style="3" customWidth="1"/>
    <col min="9" max="9" width="36.28515625" style="84" customWidth="1"/>
    <col min="10" max="10" width="33.28515625" style="4" customWidth="1"/>
    <col min="11" max="11" width="24.42578125" style="86" customWidth="1"/>
    <col min="12" max="12" width="21.7109375" style="87" customWidth="1"/>
    <col min="13" max="13" width="38" style="81" customWidth="1"/>
    <col min="14" max="14" width="21" style="4" customWidth="1"/>
    <col min="15" max="16384" width="11.42578125" style="4"/>
  </cols>
  <sheetData>
    <row r="1" spans="1:13" hidden="1" x14ac:dyDescent="0.2"/>
    <row r="2" spans="1:13" hidden="1" x14ac:dyDescent="0.2"/>
    <row r="3" spans="1:13" hidden="1" x14ac:dyDescent="0.2"/>
    <row r="4" spans="1:13" hidden="1" x14ac:dyDescent="0.2"/>
    <row r="5" spans="1:13" hidden="1" x14ac:dyDescent="0.2"/>
    <row r="6" spans="1:13" ht="15.75" hidden="1" x14ac:dyDescent="0.2">
      <c r="D6" s="186"/>
      <c r="E6" s="186"/>
      <c r="F6" s="186"/>
      <c r="G6" s="186"/>
      <c r="H6" s="186"/>
      <c r="I6" s="186"/>
    </row>
    <row r="7" spans="1:13" s="88" customFormat="1" ht="104.25" customHeight="1" x14ac:dyDescent="0.25">
      <c r="A7" s="133" t="s">
        <v>31</v>
      </c>
      <c r="B7" s="133" t="s">
        <v>32</v>
      </c>
      <c r="C7" s="133" t="s">
        <v>33</v>
      </c>
      <c r="D7" s="134" t="s">
        <v>34</v>
      </c>
      <c r="E7" s="134" t="s">
        <v>35</v>
      </c>
      <c r="F7" s="134" t="s">
        <v>36</v>
      </c>
      <c r="G7" s="133" t="s">
        <v>37</v>
      </c>
      <c r="H7" s="133" t="s">
        <v>38</v>
      </c>
      <c r="I7" s="133" t="s">
        <v>39</v>
      </c>
      <c r="J7" s="133" t="s">
        <v>40</v>
      </c>
      <c r="K7" s="135" t="s">
        <v>41</v>
      </c>
      <c r="L7" s="155" t="s">
        <v>42</v>
      </c>
      <c r="M7" s="156" t="s">
        <v>43</v>
      </c>
    </row>
    <row r="8" spans="1:13" s="295" customFormat="1" ht="186" customHeight="1" x14ac:dyDescent="0.2">
      <c r="A8" s="291" t="s">
        <v>44</v>
      </c>
      <c r="B8" s="291" t="s">
        <v>45</v>
      </c>
      <c r="C8" s="291" t="s">
        <v>46</v>
      </c>
      <c r="D8" s="291" t="s">
        <v>47</v>
      </c>
      <c r="E8" s="291" t="s">
        <v>48</v>
      </c>
      <c r="F8" s="292" t="s">
        <v>49</v>
      </c>
      <c r="G8" s="291" t="s">
        <v>50</v>
      </c>
      <c r="H8" s="293" t="s">
        <v>51</v>
      </c>
      <c r="I8" s="293" t="s">
        <v>52</v>
      </c>
      <c r="J8" s="294" t="s">
        <v>53</v>
      </c>
      <c r="K8" s="141">
        <v>29686</v>
      </c>
      <c r="L8" s="294" t="s">
        <v>54</v>
      </c>
      <c r="M8" s="293" t="s">
        <v>1885</v>
      </c>
    </row>
    <row r="9" spans="1:13" s="295" customFormat="1" ht="186" customHeight="1" x14ac:dyDescent="0.2">
      <c r="A9" s="291" t="s">
        <v>44</v>
      </c>
      <c r="B9" s="291" t="s">
        <v>45</v>
      </c>
      <c r="C9" s="291" t="s">
        <v>46</v>
      </c>
      <c r="D9" s="291" t="s">
        <v>55</v>
      </c>
      <c r="E9" s="291" t="s">
        <v>56</v>
      </c>
      <c r="F9" s="292" t="s">
        <v>57</v>
      </c>
      <c r="G9" s="291" t="s">
        <v>58</v>
      </c>
      <c r="H9" s="293" t="s">
        <v>51</v>
      </c>
      <c r="I9" s="293" t="s">
        <v>52</v>
      </c>
      <c r="J9" s="294" t="s">
        <v>53</v>
      </c>
      <c r="K9" s="141">
        <v>151</v>
      </c>
      <c r="L9" s="294" t="s">
        <v>54</v>
      </c>
      <c r="M9" s="293" t="s">
        <v>1885</v>
      </c>
    </row>
    <row r="10" spans="1:13" s="295" customFormat="1" ht="186" customHeight="1" x14ac:dyDescent="0.2">
      <c r="A10" s="291" t="s">
        <v>44</v>
      </c>
      <c r="B10" s="291" t="s">
        <v>59</v>
      </c>
      <c r="C10" s="291" t="s">
        <v>46</v>
      </c>
      <c r="D10" s="291" t="s">
        <v>60</v>
      </c>
      <c r="E10" s="291" t="s">
        <v>61</v>
      </c>
      <c r="F10" s="292" t="s">
        <v>62</v>
      </c>
      <c r="G10" s="291" t="s">
        <v>63</v>
      </c>
      <c r="H10" s="293" t="s">
        <v>51</v>
      </c>
      <c r="I10" s="291" t="s">
        <v>64</v>
      </c>
      <c r="J10" s="294" t="s">
        <v>65</v>
      </c>
      <c r="K10" s="141">
        <v>11705</v>
      </c>
      <c r="L10" s="294" t="s">
        <v>66</v>
      </c>
      <c r="M10" s="293" t="s">
        <v>67</v>
      </c>
    </row>
    <row r="11" spans="1:13" s="295" customFormat="1" ht="186" customHeight="1" x14ac:dyDescent="0.2">
      <c r="A11" s="291" t="s">
        <v>44</v>
      </c>
      <c r="B11" s="291" t="s">
        <v>59</v>
      </c>
      <c r="C11" s="291" t="s">
        <v>46</v>
      </c>
      <c r="D11" s="291" t="s">
        <v>60</v>
      </c>
      <c r="E11" s="291" t="s">
        <v>68</v>
      </c>
      <c r="F11" s="292" t="s">
        <v>69</v>
      </c>
      <c r="G11" s="291" t="s">
        <v>70</v>
      </c>
      <c r="H11" s="293" t="s">
        <v>51</v>
      </c>
      <c r="I11" s="291" t="s">
        <v>64</v>
      </c>
      <c r="J11" s="294" t="s">
        <v>71</v>
      </c>
      <c r="K11" s="141">
        <v>11416</v>
      </c>
      <c r="L11" s="294" t="s">
        <v>66</v>
      </c>
      <c r="M11" s="293" t="s">
        <v>67</v>
      </c>
    </row>
    <row r="12" spans="1:13" s="295" customFormat="1" ht="135" customHeight="1" x14ac:dyDescent="0.2">
      <c r="A12" s="291" t="s">
        <v>44</v>
      </c>
      <c r="B12" s="291" t="s">
        <v>72</v>
      </c>
      <c r="C12" s="291" t="s">
        <v>46</v>
      </c>
      <c r="D12" s="291" t="s">
        <v>47</v>
      </c>
      <c r="E12" s="291" t="s">
        <v>73</v>
      </c>
      <c r="F12" s="292" t="s">
        <v>74</v>
      </c>
      <c r="G12" s="291" t="s">
        <v>75</v>
      </c>
      <c r="H12" s="293" t="s">
        <v>51</v>
      </c>
      <c r="I12" s="291" t="s">
        <v>76</v>
      </c>
      <c r="J12" s="294" t="s">
        <v>77</v>
      </c>
      <c r="K12" s="141">
        <v>30235</v>
      </c>
      <c r="L12" s="294" t="s">
        <v>78</v>
      </c>
      <c r="M12" s="293" t="s">
        <v>79</v>
      </c>
    </row>
    <row r="13" spans="1:13" s="295" customFormat="1" ht="135" customHeight="1" x14ac:dyDescent="0.2">
      <c r="A13" s="291" t="s">
        <v>44</v>
      </c>
      <c r="B13" s="291" t="s">
        <v>72</v>
      </c>
      <c r="C13" s="291" t="s">
        <v>46</v>
      </c>
      <c r="D13" s="291" t="s">
        <v>47</v>
      </c>
      <c r="E13" s="291" t="s">
        <v>80</v>
      </c>
      <c r="F13" s="292" t="s">
        <v>81</v>
      </c>
      <c r="G13" s="291" t="s">
        <v>82</v>
      </c>
      <c r="H13" s="293" t="s">
        <v>51</v>
      </c>
      <c r="I13" s="291" t="s">
        <v>64</v>
      </c>
      <c r="J13" s="294" t="s">
        <v>83</v>
      </c>
      <c r="K13" s="141">
        <v>295333</v>
      </c>
      <c r="L13" s="294" t="s">
        <v>78</v>
      </c>
      <c r="M13" s="293" t="s">
        <v>79</v>
      </c>
    </row>
    <row r="14" spans="1:13" s="295" customFormat="1" ht="135" customHeight="1" x14ac:dyDescent="0.2">
      <c r="A14" s="291" t="s">
        <v>44</v>
      </c>
      <c r="B14" s="291" t="s">
        <v>72</v>
      </c>
      <c r="C14" s="291" t="s">
        <v>46</v>
      </c>
      <c r="D14" s="291" t="s">
        <v>47</v>
      </c>
      <c r="E14" s="291" t="s">
        <v>84</v>
      </c>
      <c r="F14" s="292" t="s">
        <v>85</v>
      </c>
      <c r="G14" s="291" t="s">
        <v>86</v>
      </c>
      <c r="H14" s="293" t="s">
        <v>51</v>
      </c>
      <c r="I14" s="291" t="s">
        <v>64</v>
      </c>
      <c r="J14" s="294" t="s">
        <v>87</v>
      </c>
      <c r="K14" s="141">
        <v>335544</v>
      </c>
      <c r="L14" s="294" t="s">
        <v>78</v>
      </c>
      <c r="M14" s="293" t="s">
        <v>79</v>
      </c>
    </row>
    <row r="15" spans="1:13" s="295" customFormat="1" ht="135" customHeight="1" x14ac:dyDescent="0.2">
      <c r="A15" s="291" t="s">
        <v>44</v>
      </c>
      <c r="B15" s="291" t="s">
        <v>72</v>
      </c>
      <c r="C15" s="291" t="s">
        <v>46</v>
      </c>
      <c r="D15" s="291" t="s">
        <v>47</v>
      </c>
      <c r="E15" s="291" t="s">
        <v>88</v>
      </c>
      <c r="F15" s="292" t="s">
        <v>89</v>
      </c>
      <c r="G15" s="291" t="s">
        <v>90</v>
      </c>
      <c r="H15" s="293" t="s">
        <v>51</v>
      </c>
      <c r="I15" s="291" t="s">
        <v>64</v>
      </c>
      <c r="J15" s="294" t="s">
        <v>91</v>
      </c>
      <c r="K15" s="141">
        <v>12418</v>
      </c>
      <c r="L15" s="294" t="s">
        <v>78</v>
      </c>
      <c r="M15" s="293" t="s">
        <v>79</v>
      </c>
    </row>
    <row r="16" spans="1:13" s="295" customFormat="1" ht="70.5" customHeight="1" x14ac:dyDescent="0.2">
      <c r="A16" s="291" t="s">
        <v>44</v>
      </c>
      <c r="B16" s="291" t="s">
        <v>1896</v>
      </c>
      <c r="C16" s="291" t="s">
        <v>46</v>
      </c>
      <c r="D16" s="291" t="s">
        <v>60</v>
      </c>
      <c r="E16" s="291" t="s">
        <v>92</v>
      </c>
      <c r="F16" s="292" t="s">
        <v>93</v>
      </c>
      <c r="G16" s="291" t="s">
        <v>94</v>
      </c>
      <c r="H16" s="293" t="s">
        <v>51</v>
      </c>
      <c r="I16" s="291" t="s">
        <v>95</v>
      </c>
      <c r="J16" s="294" t="s">
        <v>93</v>
      </c>
      <c r="K16" s="141">
        <v>226863</v>
      </c>
      <c r="L16" s="294" t="s">
        <v>96</v>
      </c>
      <c r="M16" s="293" t="s">
        <v>97</v>
      </c>
    </row>
    <row r="17" spans="1:14" s="295" customFormat="1" ht="87.6" customHeight="1" x14ac:dyDescent="0.2">
      <c r="A17" s="291" t="s">
        <v>44</v>
      </c>
      <c r="B17" s="291" t="s">
        <v>1896</v>
      </c>
      <c r="C17" s="291" t="s">
        <v>46</v>
      </c>
      <c r="D17" s="291" t="s">
        <v>98</v>
      </c>
      <c r="E17" s="291" t="s">
        <v>99</v>
      </c>
      <c r="F17" s="292" t="s">
        <v>100</v>
      </c>
      <c r="G17" s="291" t="s">
        <v>101</v>
      </c>
      <c r="H17" s="293" t="s">
        <v>51</v>
      </c>
      <c r="I17" s="291" t="s">
        <v>95</v>
      </c>
      <c r="J17" s="294" t="s">
        <v>102</v>
      </c>
      <c r="K17" s="141">
        <v>46221</v>
      </c>
      <c r="L17" s="294" t="s">
        <v>96</v>
      </c>
      <c r="M17" s="293" t="s">
        <v>97</v>
      </c>
    </row>
    <row r="18" spans="1:14" s="295" customFormat="1" ht="86.25" customHeight="1" x14ac:dyDescent="0.2">
      <c r="A18" s="291"/>
      <c r="B18" s="291"/>
      <c r="C18" s="291" t="s">
        <v>46</v>
      </c>
      <c r="D18" s="291" t="s">
        <v>60</v>
      </c>
      <c r="E18" s="291" t="s">
        <v>103</v>
      </c>
      <c r="F18" s="292" t="s">
        <v>104</v>
      </c>
      <c r="G18" s="291" t="s">
        <v>105</v>
      </c>
      <c r="H18" s="293" t="s">
        <v>51</v>
      </c>
      <c r="I18" s="291" t="s">
        <v>52</v>
      </c>
      <c r="J18" s="294" t="s">
        <v>106</v>
      </c>
      <c r="K18" s="141">
        <v>378</v>
      </c>
      <c r="L18" s="294" t="s">
        <v>107</v>
      </c>
      <c r="M18" s="293" t="s">
        <v>108</v>
      </c>
      <c r="N18" s="295" t="s">
        <v>1897</v>
      </c>
    </row>
    <row r="19" spans="1:14" s="295" customFormat="1" ht="200.25" customHeight="1" x14ac:dyDescent="0.2">
      <c r="A19" s="291" t="s">
        <v>44</v>
      </c>
      <c r="B19" s="291" t="s">
        <v>109</v>
      </c>
      <c r="C19" s="291" t="s">
        <v>46</v>
      </c>
      <c r="D19" s="291" t="s">
        <v>110</v>
      </c>
      <c r="E19" s="291" t="s">
        <v>111</v>
      </c>
      <c r="F19" s="292" t="s">
        <v>112</v>
      </c>
      <c r="G19" s="291" t="s">
        <v>113</v>
      </c>
      <c r="H19" s="293" t="s">
        <v>51</v>
      </c>
      <c r="I19" s="291" t="s">
        <v>114</v>
      </c>
      <c r="J19" s="294" t="s">
        <v>115</v>
      </c>
      <c r="K19" s="296">
        <v>13860</v>
      </c>
      <c r="L19" s="294" t="s">
        <v>116</v>
      </c>
      <c r="M19" s="293" t="s">
        <v>117</v>
      </c>
    </row>
    <row r="20" spans="1:14" s="295" customFormat="1" ht="162" customHeight="1" x14ac:dyDescent="0.2">
      <c r="A20" s="291" t="s">
        <v>44</v>
      </c>
      <c r="B20" s="291" t="s">
        <v>109</v>
      </c>
      <c r="C20" s="291" t="s">
        <v>46</v>
      </c>
      <c r="D20" s="291" t="s">
        <v>118</v>
      </c>
      <c r="E20" s="291" t="s">
        <v>119</v>
      </c>
      <c r="F20" s="292" t="s">
        <v>120</v>
      </c>
      <c r="G20" s="297" t="s">
        <v>121</v>
      </c>
      <c r="H20" s="293" t="s">
        <v>51</v>
      </c>
      <c r="I20" s="291" t="s">
        <v>122</v>
      </c>
      <c r="J20" s="294" t="s">
        <v>115</v>
      </c>
      <c r="K20" s="296">
        <v>6050</v>
      </c>
      <c r="L20" s="294" t="s">
        <v>116</v>
      </c>
      <c r="M20" s="293" t="s">
        <v>117</v>
      </c>
    </row>
    <row r="21" spans="1:14" s="295" customFormat="1" ht="111.75" customHeight="1" x14ac:dyDescent="0.2">
      <c r="A21" s="291" t="s">
        <v>123</v>
      </c>
      <c r="B21" s="291" t="s">
        <v>124</v>
      </c>
      <c r="C21" s="291" t="s">
        <v>46</v>
      </c>
      <c r="D21" s="291" t="s">
        <v>110</v>
      </c>
      <c r="E21" s="291" t="s">
        <v>125</v>
      </c>
      <c r="F21" s="292" t="s">
        <v>126</v>
      </c>
      <c r="G21" s="291" t="s">
        <v>127</v>
      </c>
      <c r="H21" s="293" t="s">
        <v>51</v>
      </c>
      <c r="I21" s="291" t="s">
        <v>128</v>
      </c>
      <c r="J21" s="294" t="s">
        <v>129</v>
      </c>
      <c r="K21" s="296">
        <v>62573</v>
      </c>
      <c r="L21" s="294" t="s">
        <v>130</v>
      </c>
      <c r="M21" s="293" t="s">
        <v>131</v>
      </c>
    </row>
    <row r="22" spans="1:14" s="295" customFormat="1" ht="131.65" customHeight="1" x14ac:dyDescent="0.2">
      <c r="A22" s="291" t="s">
        <v>132</v>
      </c>
      <c r="B22" s="291" t="s">
        <v>133</v>
      </c>
      <c r="C22" s="291" t="s">
        <v>46</v>
      </c>
      <c r="D22" s="291" t="s">
        <v>60</v>
      </c>
      <c r="E22" s="291" t="s">
        <v>134</v>
      </c>
      <c r="F22" s="292" t="s">
        <v>135</v>
      </c>
      <c r="G22" s="291" t="s">
        <v>136</v>
      </c>
      <c r="H22" s="293" t="s">
        <v>51</v>
      </c>
      <c r="I22" s="291" t="s">
        <v>137</v>
      </c>
      <c r="J22" s="294" t="s">
        <v>138</v>
      </c>
      <c r="K22" s="296">
        <v>27780</v>
      </c>
      <c r="L22" s="294" t="s">
        <v>139</v>
      </c>
      <c r="M22" s="293" t="s">
        <v>140</v>
      </c>
    </row>
    <row r="23" spans="1:14" s="295" customFormat="1" ht="131.65" customHeight="1" x14ac:dyDescent="0.2">
      <c r="A23" s="291" t="s">
        <v>141</v>
      </c>
      <c r="B23" s="291" t="s">
        <v>142</v>
      </c>
      <c r="C23" s="291" t="s">
        <v>46</v>
      </c>
      <c r="D23" s="291" t="s">
        <v>110</v>
      </c>
      <c r="E23" s="291" t="s">
        <v>143</v>
      </c>
      <c r="F23" s="292" t="s">
        <v>144</v>
      </c>
      <c r="G23" s="291" t="s">
        <v>145</v>
      </c>
      <c r="H23" s="293" t="s">
        <v>51</v>
      </c>
      <c r="I23" s="291" t="s">
        <v>146</v>
      </c>
      <c r="J23" s="294" t="s">
        <v>138</v>
      </c>
      <c r="K23" s="296">
        <v>16651</v>
      </c>
      <c r="L23" s="294" t="s">
        <v>139</v>
      </c>
      <c r="M23" s="293" t="s">
        <v>140</v>
      </c>
    </row>
    <row r="24" spans="1:14" s="295" customFormat="1" ht="131.65" customHeight="1" x14ac:dyDescent="0.2">
      <c r="A24" s="291" t="s">
        <v>44</v>
      </c>
      <c r="B24" s="291" t="s">
        <v>142</v>
      </c>
      <c r="C24" s="291" t="s">
        <v>46</v>
      </c>
      <c r="D24" s="291" t="s">
        <v>118</v>
      </c>
      <c r="E24" s="291" t="s">
        <v>1894</v>
      </c>
      <c r="F24" s="292" t="s">
        <v>147</v>
      </c>
      <c r="G24" s="291" t="s">
        <v>148</v>
      </c>
      <c r="H24" s="293" t="s">
        <v>51</v>
      </c>
      <c r="I24" s="291" t="s">
        <v>149</v>
      </c>
      <c r="J24" s="294" t="s">
        <v>150</v>
      </c>
      <c r="K24" s="296">
        <v>5720</v>
      </c>
      <c r="L24" s="294" t="s">
        <v>151</v>
      </c>
      <c r="M24" s="293" t="s">
        <v>152</v>
      </c>
    </row>
    <row r="25" spans="1:14" s="295" customFormat="1" ht="115.5" customHeight="1" x14ac:dyDescent="0.2">
      <c r="A25" s="291" t="s">
        <v>44</v>
      </c>
      <c r="B25" s="291" t="s">
        <v>142</v>
      </c>
      <c r="C25" s="291" t="s">
        <v>46</v>
      </c>
      <c r="D25" s="291" t="s">
        <v>118</v>
      </c>
      <c r="E25" s="291" t="s">
        <v>153</v>
      </c>
      <c r="F25" s="292" t="s">
        <v>154</v>
      </c>
      <c r="G25" s="291" t="s">
        <v>155</v>
      </c>
      <c r="H25" s="293" t="s">
        <v>51</v>
      </c>
      <c r="I25" s="291" t="s">
        <v>149</v>
      </c>
      <c r="J25" s="294" t="s">
        <v>150</v>
      </c>
      <c r="K25" s="296">
        <v>4280</v>
      </c>
      <c r="L25" s="294" t="s">
        <v>151</v>
      </c>
      <c r="M25" s="293" t="s">
        <v>152</v>
      </c>
    </row>
    <row r="26" spans="1:14" s="295" customFormat="1" ht="159.75" customHeight="1" x14ac:dyDescent="0.2">
      <c r="A26" s="291" t="s">
        <v>45</v>
      </c>
      <c r="B26" s="291" t="s">
        <v>45</v>
      </c>
      <c r="C26" s="291" t="s">
        <v>156</v>
      </c>
      <c r="D26" s="291" t="s">
        <v>157</v>
      </c>
      <c r="E26" s="291" t="s">
        <v>158</v>
      </c>
      <c r="F26" s="291" t="s">
        <v>159</v>
      </c>
      <c r="G26" s="291" t="s">
        <v>160</v>
      </c>
      <c r="H26" s="291" t="s">
        <v>161</v>
      </c>
      <c r="I26" s="291" t="s">
        <v>45</v>
      </c>
      <c r="J26" s="294" t="s">
        <v>162</v>
      </c>
      <c r="K26" s="141">
        <v>8323</v>
      </c>
      <c r="L26" s="294" t="s">
        <v>163</v>
      </c>
      <c r="M26" s="293" t="s">
        <v>164</v>
      </c>
    </row>
    <row r="27" spans="1:14" s="295" customFormat="1" ht="122.25" customHeight="1" x14ac:dyDescent="0.2">
      <c r="A27" s="291" t="s">
        <v>45</v>
      </c>
      <c r="B27" s="291" t="s">
        <v>45</v>
      </c>
      <c r="C27" s="291" t="s">
        <v>156</v>
      </c>
      <c r="D27" s="291" t="s">
        <v>165</v>
      </c>
      <c r="E27" s="291" t="s">
        <v>166</v>
      </c>
      <c r="F27" s="291" t="s">
        <v>167</v>
      </c>
      <c r="G27" s="291" t="s">
        <v>168</v>
      </c>
      <c r="H27" s="291" t="s">
        <v>169</v>
      </c>
      <c r="I27" s="291" t="s">
        <v>45</v>
      </c>
      <c r="J27" s="294" t="s">
        <v>162</v>
      </c>
      <c r="K27" s="298">
        <v>282</v>
      </c>
      <c r="L27" s="294" t="s">
        <v>163</v>
      </c>
      <c r="M27" s="293" t="s">
        <v>164</v>
      </c>
    </row>
    <row r="28" spans="1:14" s="295" customFormat="1" ht="71.25" customHeight="1" x14ac:dyDescent="0.2">
      <c r="A28" s="291" t="s">
        <v>45</v>
      </c>
      <c r="B28" s="291" t="s">
        <v>45</v>
      </c>
      <c r="C28" s="291" t="s">
        <v>156</v>
      </c>
      <c r="D28" s="291" t="s">
        <v>157</v>
      </c>
      <c r="E28" s="291" t="s">
        <v>170</v>
      </c>
      <c r="F28" s="291" t="s">
        <v>171</v>
      </c>
      <c r="G28" s="291" t="s">
        <v>172</v>
      </c>
      <c r="H28" s="291" t="s">
        <v>173</v>
      </c>
      <c r="I28" s="291" t="s">
        <v>45</v>
      </c>
      <c r="J28" s="294" t="s">
        <v>174</v>
      </c>
      <c r="K28" s="141">
        <v>14553</v>
      </c>
      <c r="L28" s="294" t="s">
        <v>163</v>
      </c>
      <c r="M28" s="293" t="s">
        <v>164</v>
      </c>
    </row>
    <row r="29" spans="1:14" s="295" customFormat="1" ht="72" x14ac:dyDescent="0.2">
      <c r="A29" s="291" t="s">
        <v>45</v>
      </c>
      <c r="B29" s="291" t="s">
        <v>45</v>
      </c>
      <c r="C29" s="291" t="s">
        <v>156</v>
      </c>
      <c r="D29" s="291" t="s">
        <v>165</v>
      </c>
      <c r="E29" s="291" t="s">
        <v>175</v>
      </c>
      <c r="F29" s="292" t="s">
        <v>176</v>
      </c>
      <c r="G29" s="291" t="s">
        <v>177</v>
      </c>
      <c r="H29" s="293" t="s">
        <v>178</v>
      </c>
      <c r="I29" s="291" t="s">
        <v>45</v>
      </c>
      <c r="J29" s="294" t="s">
        <v>179</v>
      </c>
      <c r="K29" s="141">
        <v>12189</v>
      </c>
      <c r="L29" s="294" t="s">
        <v>180</v>
      </c>
      <c r="M29" s="293" t="s">
        <v>181</v>
      </c>
    </row>
    <row r="30" spans="1:14" s="295" customFormat="1" ht="161.25" customHeight="1" x14ac:dyDescent="0.2">
      <c r="A30" s="291" t="s">
        <v>45</v>
      </c>
      <c r="B30" s="291" t="s">
        <v>45</v>
      </c>
      <c r="C30" s="291" t="s">
        <v>156</v>
      </c>
      <c r="D30" s="291" t="s">
        <v>165</v>
      </c>
      <c r="E30" s="291" t="s">
        <v>182</v>
      </c>
      <c r="F30" s="292" t="s">
        <v>183</v>
      </c>
      <c r="G30" s="291" t="s">
        <v>184</v>
      </c>
      <c r="H30" s="293" t="s">
        <v>52</v>
      </c>
      <c r="I30" s="291" t="s">
        <v>45</v>
      </c>
      <c r="J30" s="294" t="s">
        <v>185</v>
      </c>
      <c r="K30" s="141" t="s">
        <v>186</v>
      </c>
      <c r="L30" s="294" t="s">
        <v>187</v>
      </c>
      <c r="M30" s="293" t="s">
        <v>188</v>
      </c>
    </row>
    <row r="31" spans="1:14" s="295" customFormat="1" ht="115.5" customHeight="1" x14ac:dyDescent="0.2">
      <c r="A31" s="291" t="s">
        <v>45</v>
      </c>
      <c r="B31" s="291" t="s">
        <v>45</v>
      </c>
      <c r="C31" s="291" t="s">
        <v>156</v>
      </c>
      <c r="D31" s="291" t="s">
        <v>189</v>
      </c>
      <c r="E31" s="291" t="s">
        <v>190</v>
      </c>
      <c r="F31" s="292" t="s">
        <v>191</v>
      </c>
      <c r="G31" s="291" t="s">
        <v>192</v>
      </c>
      <c r="H31" s="291" t="s">
        <v>193</v>
      </c>
      <c r="I31" s="291" t="s">
        <v>45</v>
      </c>
      <c r="J31" s="294" t="s">
        <v>194</v>
      </c>
      <c r="K31" s="141">
        <v>62968</v>
      </c>
      <c r="L31" s="294" t="s">
        <v>195</v>
      </c>
      <c r="M31" s="293" t="s">
        <v>196</v>
      </c>
    </row>
    <row r="32" spans="1:14" s="295" customFormat="1" ht="110.65" customHeight="1" x14ac:dyDescent="0.2">
      <c r="A32" s="291" t="s">
        <v>45</v>
      </c>
      <c r="B32" s="299" t="s">
        <v>45</v>
      </c>
      <c r="C32" s="299" t="s">
        <v>156</v>
      </c>
      <c r="D32" s="299" t="s">
        <v>165</v>
      </c>
      <c r="E32" s="291" t="s">
        <v>197</v>
      </c>
      <c r="F32" s="300" t="s">
        <v>198</v>
      </c>
      <c r="G32" s="299" t="s">
        <v>199</v>
      </c>
      <c r="H32" s="301" t="s">
        <v>52</v>
      </c>
      <c r="I32" s="299" t="s">
        <v>45</v>
      </c>
      <c r="J32" s="302" t="s">
        <v>200</v>
      </c>
      <c r="K32" s="303" t="s">
        <v>201</v>
      </c>
      <c r="L32" s="302" t="s">
        <v>202</v>
      </c>
      <c r="M32" s="301" t="s">
        <v>203</v>
      </c>
    </row>
    <row r="33" spans="1:14" s="295" customFormat="1" ht="231" customHeight="1" x14ac:dyDescent="0.2">
      <c r="A33" s="304" t="s">
        <v>45</v>
      </c>
      <c r="B33" s="305" t="s">
        <v>45</v>
      </c>
      <c r="C33" s="305" t="s">
        <v>156</v>
      </c>
      <c r="D33" s="305" t="s">
        <v>165</v>
      </c>
      <c r="E33" s="291" t="s">
        <v>204</v>
      </c>
      <c r="F33" s="306" t="s">
        <v>205</v>
      </c>
      <c r="G33" s="305" t="s">
        <v>206</v>
      </c>
      <c r="H33" s="301" t="s">
        <v>52</v>
      </c>
      <c r="I33" s="305" t="s">
        <v>45</v>
      </c>
      <c r="J33" s="307" t="s">
        <v>207</v>
      </c>
      <c r="K33" s="308">
        <v>7291</v>
      </c>
      <c r="L33" s="307" t="s">
        <v>202</v>
      </c>
      <c r="M33" s="309" t="s">
        <v>203</v>
      </c>
      <c r="N33" s="310" t="s">
        <v>208</v>
      </c>
    </row>
    <row r="34" spans="1:14" s="295" customFormat="1" ht="100.5" customHeight="1" x14ac:dyDescent="0.2">
      <c r="A34" s="291" t="s">
        <v>45</v>
      </c>
      <c r="B34" s="291" t="s">
        <v>45</v>
      </c>
      <c r="C34" s="291" t="s">
        <v>156</v>
      </c>
      <c r="D34" s="291" t="s">
        <v>209</v>
      </c>
      <c r="E34" s="291" t="s">
        <v>210</v>
      </c>
      <c r="F34" s="292" t="s">
        <v>211</v>
      </c>
      <c r="G34" s="291" t="s">
        <v>212</v>
      </c>
      <c r="H34" s="291" t="s">
        <v>213</v>
      </c>
      <c r="I34" s="291" t="s">
        <v>45</v>
      </c>
      <c r="J34" s="294" t="s">
        <v>214</v>
      </c>
      <c r="K34" s="141">
        <v>1008</v>
      </c>
      <c r="L34" s="294" t="s">
        <v>215</v>
      </c>
      <c r="M34" s="293" t="s">
        <v>216</v>
      </c>
    </row>
    <row r="35" spans="1:14" s="295" customFormat="1" ht="84.75" customHeight="1" x14ac:dyDescent="0.2">
      <c r="A35" s="311" t="s">
        <v>45</v>
      </c>
      <c r="B35" s="311" t="s">
        <v>45</v>
      </c>
      <c r="C35" s="311" t="s">
        <v>156</v>
      </c>
      <c r="D35" s="311" t="s">
        <v>165</v>
      </c>
      <c r="E35" s="311" t="s">
        <v>217</v>
      </c>
      <c r="F35" s="312" t="s">
        <v>1698</v>
      </c>
      <c r="G35" s="312" t="s">
        <v>1699</v>
      </c>
      <c r="H35" s="291" t="s">
        <v>219</v>
      </c>
      <c r="I35" s="291" t="s">
        <v>45</v>
      </c>
      <c r="J35" s="294" t="s">
        <v>220</v>
      </c>
      <c r="K35" s="141">
        <v>3254</v>
      </c>
      <c r="L35" s="294" t="s">
        <v>221</v>
      </c>
      <c r="M35" s="293" t="s">
        <v>222</v>
      </c>
    </row>
    <row r="36" spans="1:14" s="295" customFormat="1" ht="96" x14ac:dyDescent="0.2">
      <c r="A36" s="291" t="s">
        <v>45</v>
      </c>
      <c r="B36" s="291" t="s">
        <v>45</v>
      </c>
      <c r="C36" s="291" t="s">
        <v>156</v>
      </c>
      <c r="D36" s="291" t="s">
        <v>157</v>
      </c>
      <c r="E36" s="291" t="s">
        <v>223</v>
      </c>
      <c r="F36" s="291" t="s">
        <v>224</v>
      </c>
      <c r="G36" s="291" t="s">
        <v>225</v>
      </c>
      <c r="H36" s="291" t="s">
        <v>226</v>
      </c>
      <c r="I36" s="291" t="s">
        <v>45</v>
      </c>
      <c r="J36" s="294" t="s">
        <v>214</v>
      </c>
      <c r="K36" s="141">
        <v>1320</v>
      </c>
      <c r="L36" s="294" t="s">
        <v>227</v>
      </c>
      <c r="M36" s="293" t="s">
        <v>228</v>
      </c>
    </row>
    <row r="37" spans="1:14" s="295" customFormat="1" ht="81" customHeight="1" x14ac:dyDescent="0.2">
      <c r="A37" s="291" t="s">
        <v>45</v>
      </c>
      <c r="B37" s="291" t="s">
        <v>45</v>
      </c>
      <c r="C37" s="291" t="s">
        <v>156</v>
      </c>
      <c r="D37" s="291" t="s">
        <v>189</v>
      </c>
      <c r="E37" s="291" t="s">
        <v>229</v>
      </c>
      <c r="F37" s="292" t="s">
        <v>230</v>
      </c>
      <c r="G37" s="291" t="s">
        <v>231</v>
      </c>
      <c r="H37" s="293" t="s">
        <v>232</v>
      </c>
      <c r="I37" s="291" t="s">
        <v>45</v>
      </c>
      <c r="J37" s="293" t="s">
        <v>233</v>
      </c>
      <c r="K37" s="141">
        <v>812</v>
      </c>
      <c r="L37" s="293" t="s">
        <v>234</v>
      </c>
      <c r="M37" s="293" t="s">
        <v>235</v>
      </c>
    </row>
    <row r="38" spans="1:14" s="295" customFormat="1" ht="36" x14ac:dyDescent="0.2">
      <c r="A38" s="291" t="s">
        <v>45</v>
      </c>
      <c r="B38" s="291" t="s">
        <v>45</v>
      </c>
      <c r="C38" s="291" t="s">
        <v>156</v>
      </c>
      <c r="D38" s="291" t="s">
        <v>189</v>
      </c>
      <c r="E38" s="291" t="s">
        <v>236</v>
      </c>
      <c r="F38" s="292" t="s">
        <v>237</v>
      </c>
      <c r="G38" s="291" t="s">
        <v>238</v>
      </c>
      <c r="H38" s="291" t="s">
        <v>232</v>
      </c>
      <c r="I38" s="291" t="s">
        <v>45</v>
      </c>
      <c r="J38" s="141" t="s">
        <v>45</v>
      </c>
      <c r="K38" s="141" t="s">
        <v>45</v>
      </c>
      <c r="L38" s="293" t="s">
        <v>239</v>
      </c>
      <c r="M38" s="293" t="s">
        <v>240</v>
      </c>
    </row>
    <row r="39" spans="1:14" s="295" customFormat="1" ht="36" x14ac:dyDescent="0.2">
      <c r="A39" s="291" t="s">
        <v>45</v>
      </c>
      <c r="B39" s="291" t="s">
        <v>45</v>
      </c>
      <c r="C39" s="291" t="s">
        <v>156</v>
      </c>
      <c r="D39" s="291" t="s">
        <v>189</v>
      </c>
      <c r="E39" s="291" t="s">
        <v>241</v>
      </c>
      <c r="F39" s="292" t="s">
        <v>242</v>
      </c>
      <c r="G39" s="291" t="s">
        <v>238</v>
      </c>
      <c r="H39" s="291" t="s">
        <v>232</v>
      </c>
      <c r="I39" s="291" t="s">
        <v>45</v>
      </c>
      <c r="J39" s="141" t="s">
        <v>45</v>
      </c>
      <c r="K39" s="141" t="s">
        <v>45</v>
      </c>
      <c r="L39" s="293" t="s">
        <v>239</v>
      </c>
      <c r="M39" s="293" t="s">
        <v>240</v>
      </c>
    </row>
    <row r="40" spans="1:14" s="295" customFormat="1" ht="100.5" customHeight="1" x14ac:dyDescent="0.2">
      <c r="A40" s="291" t="s">
        <v>45</v>
      </c>
      <c r="B40" s="291" t="s">
        <v>45</v>
      </c>
      <c r="C40" s="291" t="s">
        <v>156</v>
      </c>
      <c r="D40" s="291" t="s">
        <v>243</v>
      </c>
      <c r="E40" s="291" t="s">
        <v>244</v>
      </c>
      <c r="F40" s="291" t="s">
        <v>245</v>
      </c>
      <c r="G40" s="291" t="s">
        <v>246</v>
      </c>
      <c r="H40" s="291" t="s">
        <v>247</v>
      </c>
      <c r="I40" s="291" t="s">
        <v>45</v>
      </c>
      <c r="J40" s="293" t="s">
        <v>220</v>
      </c>
      <c r="K40" s="141">
        <v>2399</v>
      </c>
      <c r="L40" s="293" t="s">
        <v>248</v>
      </c>
      <c r="M40" s="293" t="s">
        <v>249</v>
      </c>
    </row>
    <row r="41" spans="1:14" s="295" customFormat="1" ht="60" x14ac:dyDescent="0.2">
      <c r="A41" s="291" t="s">
        <v>45</v>
      </c>
      <c r="B41" s="291" t="s">
        <v>45</v>
      </c>
      <c r="C41" s="291" t="s">
        <v>156</v>
      </c>
      <c r="D41" s="291" t="s">
        <v>189</v>
      </c>
      <c r="E41" s="291" t="s">
        <v>250</v>
      </c>
      <c r="F41" s="292" t="s">
        <v>251</v>
      </c>
      <c r="G41" s="291" t="s">
        <v>252</v>
      </c>
      <c r="H41" s="293" t="s">
        <v>253</v>
      </c>
      <c r="I41" s="291" t="s">
        <v>45</v>
      </c>
      <c r="J41" s="293" t="s">
        <v>254</v>
      </c>
      <c r="K41" s="141">
        <v>22152</v>
      </c>
      <c r="L41" s="293" t="s">
        <v>255</v>
      </c>
      <c r="M41" s="293" t="s">
        <v>256</v>
      </c>
    </row>
    <row r="42" spans="1:14" s="295" customFormat="1" ht="156" x14ac:dyDescent="0.2">
      <c r="A42" s="291" t="s">
        <v>45</v>
      </c>
      <c r="B42" s="291" t="s">
        <v>45</v>
      </c>
      <c r="C42" s="291" t="s">
        <v>156</v>
      </c>
      <c r="D42" s="291" t="s">
        <v>165</v>
      </c>
      <c r="E42" s="291" t="s">
        <v>1895</v>
      </c>
      <c r="F42" s="292" t="s">
        <v>257</v>
      </c>
      <c r="G42" s="291" t="s">
        <v>258</v>
      </c>
      <c r="H42" s="313" t="s">
        <v>259</v>
      </c>
      <c r="I42" s="291" t="s">
        <v>45</v>
      </c>
      <c r="J42" s="293" t="s">
        <v>260</v>
      </c>
      <c r="K42" s="141">
        <v>9941</v>
      </c>
      <c r="L42" s="293" t="s">
        <v>255</v>
      </c>
      <c r="M42" s="293" t="s">
        <v>256</v>
      </c>
    </row>
    <row r="43" spans="1:14" s="295" customFormat="1" ht="113.25" customHeight="1" x14ac:dyDescent="0.2">
      <c r="A43" s="291" t="s">
        <v>45</v>
      </c>
      <c r="B43" s="291" t="s">
        <v>45</v>
      </c>
      <c r="C43" s="291" t="s">
        <v>156</v>
      </c>
      <c r="D43" s="291" t="s">
        <v>189</v>
      </c>
      <c r="E43" s="291" t="s">
        <v>261</v>
      </c>
      <c r="F43" s="292" t="s">
        <v>262</v>
      </c>
      <c r="G43" s="291" t="s">
        <v>263</v>
      </c>
      <c r="H43" s="291" t="s">
        <v>264</v>
      </c>
      <c r="I43" s="291" t="s">
        <v>45</v>
      </c>
      <c r="J43" s="293" t="s">
        <v>162</v>
      </c>
      <c r="K43" s="141">
        <v>4185</v>
      </c>
      <c r="L43" s="293" t="s">
        <v>265</v>
      </c>
      <c r="M43" s="293" t="s">
        <v>266</v>
      </c>
    </row>
    <row r="44" spans="1:14" s="295" customFormat="1" ht="98.25" customHeight="1" x14ac:dyDescent="0.2">
      <c r="A44" s="291" t="s">
        <v>267</v>
      </c>
      <c r="B44" s="291" t="s">
        <v>268</v>
      </c>
      <c r="C44" s="291" t="s">
        <v>46</v>
      </c>
      <c r="D44" s="291" t="s">
        <v>110</v>
      </c>
      <c r="E44" s="291" t="s">
        <v>269</v>
      </c>
      <c r="F44" s="292" t="s">
        <v>270</v>
      </c>
      <c r="G44" s="291" t="s">
        <v>271</v>
      </c>
      <c r="H44" s="293" t="s">
        <v>51</v>
      </c>
      <c r="I44" s="291" t="s">
        <v>272</v>
      </c>
      <c r="J44" s="293" t="s">
        <v>273</v>
      </c>
      <c r="K44" s="141">
        <v>45436</v>
      </c>
      <c r="L44" s="293" t="s">
        <v>274</v>
      </c>
      <c r="M44" s="293" t="s">
        <v>275</v>
      </c>
    </row>
    <row r="45" spans="1:14" s="295" customFormat="1" ht="372" x14ac:dyDescent="0.2">
      <c r="A45" s="297" t="s">
        <v>44</v>
      </c>
      <c r="B45" s="314" t="s">
        <v>276</v>
      </c>
      <c r="C45" s="315" t="s">
        <v>46</v>
      </c>
      <c r="D45" s="315" t="s">
        <v>47</v>
      </c>
      <c r="E45" s="299" t="s">
        <v>277</v>
      </c>
      <c r="F45" s="316" t="s">
        <v>278</v>
      </c>
      <c r="G45" s="315" t="s">
        <v>279</v>
      </c>
      <c r="H45" s="317" t="s">
        <v>51</v>
      </c>
      <c r="I45" s="315" t="s">
        <v>280</v>
      </c>
      <c r="J45" s="317" t="s">
        <v>281</v>
      </c>
      <c r="K45" s="318" t="s">
        <v>282</v>
      </c>
      <c r="L45" s="317" t="s">
        <v>283</v>
      </c>
      <c r="M45" s="317" t="s">
        <v>284</v>
      </c>
    </row>
    <row r="46" spans="1:14" s="295" customFormat="1" ht="105.75" customHeight="1" x14ac:dyDescent="0.2">
      <c r="A46" s="291" t="s">
        <v>44</v>
      </c>
      <c r="B46" s="291" t="s">
        <v>72</v>
      </c>
      <c r="C46" s="291" t="s">
        <v>46</v>
      </c>
      <c r="D46" s="291" t="s">
        <v>47</v>
      </c>
      <c r="E46" s="291" t="s">
        <v>285</v>
      </c>
      <c r="F46" s="292" t="s">
        <v>286</v>
      </c>
      <c r="G46" s="291" t="s">
        <v>287</v>
      </c>
      <c r="H46" s="293" t="s">
        <v>51</v>
      </c>
      <c r="I46" s="291" t="s">
        <v>64</v>
      </c>
      <c r="J46" s="293" t="s">
        <v>288</v>
      </c>
      <c r="K46" s="141">
        <v>82052</v>
      </c>
      <c r="L46" s="293" t="s">
        <v>289</v>
      </c>
      <c r="M46" s="293" t="s">
        <v>290</v>
      </c>
    </row>
    <row r="47" spans="1:14" s="295" customFormat="1" ht="116.25" customHeight="1" x14ac:dyDescent="0.2">
      <c r="A47" s="291" t="s">
        <v>44</v>
      </c>
      <c r="B47" s="291" t="s">
        <v>72</v>
      </c>
      <c r="C47" s="291" t="s">
        <v>46</v>
      </c>
      <c r="D47" s="291" t="s">
        <v>47</v>
      </c>
      <c r="E47" s="291" t="s">
        <v>1893</v>
      </c>
      <c r="F47" s="292" t="s">
        <v>286</v>
      </c>
      <c r="G47" s="291" t="s">
        <v>291</v>
      </c>
      <c r="H47" s="293" t="s">
        <v>51</v>
      </c>
      <c r="I47" s="291" t="s">
        <v>64</v>
      </c>
      <c r="J47" s="293" t="s">
        <v>291</v>
      </c>
      <c r="K47" s="141">
        <v>3329</v>
      </c>
      <c r="L47" s="293" t="s">
        <v>289</v>
      </c>
      <c r="M47" s="293" t="s">
        <v>290</v>
      </c>
    </row>
    <row r="48" spans="1:14" s="295" customFormat="1" ht="116.1" customHeight="1" x14ac:dyDescent="0.2">
      <c r="A48" s="291" t="s">
        <v>267</v>
      </c>
      <c r="B48" s="291" t="s">
        <v>292</v>
      </c>
      <c r="C48" s="291" t="s">
        <v>46</v>
      </c>
      <c r="D48" s="291" t="s">
        <v>60</v>
      </c>
      <c r="E48" s="291" t="s">
        <v>293</v>
      </c>
      <c r="F48" s="292" t="s">
        <v>294</v>
      </c>
      <c r="G48" s="291" t="s">
        <v>295</v>
      </c>
      <c r="H48" s="293" t="s">
        <v>51</v>
      </c>
      <c r="I48" s="141" t="s">
        <v>45</v>
      </c>
      <c r="J48" s="141" t="s">
        <v>45</v>
      </c>
      <c r="K48" s="141" t="s">
        <v>45</v>
      </c>
      <c r="L48" s="293" t="s">
        <v>296</v>
      </c>
      <c r="M48" s="293" t="s">
        <v>297</v>
      </c>
    </row>
    <row r="49" spans="1:13" s="295" customFormat="1" ht="92.65" customHeight="1" x14ac:dyDescent="0.2">
      <c r="A49" s="291" t="s">
        <v>267</v>
      </c>
      <c r="B49" s="291" t="s">
        <v>292</v>
      </c>
      <c r="C49" s="291" t="s">
        <v>46</v>
      </c>
      <c r="D49" s="291" t="s">
        <v>60</v>
      </c>
      <c r="E49" s="291" t="s">
        <v>298</v>
      </c>
      <c r="F49" s="292" t="s">
        <v>299</v>
      </c>
      <c r="G49" s="291" t="s">
        <v>300</v>
      </c>
      <c r="H49" s="293" t="s">
        <v>51</v>
      </c>
      <c r="I49" s="291" t="s">
        <v>301</v>
      </c>
      <c r="J49" s="141" t="s">
        <v>45</v>
      </c>
      <c r="K49" s="141" t="s">
        <v>45</v>
      </c>
      <c r="L49" s="293" t="s">
        <v>296</v>
      </c>
      <c r="M49" s="293" t="s">
        <v>297</v>
      </c>
    </row>
    <row r="50" spans="1:13" s="295" customFormat="1" ht="90" customHeight="1" x14ac:dyDescent="0.2">
      <c r="A50" s="291" t="s">
        <v>267</v>
      </c>
      <c r="B50" s="291" t="s">
        <v>292</v>
      </c>
      <c r="C50" s="291" t="s">
        <v>46</v>
      </c>
      <c r="D50" s="291" t="s">
        <v>98</v>
      </c>
      <c r="E50" s="291" t="s">
        <v>302</v>
      </c>
      <c r="F50" s="292" t="s">
        <v>303</v>
      </c>
      <c r="G50" s="291" t="s">
        <v>304</v>
      </c>
      <c r="H50" s="293" t="s">
        <v>51</v>
      </c>
      <c r="I50" s="141" t="s">
        <v>45</v>
      </c>
      <c r="J50" s="141" t="s">
        <v>45</v>
      </c>
      <c r="K50" s="141" t="s">
        <v>45</v>
      </c>
      <c r="L50" s="293" t="s">
        <v>296</v>
      </c>
      <c r="M50" s="293" t="s">
        <v>297</v>
      </c>
    </row>
    <row r="51" spans="1:13" s="295" customFormat="1" ht="51.75" customHeight="1" x14ac:dyDescent="0.2">
      <c r="A51" s="291" t="s">
        <v>267</v>
      </c>
      <c r="B51" s="291" t="s">
        <v>292</v>
      </c>
      <c r="C51" s="291" t="s">
        <v>46</v>
      </c>
      <c r="D51" s="291" t="s">
        <v>98</v>
      </c>
      <c r="E51" s="291" t="s">
        <v>305</v>
      </c>
      <c r="F51" s="292" t="s">
        <v>306</v>
      </c>
      <c r="G51" s="291" t="s">
        <v>307</v>
      </c>
      <c r="H51" s="293" t="s">
        <v>51</v>
      </c>
      <c r="I51" s="141" t="s">
        <v>45</v>
      </c>
      <c r="J51" s="141" t="s">
        <v>45</v>
      </c>
      <c r="K51" s="141" t="s">
        <v>45</v>
      </c>
      <c r="L51" s="293" t="s">
        <v>296</v>
      </c>
      <c r="M51" s="293" t="s">
        <v>297</v>
      </c>
    </row>
    <row r="52" spans="1:13" s="295" customFormat="1" ht="105" customHeight="1" x14ac:dyDescent="0.2">
      <c r="A52" s="291" t="s">
        <v>267</v>
      </c>
      <c r="B52" s="291" t="s">
        <v>308</v>
      </c>
      <c r="C52" s="291" t="s">
        <v>46</v>
      </c>
      <c r="D52" s="291" t="s">
        <v>60</v>
      </c>
      <c r="E52" s="291" t="s">
        <v>309</v>
      </c>
      <c r="F52" s="292" t="s">
        <v>310</v>
      </c>
      <c r="G52" s="291" t="s">
        <v>311</v>
      </c>
      <c r="H52" s="293" t="s">
        <v>51</v>
      </c>
      <c r="I52" s="291" t="s">
        <v>312</v>
      </c>
      <c r="J52" s="293" t="s">
        <v>45</v>
      </c>
      <c r="K52" s="319" t="s">
        <v>45</v>
      </c>
      <c r="L52" s="293" t="s">
        <v>313</v>
      </c>
      <c r="M52" s="293" t="s">
        <v>314</v>
      </c>
    </row>
  </sheetData>
  <mergeCells count="1">
    <mergeCell ref="D6:I6"/>
  </mergeCells>
  <printOptions horizontalCentered="1" verticalCentered="1"/>
  <pageMargins left="0.23622047244094491" right="0.23622047244094491" top="0.74803149606299213" bottom="0.74803149606299213" header="0.31496062992125984" footer="0.31496062992125984"/>
  <pageSetup paperSize="5" scale="33" fitToHeight="0" orientation="landscape" r:id="rId1"/>
  <headerFooter>
    <oddFooter>&amp;LInforme Plan de Acción 3T 2022
Fecha de corte: viernes 30 de septiembre de 2022&amp;CPágina &amp;P de &amp;N</oddFooter>
  </headerFooter>
  <rowBreaks count="6" manualBreakCount="6">
    <brk id="20" max="19" man="1"/>
    <brk id="26" max="19" man="1"/>
    <brk id="32" max="22" man="1"/>
    <brk id="37" max="22" man="1"/>
    <brk id="42" max="19" man="1"/>
    <brk id="49"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A240B-11B5-407A-9037-5C34E2C7729C}">
  <dimension ref="A1:G30"/>
  <sheetViews>
    <sheetView workbookViewId="0">
      <selection activeCell="D6" sqref="D6"/>
    </sheetView>
  </sheetViews>
  <sheetFormatPr baseColWidth="10" defaultColWidth="11.42578125" defaultRowHeight="15" x14ac:dyDescent="0.25"/>
  <cols>
    <col min="1" max="1" width="33.85546875" style="62" customWidth="1"/>
    <col min="2" max="2" width="25.85546875" style="62" customWidth="1"/>
    <col min="3" max="3" width="25.85546875" style="58" customWidth="1"/>
    <col min="4" max="4" width="25.85546875" style="62" customWidth="1"/>
    <col min="5" max="5" width="25.85546875" style="60" customWidth="1"/>
    <col min="6" max="6" width="20.28515625" style="66" customWidth="1"/>
    <col min="7" max="7" width="18.28515625" style="66" customWidth="1"/>
    <col min="8" max="16384" width="11.42578125" style="62"/>
  </cols>
  <sheetData>
    <row r="1" spans="1:7" ht="26.25" thickBot="1" x14ac:dyDescent="0.3">
      <c r="A1" s="59" t="s">
        <v>315</v>
      </c>
      <c r="B1" s="59" t="s">
        <v>316</v>
      </c>
      <c r="C1" s="59" t="s">
        <v>317</v>
      </c>
      <c r="D1" s="59" t="s">
        <v>318</v>
      </c>
      <c r="F1" s="61" t="s">
        <v>319</v>
      </c>
      <c r="G1" s="61" t="s">
        <v>320</v>
      </c>
    </row>
    <row r="2" spans="1:7" ht="56.25" x14ac:dyDescent="0.25">
      <c r="A2" s="63" t="s">
        <v>321</v>
      </c>
      <c r="B2" s="64" t="s">
        <v>322</v>
      </c>
      <c r="C2" s="58">
        <v>4753973009</v>
      </c>
      <c r="D2" s="58">
        <v>3395695005</v>
      </c>
      <c r="E2" s="65" t="s">
        <v>323</v>
      </c>
      <c r="F2" s="66">
        <v>4753.9730090000003</v>
      </c>
      <c r="G2" s="66">
        <v>3395.695005</v>
      </c>
    </row>
    <row r="3" spans="1:7" ht="41.25" thickBot="1" x14ac:dyDescent="0.3">
      <c r="A3" s="67" t="s">
        <v>324</v>
      </c>
      <c r="B3" s="68" t="s">
        <v>325</v>
      </c>
      <c r="C3" s="58">
        <v>13630877605.73</v>
      </c>
      <c r="D3" s="58">
        <v>5310555083.6999998</v>
      </c>
      <c r="E3" s="69" t="s">
        <v>326</v>
      </c>
      <c r="F3" s="66">
        <v>13630.87760573</v>
      </c>
      <c r="G3" s="66">
        <v>5310.5550837000001</v>
      </c>
    </row>
    <row r="4" spans="1:7" ht="38.25" x14ac:dyDescent="0.25">
      <c r="A4" s="70" t="s">
        <v>327</v>
      </c>
      <c r="B4" s="70" t="s">
        <v>328</v>
      </c>
      <c r="C4" s="58">
        <v>10034970007</v>
      </c>
      <c r="D4" s="58">
        <v>10034970007</v>
      </c>
      <c r="E4" s="71" t="s">
        <v>329</v>
      </c>
      <c r="F4" s="66">
        <v>10034.970007</v>
      </c>
      <c r="G4" s="66">
        <v>10034.970007</v>
      </c>
    </row>
    <row r="5" spans="1:7" ht="51" x14ac:dyDescent="0.25">
      <c r="A5" s="72" t="s">
        <v>330</v>
      </c>
      <c r="B5" s="72" t="s">
        <v>331</v>
      </c>
      <c r="C5" s="58">
        <v>6089936896.04</v>
      </c>
      <c r="D5" s="58">
        <v>2259040520.9099998</v>
      </c>
      <c r="E5" s="73" t="s">
        <v>332</v>
      </c>
      <c r="F5" s="66">
        <v>6089.9368960399997</v>
      </c>
      <c r="G5" s="66">
        <v>2259.0405209099999</v>
      </c>
    </row>
    <row r="6" spans="1:7" ht="40.5" x14ac:dyDescent="0.25">
      <c r="A6" s="72" t="s">
        <v>333</v>
      </c>
      <c r="B6" s="72" t="s">
        <v>334</v>
      </c>
      <c r="C6" s="58">
        <v>37733669302</v>
      </c>
      <c r="D6" s="58">
        <v>14711583933</v>
      </c>
      <c r="E6" s="74" t="s">
        <v>102</v>
      </c>
      <c r="F6" s="66">
        <v>37733.669302000002</v>
      </c>
      <c r="G6" s="66">
        <v>14711.583933</v>
      </c>
    </row>
    <row r="7" spans="1:7" ht="25.5" x14ac:dyDescent="0.25">
      <c r="A7" s="72" t="s">
        <v>335</v>
      </c>
      <c r="B7" s="72" t="s">
        <v>336</v>
      </c>
      <c r="C7" s="58">
        <v>169302469752</v>
      </c>
      <c r="D7" s="58">
        <v>169302469752</v>
      </c>
      <c r="E7" s="75" t="s">
        <v>93</v>
      </c>
      <c r="F7" s="66">
        <v>169302.469752</v>
      </c>
      <c r="G7" s="66">
        <v>169302.469752</v>
      </c>
    </row>
    <row r="8" spans="1:7" ht="25.5" x14ac:dyDescent="0.25">
      <c r="A8" s="72" t="s">
        <v>337</v>
      </c>
      <c r="B8" s="72" t="s">
        <v>338</v>
      </c>
      <c r="C8" s="58">
        <v>130000000000</v>
      </c>
      <c r="D8" s="58">
        <v>91000000000</v>
      </c>
      <c r="E8" s="65" t="s">
        <v>339</v>
      </c>
      <c r="F8" s="66">
        <v>130000</v>
      </c>
      <c r="G8" s="66">
        <v>91000</v>
      </c>
    </row>
    <row r="9" spans="1:7" ht="63.75" x14ac:dyDescent="0.25">
      <c r="A9" s="72" t="s">
        <v>340</v>
      </c>
      <c r="B9" s="72" t="s">
        <v>341</v>
      </c>
      <c r="C9" s="58">
        <v>4014699712.4000001</v>
      </c>
      <c r="D9" s="58">
        <v>2093298347.1500001</v>
      </c>
      <c r="E9" s="76" t="s">
        <v>342</v>
      </c>
      <c r="F9" s="66">
        <v>4014.6997124</v>
      </c>
      <c r="G9" s="66">
        <v>2093.2983471500002</v>
      </c>
    </row>
    <row r="10" spans="1:7" ht="51" x14ac:dyDescent="0.25">
      <c r="A10" s="72" t="s">
        <v>343</v>
      </c>
      <c r="B10" s="72" t="s">
        <v>344</v>
      </c>
      <c r="C10" s="58">
        <v>3045961801</v>
      </c>
      <c r="D10" s="58">
        <v>1243422748.99</v>
      </c>
      <c r="E10" s="77" t="s">
        <v>345</v>
      </c>
      <c r="F10" s="66">
        <v>3045.9618009999999</v>
      </c>
      <c r="G10" s="66">
        <v>1243.4227489899999</v>
      </c>
    </row>
    <row r="11" spans="1:7" ht="76.5" x14ac:dyDescent="0.25">
      <c r="A11" s="72" t="s">
        <v>346</v>
      </c>
      <c r="B11" s="78" t="s">
        <v>347</v>
      </c>
      <c r="C11" s="58">
        <v>31342201847</v>
      </c>
      <c r="D11" s="58">
        <v>11762771118</v>
      </c>
      <c r="E11" s="75" t="s">
        <v>348</v>
      </c>
      <c r="F11" s="66">
        <v>31342.201847</v>
      </c>
      <c r="G11" s="66">
        <v>11762.771118000001</v>
      </c>
    </row>
    <row r="12" spans="1:7" ht="38.25" x14ac:dyDescent="0.25">
      <c r="A12" s="72" t="s">
        <v>349</v>
      </c>
      <c r="B12" s="72" t="s">
        <v>350</v>
      </c>
      <c r="C12" s="58">
        <v>19604413889</v>
      </c>
      <c r="D12" s="58">
        <v>4812687287</v>
      </c>
      <c r="E12" s="75" t="s">
        <v>77</v>
      </c>
      <c r="F12" s="66">
        <v>19604.413888999999</v>
      </c>
      <c r="G12" s="66">
        <v>4812.6872869999997</v>
      </c>
    </row>
    <row r="13" spans="1:7" ht="51" x14ac:dyDescent="0.25">
      <c r="A13" s="72" t="s">
        <v>351</v>
      </c>
      <c r="B13" s="72" t="s">
        <v>352</v>
      </c>
      <c r="C13" s="58">
        <v>310378894225</v>
      </c>
      <c r="D13" s="58">
        <v>6980386524.1400003</v>
      </c>
      <c r="E13" s="76" t="s">
        <v>353</v>
      </c>
      <c r="F13" s="66">
        <v>310378.894225</v>
      </c>
      <c r="G13" s="66">
        <v>6980.3865241399999</v>
      </c>
    </row>
    <row r="14" spans="1:7" ht="25.5" x14ac:dyDescent="0.25">
      <c r="A14" s="72" t="s">
        <v>354</v>
      </c>
      <c r="B14" s="72" t="s">
        <v>355</v>
      </c>
      <c r="C14" s="58">
        <v>148949014236</v>
      </c>
      <c r="D14" s="58">
        <v>24571221394</v>
      </c>
      <c r="E14" s="71" t="s">
        <v>356</v>
      </c>
      <c r="F14" s="66">
        <v>148949.01423599999</v>
      </c>
      <c r="G14" s="66">
        <v>24571.221394</v>
      </c>
    </row>
    <row r="15" spans="1:7" ht="76.5" x14ac:dyDescent="0.25">
      <c r="A15" s="72" t="s">
        <v>357</v>
      </c>
      <c r="B15" s="72" t="s">
        <v>347</v>
      </c>
      <c r="C15" s="58">
        <v>31342201847</v>
      </c>
      <c r="D15" s="58">
        <v>11762771118</v>
      </c>
      <c r="E15" s="75" t="s">
        <v>348</v>
      </c>
      <c r="F15" s="66">
        <v>31342.201847</v>
      </c>
      <c r="G15" s="66">
        <v>11762.771118000001</v>
      </c>
    </row>
    <row r="16" spans="1:7" ht="51" x14ac:dyDescent="0.25">
      <c r="A16" s="72" t="s">
        <v>358</v>
      </c>
      <c r="B16" s="72" t="s">
        <v>359</v>
      </c>
      <c r="C16" s="58">
        <v>53228617867.770004</v>
      </c>
      <c r="D16" s="58">
        <v>32504944648.200001</v>
      </c>
      <c r="E16" s="79" t="s">
        <v>360</v>
      </c>
      <c r="F16" s="66">
        <v>53228.617867769994</v>
      </c>
      <c r="G16" s="66">
        <v>32504.944648200002</v>
      </c>
    </row>
    <row r="17" spans="1:7" ht="38.25" x14ac:dyDescent="0.25">
      <c r="A17" s="72" t="s">
        <v>361</v>
      </c>
      <c r="B17" s="72" t="s">
        <v>362</v>
      </c>
      <c r="C17" s="58">
        <v>27468424450</v>
      </c>
      <c r="D17" s="58">
        <v>8416246931</v>
      </c>
      <c r="E17" s="71" t="s">
        <v>363</v>
      </c>
      <c r="F17" s="66">
        <v>27468.424449999999</v>
      </c>
      <c r="G17" s="66">
        <v>8416.2469309999997</v>
      </c>
    </row>
    <row r="18" spans="1:7" ht="25.5" x14ac:dyDescent="0.25">
      <c r="A18" s="72" t="s">
        <v>364</v>
      </c>
      <c r="B18" s="78" t="s">
        <v>365</v>
      </c>
      <c r="C18" s="58">
        <v>137771225931.60001</v>
      </c>
      <c r="D18" s="58">
        <v>56223429112.279999</v>
      </c>
      <c r="E18" s="65" t="s">
        <v>366</v>
      </c>
      <c r="F18" s="66">
        <v>137771.2259316</v>
      </c>
      <c r="G18" s="66">
        <v>56223.429112279999</v>
      </c>
    </row>
    <row r="19" spans="1:7" ht="25.5" x14ac:dyDescent="0.25">
      <c r="A19" s="72" t="s">
        <v>364</v>
      </c>
      <c r="B19" s="78" t="s">
        <v>365</v>
      </c>
      <c r="C19" s="58">
        <v>137771225931.60001</v>
      </c>
      <c r="D19" s="58">
        <v>56223429112.279999</v>
      </c>
      <c r="E19" s="65" t="s">
        <v>366</v>
      </c>
      <c r="F19" s="66">
        <v>137771.2259316</v>
      </c>
      <c r="G19" s="66">
        <v>56223.429112279999</v>
      </c>
    </row>
    <row r="20" spans="1:7" ht="63.75" x14ac:dyDescent="0.25">
      <c r="A20" s="72" t="s">
        <v>367</v>
      </c>
      <c r="B20" s="72" t="s">
        <v>368</v>
      </c>
      <c r="C20" s="58">
        <v>32604914098.41</v>
      </c>
      <c r="D20" s="58">
        <v>13722678996.59</v>
      </c>
      <c r="E20" s="65" t="s">
        <v>369</v>
      </c>
      <c r="F20" s="66">
        <v>32604.914098410001</v>
      </c>
      <c r="G20" s="66">
        <v>13722.678996590001</v>
      </c>
    </row>
    <row r="21" spans="1:7" ht="27" x14ac:dyDescent="0.25">
      <c r="A21" s="72" t="s">
        <v>370</v>
      </c>
      <c r="B21" s="72" t="s">
        <v>371</v>
      </c>
      <c r="C21" s="58">
        <v>2432289204</v>
      </c>
      <c r="D21" s="58">
        <v>1389879544</v>
      </c>
      <c r="E21" s="74" t="s">
        <v>372</v>
      </c>
      <c r="F21" s="66">
        <v>2432.2892040000002</v>
      </c>
      <c r="G21" s="66">
        <v>1389.8795439999999</v>
      </c>
    </row>
    <row r="22" spans="1:7" ht="76.5" x14ac:dyDescent="0.25">
      <c r="A22" s="72" t="s">
        <v>346</v>
      </c>
      <c r="B22" s="78" t="s">
        <v>347</v>
      </c>
      <c r="C22" s="58">
        <v>31342201847</v>
      </c>
      <c r="D22" s="58">
        <v>11762771118</v>
      </c>
      <c r="E22" s="75" t="s">
        <v>348</v>
      </c>
      <c r="F22" s="66">
        <v>31342.201847</v>
      </c>
      <c r="G22" s="66">
        <v>11762.771118000001</v>
      </c>
    </row>
    <row r="23" spans="1:7" ht="25.5" x14ac:dyDescent="0.25">
      <c r="A23" s="72" t="s">
        <v>373</v>
      </c>
      <c r="B23" s="72" t="s">
        <v>374</v>
      </c>
      <c r="C23" s="58">
        <v>7442141969</v>
      </c>
      <c r="D23" s="58">
        <v>2753582519</v>
      </c>
      <c r="E23" s="71" t="s">
        <v>375</v>
      </c>
      <c r="F23" s="66">
        <v>7442.1419690000002</v>
      </c>
      <c r="G23" s="66">
        <v>2753.582519</v>
      </c>
    </row>
    <row r="24" spans="1:7" ht="25.5" x14ac:dyDescent="0.25">
      <c r="A24" s="72" t="s">
        <v>376</v>
      </c>
      <c r="B24" s="72" t="s">
        <v>377</v>
      </c>
      <c r="C24" s="58">
        <v>2036083219.45</v>
      </c>
      <c r="D24" s="58">
        <v>737358795.45000005</v>
      </c>
      <c r="E24" s="79" t="s">
        <v>378</v>
      </c>
      <c r="F24" s="66">
        <v>2036.0832194500001</v>
      </c>
      <c r="G24" s="66">
        <v>737.35879545</v>
      </c>
    </row>
    <row r="25" spans="1:7" ht="38.25" x14ac:dyDescent="0.25">
      <c r="A25" s="72" t="s">
        <v>379</v>
      </c>
      <c r="B25" s="72" t="s">
        <v>380</v>
      </c>
      <c r="C25" s="58">
        <v>17082203774.940001</v>
      </c>
      <c r="D25" s="58">
        <v>5571215045.3800001</v>
      </c>
      <c r="E25" s="79" t="s">
        <v>381</v>
      </c>
      <c r="F25" s="66">
        <v>17082.203774940001</v>
      </c>
      <c r="G25" s="66">
        <v>5571.2150453800004</v>
      </c>
    </row>
    <row r="26" spans="1:7" ht="33.75" x14ac:dyDescent="0.25">
      <c r="A26" s="72" t="s">
        <v>382</v>
      </c>
      <c r="B26" s="72" t="s">
        <v>383</v>
      </c>
      <c r="C26" s="58">
        <v>3706940738</v>
      </c>
      <c r="D26" s="58">
        <v>3319424765</v>
      </c>
      <c r="E26" s="71" t="s">
        <v>384</v>
      </c>
      <c r="F26" s="66">
        <v>3706.9407379999998</v>
      </c>
      <c r="G26" s="66">
        <v>3319.4247650000002</v>
      </c>
    </row>
    <row r="27" spans="1:7" ht="32.25" customHeight="1" x14ac:dyDescent="0.25">
      <c r="B27" s="80" t="s">
        <v>385</v>
      </c>
      <c r="C27" s="58">
        <v>1373109553160.9399</v>
      </c>
      <c r="D27" s="58">
        <v>551865833426.07007</v>
      </c>
      <c r="F27" s="66" t="e">
        <v>#N/A</v>
      </c>
      <c r="G27" s="66" t="e">
        <v>#N/A</v>
      </c>
    </row>
    <row r="28" spans="1:7" ht="32.25" customHeight="1" x14ac:dyDescent="0.25">
      <c r="B28" s="62" t="s">
        <v>386</v>
      </c>
      <c r="C28" s="58">
        <v>1203996125382.3398</v>
      </c>
      <c r="D28" s="58">
        <v>483879633195.79004</v>
      </c>
      <c r="F28" s="66" t="e">
        <v>#N/A</v>
      </c>
      <c r="G28" s="66" t="e">
        <v>#N/A</v>
      </c>
    </row>
    <row r="30" spans="1:7" ht="32.25" customHeight="1" x14ac:dyDescent="0.25">
      <c r="C30" s="58">
        <v>18384850614.73</v>
      </c>
      <c r="D30" s="58">
        <v>8706250088.7000008</v>
      </c>
    </row>
  </sheetData>
  <conditionalFormatting sqref="A2:A26">
    <cfRule type="duplicateValues" dxfId="0" priority="1"/>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172B-7449-4D3A-B639-EB7B5D38C11F}">
  <dimension ref="A1:X54"/>
  <sheetViews>
    <sheetView topLeftCell="B1" zoomScale="70" zoomScaleNormal="70" workbookViewId="0">
      <selection activeCell="F5" sqref="F5"/>
    </sheetView>
  </sheetViews>
  <sheetFormatPr baseColWidth="10" defaultColWidth="11.42578125" defaultRowHeight="15" x14ac:dyDescent="0.25"/>
  <cols>
    <col min="2" max="2" width="11.42578125" customWidth="1"/>
    <col min="5" max="5" width="29.140625" customWidth="1"/>
    <col min="6" max="8" width="27.5703125" customWidth="1"/>
  </cols>
  <sheetData>
    <row r="1" spans="1:24" ht="66" customHeight="1" x14ac:dyDescent="0.25">
      <c r="A1" s="28" t="s">
        <v>387</v>
      </c>
      <c r="B1" s="28" t="s">
        <v>388</v>
      </c>
      <c r="C1" s="29" t="s">
        <v>389</v>
      </c>
      <c r="D1" s="29" t="s">
        <v>390</v>
      </c>
      <c r="E1" s="22" t="s">
        <v>36</v>
      </c>
      <c r="F1" s="22" t="s">
        <v>37</v>
      </c>
      <c r="G1" s="29" t="s">
        <v>38</v>
      </c>
      <c r="H1" s="29" t="s">
        <v>39</v>
      </c>
      <c r="I1" s="22" t="s">
        <v>391</v>
      </c>
      <c r="J1" s="30" t="s">
        <v>392</v>
      </c>
      <c r="K1" s="22" t="s">
        <v>393</v>
      </c>
      <c r="L1" s="30" t="s">
        <v>394</v>
      </c>
      <c r="M1" s="22" t="s">
        <v>42</v>
      </c>
      <c r="N1" s="22" t="s">
        <v>43</v>
      </c>
      <c r="O1" s="22" t="s">
        <v>395</v>
      </c>
      <c r="P1" s="22" t="s">
        <v>396</v>
      </c>
      <c r="Q1" s="30" t="s">
        <v>397</v>
      </c>
      <c r="R1" s="22" t="s">
        <v>398</v>
      </c>
      <c r="S1" s="30" t="s">
        <v>399</v>
      </c>
      <c r="T1" s="22" t="s">
        <v>400</v>
      </c>
      <c r="U1" s="30" t="s">
        <v>401</v>
      </c>
      <c r="V1" s="22" t="s">
        <v>402</v>
      </c>
      <c r="W1" s="30" t="s">
        <v>403</v>
      </c>
      <c r="X1" s="31" t="s">
        <v>404</v>
      </c>
    </row>
    <row r="2" spans="1:24" ht="102" customHeight="1" x14ac:dyDescent="0.25">
      <c r="A2" s="35" t="s">
        <v>405</v>
      </c>
      <c r="B2" s="35" t="s">
        <v>406</v>
      </c>
      <c r="C2" s="35" t="s">
        <v>407</v>
      </c>
      <c r="D2" s="35" t="s">
        <v>408</v>
      </c>
      <c r="E2" s="40" t="s">
        <v>409</v>
      </c>
      <c r="F2" s="35" t="s">
        <v>410</v>
      </c>
      <c r="G2" s="35" t="s">
        <v>410</v>
      </c>
      <c r="H2" s="35"/>
      <c r="I2" s="43">
        <v>0.19439999999999999</v>
      </c>
      <c r="J2" s="43">
        <v>0.18679999999999999</v>
      </c>
      <c r="K2" s="43">
        <v>0.28320000000000001</v>
      </c>
      <c r="L2" s="43">
        <v>0.27360000000000001</v>
      </c>
      <c r="M2" s="35" t="s">
        <v>411</v>
      </c>
      <c r="N2" s="35" t="s">
        <v>412</v>
      </c>
      <c r="O2" s="40" t="s">
        <v>413</v>
      </c>
      <c r="P2" s="43">
        <v>0</v>
      </c>
      <c r="Q2" s="43">
        <v>0.13689999999999999</v>
      </c>
      <c r="R2" s="43">
        <v>0</v>
      </c>
      <c r="S2" s="43">
        <v>0.22239999999999999</v>
      </c>
      <c r="T2" s="43">
        <v>0</v>
      </c>
      <c r="U2" s="43">
        <v>0</v>
      </c>
      <c r="V2" s="43">
        <v>0</v>
      </c>
      <c r="W2" s="43">
        <v>0</v>
      </c>
      <c r="X2" s="35" t="s">
        <v>52</v>
      </c>
    </row>
    <row r="3" spans="1:24" ht="189" customHeight="1" x14ac:dyDescent="0.25">
      <c r="A3" s="35" t="s">
        <v>414</v>
      </c>
      <c r="B3" s="35" t="s">
        <v>415</v>
      </c>
      <c r="C3" s="36" t="s">
        <v>407</v>
      </c>
      <c r="D3" s="36" t="s">
        <v>408</v>
      </c>
      <c r="E3" s="37" t="s">
        <v>416</v>
      </c>
      <c r="F3" s="36" t="s">
        <v>417</v>
      </c>
      <c r="G3" s="36" t="s">
        <v>417</v>
      </c>
      <c r="H3" s="36"/>
      <c r="I3" s="38">
        <v>0.24660000000000001</v>
      </c>
      <c r="J3" s="38">
        <v>0.24990000000000001</v>
      </c>
      <c r="K3" s="38">
        <v>0.24990000000000001</v>
      </c>
      <c r="L3" s="38">
        <v>0.24990000000000001</v>
      </c>
      <c r="M3" s="36" t="s">
        <v>418</v>
      </c>
      <c r="N3" s="36" t="s">
        <v>108</v>
      </c>
      <c r="O3" s="40" t="s">
        <v>419</v>
      </c>
      <c r="P3" s="38">
        <v>0</v>
      </c>
      <c r="Q3" s="38">
        <v>0.24990000000000001</v>
      </c>
      <c r="R3" s="38">
        <v>0</v>
      </c>
      <c r="S3" s="38">
        <v>0.24990000000000001</v>
      </c>
      <c r="T3" s="38">
        <v>0</v>
      </c>
      <c r="U3" s="38">
        <v>0</v>
      </c>
      <c r="V3" s="38">
        <v>0</v>
      </c>
      <c r="W3" s="38">
        <v>0</v>
      </c>
      <c r="X3" s="35" t="s">
        <v>52</v>
      </c>
    </row>
    <row r="4" spans="1:24" ht="21" customHeight="1" x14ac:dyDescent="0.25">
      <c r="A4" s="35" t="s">
        <v>405</v>
      </c>
      <c r="B4" s="35" t="s">
        <v>406</v>
      </c>
      <c r="C4" s="35" t="s">
        <v>407</v>
      </c>
      <c r="D4" s="35" t="s">
        <v>408</v>
      </c>
      <c r="E4" s="40" t="s">
        <v>420</v>
      </c>
      <c r="F4" s="35" t="s">
        <v>421</v>
      </c>
      <c r="G4" s="35" t="s">
        <v>421</v>
      </c>
      <c r="H4" s="35"/>
      <c r="I4" s="44">
        <v>0.2</v>
      </c>
      <c r="J4" s="44">
        <v>0.2</v>
      </c>
      <c r="K4" s="44">
        <v>0.25</v>
      </c>
      <c r="L4" s="44">
        <v>0.25</v>
      </c>
      <c r="M4" s="35" t="s">
        <v>422</v>
      </c>
      <c r="N4" s="35" t="s">
        <v>423</v>
      </c>
      <c r="O4" s="40" t="s">
        <v>424</v>
      </c>
      <c r="P4" s="43">
        <v>0</v>
      </c>
      <c r="Q4" s="43">
        <v>0.2</v>
      </c>
      <c r="R4" s="43">
        <v>0</v>
      </c>
      <c r="S4" s="43">
        <v>0.25</v>
      </c>
      <c r="T4" s="43">
        <v>0</v>
      </c>
      <c r="U4" s="43">
        <v>0</v>
      </c>
      <c r="V4" s="43">
        <v>0</v>
      </c>
      <c r="W4" s="43">
        <v>0</v>
      </c>
      <c r="X4" s="35" t="s">
        <v>425</v>
      </c>
    </row>
    <row r="5" spans="1:24" ht="153" customHeight="1" x14ac:dyDescent="0.25">
      <c r="A5" s="35" t="s">
        <v>405</v>
      </c>
      <c r="B5" s="35" t="s">
        <v>406</v>
      </c>
      <c r="C5" s="35" t="s">
        <v>407</v>
      </c>
      <c r="D5" s="35" t="s">
        <v>408</v>
      </c>
      <c r="E5" s="40" t="s">
        <v>426</v>
      </c>
      <c r="F5" s="35" t="s">
        <v>427</v>
      </c>
      <c r="G5" s="35" t="s">
        <v>427</v>
      </c>
      <c r="H5" s="35"/>
      <c r="I5" s="44">
        <v>0.28000000000000003</v>
      </c>
      <c r="J5" s="44">
        <v>0.28000000000000003</v>
      </c>
      <c r="K5" s="44">
        <v>0.42</v>
      </c>
      <c r="L5" s="44">
        <v>0.42</v>
      </c>
      <c r="M5" s="35" t="s">
        <v>422</v>
      </c>
      <c r="N5" s="35" t="s">
        <v>423</v>
      </c>
      <c r="O5" s="40" t="s">
        <v>428</v>
      </c>
      <c r="P5" s="43">
        <v>0</v>
      </c>
      <c r="Q5" s="43">
        <v>0.28000000000000003</v>
      </c>
      <c r="R5" s="43">
        <v>0</v>
      </c>
      <c r="S5" s="43">
        <v>0.42</v>
      </c>
      <c r="T5" s="43">
        <v>0</v>
      </c>
      <c r="U5" s="43">
        <v>0</v>
      </c>
      <c r="V5" s="43">
        <v>0</v>
      </c>
      <c r="W5" s="43">
        <v>0</v>
      </c>
      <c r="X5" s="35" t="s">
        <v>425</v>
      </c>
    </row>
    <row r="6" spans="1:24" ht="171" customHeight="1" x14ac:dyDescent="0.25">
      <c r="A6" s="35" t="s">
        <v>405</v>
      </c>
      <c r="B6" s="35" t="s">
        <v>406</v>
      </c>
      <c r="C6" s="35" t="s">
        <v>407</v>
      </c>
      <c r="D6" s="35" t="s">
        <v>408</v>
      </c>
      <c r="E6" s="40" t="s">
        <v>429</v>
      </c>
      <c r="F6" s="35" t="s">
        <v>430</v>
      </c>
      <c r="G6" s="35" t="s">
        <v>430</v>
      </c>
      <c r="H6" s="35"/>
      <c r="I6" s="43">
        <v>0.1666</v>
      </c>
      <c r="J6" s="43">
        <v>0.1666</v>
      </c>
      <c r="K6" s="43">
        <v>0.24990000000000001</v>
      </c>
      <c r="L6" s="43">
        <v>0.54179999999999995</v>
      </c>
      <c r="M6" s="35" t="s">
        <v>431</v>
      </c>
      <c r="N6" s="35" t="s">
        <v>432</v>
      </c>
      <c r="O6" s="40" t="s">
        <v>433</v>
      </c>
      <c r="P6" s="43">
        <v>0</v>
      </c>
      <c r="Q6" s="43">
        <v>0.1666</v>
      </c>
      <c r="R6" s="43">
        <v>0</v>
      </c>
      <c r="S6" s="43">
        <v>0.54179999999999995</v>
      </c>
      <c r="T6" s="43">
        <v>0</v>
      </c>
      <c r="U6" s="43">
        <v>0</v>
      </c>
      <c r="V6" s="43">
        <v>0</v>
      </c>
      <c r="W6" s="43">
        <v>0</v>
      </c>
      <c r="X6" s="35" t="s">
        <v>425</v>
      </c>
    </row>
    <row r="7" spans="1:24" ht="57" customHeight="1" x14ac:dyDescent="0.25">
      <c r="A7" s="35" t="s">
        <v>405</v>
      </c>
      <c r="B7" s="35" t="s">
        <v>406</v>
      </c>
      <c r="C7" s="35" t="s">
        <v>407</v>
      </c>
      <c r="D7" s="35" t="s">
        <v>408</v>
      </c>
      <c r="E7" s="40" t="s">
        <v>434</v>
      </c>
      <c r="F7" s="35" t="s">
        <v>63</v>
      </c>
      <c r="G7" s="35" t="s">
        <v>63</v>
      </c>
      <c r="H7" s="35"/>
      <c r="I7" s="43">
        <v>0.1036</v>
      </c>
      <c r="J7" s="43">
        <v>0.10150000000000001</v>
      </c>
      <c r="K7" s="43">
        <v>0.30809999999999998</v>
      </c>
      <c r="L7" s="43">
        <v>0.30449999999999999</v>
      </c>
      <c r="M7" s="35" t="s">
        <v>422</v>
      </c>
      <c r="N7" s="35" t="s">
        <v>423</v>
      </c>
      <c r="O7" s="40" t="s">
        <v>435</v>
      </c>
      <c r="P7" s="43">
        <v>0</v>
      </c>
      <c r="Q7" s="43">
        <v>0.1</v>
      </c>
      <c r="R7" s="43">
        <v>0</v>
      </c>
      <c r="S7" s="38">
        <v>0.3</v>
      </c>
      <c r="T7" s="38">
        <v>0</v>
      </c>
      <c r="U7" s="38">
        <v>0</v>
      </c>
      <c r="V7" s="38">
        <v>0</v>
      </c>
      <c r="W7" s="38">
        <v>0</v>
      </c>
      <c r="X7" s="35" t="s">
        <v>425</v>
      </c>
    </row>
    <row r="8" spans="1:24" ht="69" customHeight="1" x14ac:dyDescent="0.25">
      <c r="A8" s="35" t="s">
        <v>405</v>
      </c>
      <c r="B8" s="35" t="s">
        <v>406</v>
      </c>
      <c r="C8" s="35" t="s">
        <v>407</v>
      </c>
      <c r="D8" s="35" t="s">
        <v>408</v>
      </c>
      <c r="E8" s="40" t="s">
        <v>436</v>
      </c>
      <c r="F8" s="35" t="s">
        <v>437</v>
      </c>
      <c r="G8" s="35" t="s">
        <v>437</v>
      </c>
      <c r="H8" s="35"/>
      <c r="I8" s="44">
        <v>0.26</v>
      </c>
      <c r="J8" s="44">
        <v>0.26</v>
      </c>
      <c r="K8" s="43">
        <v>0.245</v>
      </c>
      <c r="L8" s="43">
        <v>0.19500000000000001</v>
      </c>
      <c r="M8" s="35" t="s">
        <v>418</v>
      </c>
      <c r="N8" s="35" t="s">
        <v>438</v>
      </c>
      <c r="O8" s="40" t="s">
        <v>439</v>
      </c>
      <c r="P8" s="43">
        <v>0</v>
      </c>
      <c r="Q8" s="43">
        <v>0.36</v>
      </c>
      <c r="R8" s="43">
        <v>0</v>
      </c>
      <c r="S8" s="43">
        <v>0.24</v>
      </c>
      <c r="T8" s="43">
        <v>0</v>
      </c>
      <c r="U8" s="43">
        <v>0</v>
      </c>
      <c r="V8" s="43">
        <v>0</v>
      </c>
      <c r="W8" s="43">
        <v>0</v>
      </c>
      <c r="X8" s="35" t="s">
        <v>425</v>
      </c>
    </row>
    <row r="9" spans="1:24" ht="105" customHeight="1" x14ac:dyDescent="0.25">
      <c r="A9" s="35" t="s">
        <v>405</v>
      </c>
      <c r="B9" s="35" t="s">
        <v>440</v>
      </c>
      <c r="C9" s="35" t="s">
        <v>407</v>
      </c>
      <c r="D9" s="35" t="s">
        <v>408</v>
      </c>
      <c r="E9" s="40" t="s">
        <v>441</v>
      </c>
      <c r="F9" s="35" t="s">
        <v>442</v>
      </c>
      <c r="G9" s="35" t="s">
        <v>442</v>
      </c>
      <c r="H9" s="35"/>
      <c r="I9" s="43">
        <v>0.2273</v>
      </c>
      <c r="J9" s="43">
        <v>0.2261</v>
      </c>
      <c r="K9" s="43">
        <v>0.29449999999999998</v>
      </c>
      <c r="L9" s="43">
        <v>0.29449999999999998</v>
      </c>
      <c r="M9" s="35" t="s">
        <v>443</v>
      </c>
      <c r="N9" s="35" t="s">
        <v>444</v>
      </c>
      <c r="O9" s="40" t="s">
        <v>445</v>
      </c>
      <c r="P9" s="43">
        <v>0</v>
      </c>
      <c r="Q9" s="43">
        <v>0.17</v>
      </c>
      <c r="R9" s="43">
        <v>0</v>
      </c>
      <c r="S9" s="43">
        <v>0.17</v>
      </c>
      <c r="T9" s="43">
        <v>0</v>
      </c>
      <c r="U9" s="43">
        <v>0</v>
      </c>
      <c r="V9" s="43">
        <v>0</v>
      </c>
      <c r="W9" s="43">
        <v>0</v>
      </c>
      <c r="X9" s="35" t="s">
        <v>52</v>
      </c>
    </row>
    <row r="10" spans="1:24" ht="30" customHeight="1" x14ac:dyDescent="0.25">
      <c r="A10" s="35" t="s">
        <v>405</v>
      </c>
      <c r="B10" s="35" t="s">
        <v>406</v>
      </c>
      <c r="C10" s="35" t="s">
        <v>407</v>
      </c>
      <c r="D10" s="35" t="s">
        <v>408</v>
      </c>
      <c r="E10" s="40" t="s">
        <v>446</v>
      </c>
      <c r="F10" s="35" t="s">
        <v>447</v>
      </c>
      <c r="G10" s="35" t="s">
        <v>447</v>
      </c>
      <c r="H10" s="35"/>
      <c r="I10" s="43">
        <v>0.3004</v>
      </c>
      <c r="J10" s="43">
        <v>0.3004</v>
      </c>
      <c r="K10" s="43">
        <v>0.23319999999999999</v>
      </c>
      <c r="L10" s="43">
        <v>0.23319999999999999</v>
      </c>
      <c r="M10" s="35" t="s">
        <v>418</v>
      </c>
      <c r="N10" s="35" t="s">
        <v>438</v>
      </c>
      <c r="O10" s="40" t="s">
        <v>448</v>
      </c>
      <c r="P10" s="43">
        <v>0</v>
      </c>
      <c r="Q10" s="43">
        <v>0.28000000000000003</v>
      </c>
      <c r="R10" s="43">
        <v>0</v>
      </c>
      <c r="S10" s="43">
        <v>0.24</v>
      </c>
      <c r="T10" s="43">
        <v>0</v>
      </c>
      <c r="U10" s="43">
        <v>0</v>
      </c>
      <c r="V10" s="43">
        <v>0</v>
      </c>
      <c r="W10" s="43">
        <v>0</v>
      </c>
      <c r="X10" s="35" t="s">
        <v>425</v>
      </c>
    </row>
    <row r="11" spans="1:24" ht="105" customHeight="1" x14ac:dyDescent="0.25">
      <c r="A11" s="35" t="s">
        <v>405</v>
      </c>
      <c r="B11" s="35" t="s">
        <v>406</v>
      </c>
      <c r="C11" s="35" t="s">
        <v>407</v>
      </c>
      <c r="D11" s="35" t="s">
        <v>408</v>
      </c>
      <c r="E11" s="40" t="s">
        <v>449</v>
      </c>
      <c r="F11" s="35" t="s">
        <v>450</v>
      </c>
      <c r="G11" s="35" t="s">
        <v>450</v>
      </c>
      <c r="H11" s="35"/>
      <c r="I11" s="44">
        <v>0</v>
      </c>
      <c r="J11" s="44">
        <v>0</v>
      </c>
      <c r="K11" s="43">
        <v>0.27500000000000002</v>
      </c>
      <c r="L11" s="43">
        <v>0.27500000000000002</v>
      </c>
      <c r="M11" s="35" t="s">
        <v>451</v>
      </c>
      <c r="N11" s="35" t="s">
        <v>284</v>
      </c>
      <c r="O11" s="40" t="s">
        <v>452</v>
      </c>
      <c r="P11" s="43">
        <v>0</v>
      </c>
      <c r="Q11" s="43">
        <v>0</v>
      </c>
      <c r="R11" s="43">
        <v>0</v>
      </c>
      <c r="S11" s="43">
        <v>0.27500000000000002</v>
      </c>
      <c r="T11" s="43">
        <v>0</v>
      </c>
      <c r="U11" s="43">
        <v>0</v>
      </c>
      <c r="V11" s="43">
        <v>0</v>
      </c>
      <c r="W11" s="43">
        <v>0</v>
      </c>
      <c r="X11" s="35" t="s">
        <v>51</v>
      </c>
    </row>
    <row r="12" spans="1:24" ht="66" customHeight="1" x14ac:dyDescent="0.25">
      <c r="A12" s="35" t="s">
        <v>405</v>
      </c>
      <c r="B12" s="35" t="s">
        <v>406</v>
      </c>
      <c r="C12" s="35" t="s">
        <v>407</v>
      </c>
      <c r="D12" s="35" t="s">
        <v>408</v>
      </c>
      <c r="E12" s="40" t="s">
        <v>453</v>
      </c>
      <c r="F12" s="35" t="s">
        <v>454</v>
      </c>
      <c r="G12" s="35" t="s">
        <v>454</v>
      </c>
      <c r="H12" s="35"/>
      <c r="I12" s="43">
        <v>1.8800000000000001E-2</v>
      </c>
      <c r="J12" s="43">
        <v>2.4899999999999999E-2</v>
      </c>
      <c r="K12" s="43">
        <v>4.02E-2</v>
      </c>
      <c r="L12" s="43">
        <v>9.7900000000000001E-2</v>
      </c>
      <c r="M12" s="35" t="s">
        <v>455</v>
      </c>
      <c r="N12" s="35" t="s">
        <v>456</v>
      </c>
      <c r="O12" s="40" t="s">
        <v>457</v>
      </c>
      <c r="P12" s="43">
        <v>0</v>
      </c>
      <c r="Q12" s="43">
        <v>2.3400000000000001E-2</v>
      </c>
      <c r="R12" s="43">
        <v>0</v>
      </c>
      <c r="S12" s="43">
        <v>8.5099999999999995E-2</v>
      </c>
      <c r="T12" s="43">
        <v>0</v>
      </c>
      <c r="U12" s="43">
        <v>0</v>
      </c>
      <c r="V12" s="43">
        <v>0</v>
      </c>
      <c r="W12" s="43">
        <v>0</v>
      </c>
      <c r="X12" s="35" t="s">
        <v>52</v>
      </c>
    </row>
    <row r="13" spans="1:24" ht="135" customHeight="1" x14ac:dyDescent="0.25">
      <c r="A13" s="35" t="s">
        <v>405</v>
      </c>
      <c r="B13" s="35" t="s">
        <v>406</v>
      </c>
      <c r="C13" s="35" t="s">
        <v>407</v>
      </c>
      <c r="D13" s="35" t="s">
        <v>408</v>
      </c>
      <c r="E13" s="40" t="s">
        <v>458</v>
      </c>
      <c r="F13" s="35" t="s">
        <v>459</v>
      </c>
      <c r="G13" s="35" t="s">
        <v>459</v>
      </c>
      <c r="H13" s="35"/>
      <c r="I13" s="44">
        <v>0.1</v>
      </c>
      <c r="J13" s="44">
        <v>0.1</v>
      </c>
      <c r="K13" s="44">
        <v>0.3</v>
      </c>
      <c r="L13" s="44">
        <v>0.3</v>
      </c>
      <c r="M13" s="35" t="s">
        <v>460</v>
      </c>
      <c r="N13" s="35" t="s">
        <v>461</v>
      </c>
      <c r="O13" s="40" t="s">
        <v>462</v>
      </c>
      <c r="P13" s="43">
        <v>0</v>
      </c>
      <c r="Q13" s="43">
        <v>0.1</v>
      </c>
      <c r="R13" s="43">
        <v>0</v>
      </c>
      <c r="S13" s="43">
        <v>0.3</v>
      </c>
      <c r="T13" s="43">
        <v>0</v>
      </c>
      <c r="U13" s="43">
        <v>0</v>
      </c>
      <c r="V13" s="43">
        <v>0</v>
      </c>
      <c r="W13" s="43">
        <v>0</v>
      </c>
      <c r="X13" s="35" t="s">
        <v>425</v>
      </c>
    </row>
    <row r="14" spans="1:24" ht="129" customHeight="1" x14ac:dyDescent="0.25">
      <c r="A14" s="35" t="s">
        <v>405</v>
      </c>
      <c r="B14" s="35" t="s">
        <v>406</v>
      </c>
      <c r="C14" s="35" t="s">
        <v>407</v>
      </c>
      <c r="D14" s="35" t="s">
        <v>408</v>
      </c>
      <c r="E14" s="40" t="s">
        <v>463</v>
      </c>
      <c r="F14" s="35" t="s">
        <v>464</v>
      </c>
      <c r="G14" s="35" t="s">
        <v>464</v>
      </c>
      <c r="H14" s="35"/>
      <c r="I14" s="43">
        <v>0.188</v>
      </c>
      <c r="J14" s="43">
        <v>0.188</v>
      </c>
      <c r="K14" s="44">
        <v>0.28999999999999998</v>
      </c>
      <c r="L14" s="44">
        <v>0.28999999999999998</v>
      </c>
      <c r="M14" s="35" t="s">
        <v>451</v>
      </c>
      <c r="N14" s="35" t="s">
        <v>284</v>
      </c>
      <c r="O14" s="40" t="s">
        <v>465</v>
      </c>
      <c r="P14" s="43">
        <v>0</v>
      </c>
      <c r="Q14" s="43">
        <v>0.188</v>
      </c>
      <c r="R14" s="43">
        <v>0</v>
      </c>
      <c r="S14" s="43">
        <v>0.28999999999999998</v>
      </c>
      <c r="T14" s="43">
        <v>0</v>
      </c>
      <c r="U14" s="43">
        <v>0</v>
      </c>
      <c r="V14" s="43">
        <v>0</v>
      </c>
      <c r="W14" s="43">
        <v>0</v>
      </c>
      <c r="X14" s="35" t="s">
        <v>425</v>
      </c>
    </row>
    <row r="15" spans="1:24" ht="189" customHeight="1" x14ac:dyDescent="0.25">
      <c r="A15" s="35" t="s">
        <v>405</v>
      </c>
      <c r="B15" s="35" t="s">
        <v>406</v>
      </c>
      <c r="C15" s="35" t="s">
        <v>407</v>
      </c>
      <c r="D15" s="35" t="s">
        <v>408</v>
      </c>
      <c r="E15" s="40" t="s">
        <v>466</v>
      </c>
      <c r="F15" s="35" t="s">
        <v>467</v>
      </c>
      <c r="G15" s="35" t="s">
        <v>467</v>
      </c>
      <c r="H15" s="35"/>
      <c r="I15" s="44">
        <v>0</v>
      </c>
      <c r="J15" s="44">
        <v>0</v>
      </c>
      <c r="K15" s="44">
        <v>0.3</v>
      </c>
      <c r="L15" s="44">
        <v>0.3</v>
      </c>
      <c r="M15" s="35" t="s">
        <v>451</v>
      </c>
      <c r="N15" s="35" t="s">
        <v>284</v>
      </c>
      <c r="O15" s="40" t="s">
        <v>468</v>
      </c>
      <c r="P15" s="43">
        <v>0</v>
      </c>
      <c r="Q15" s="43">
        <v>0</v>
      </c>
      <c r="R15" s="43">
        <v>0</v>
      </c>
      <c r="S15" s="43">
        <v>0.3</v>
      </c>
      <c r="T15" s="43">
        <v>0</v>
      </c>
      <c r="U15" s="43">
        <v>0</v>
      </c>
      <c r="V15" s="43">
        <v>0</v>
      </c>
      <c r="W15" s="43">
        <v>0</v>
      </c>
      <c r="X15" s="35" t="s">
        <v>469</v>
      </c>
    </row>
    <row r="16" spans="1:24" ht="297" customHeight="1" x14ac:dyDescent="0.25">
      <c r="A16" s="35" t="s">
        <v>405</v>
      </c>
      <c r="B16" s="35" t="s">
        <v>406</v>
      </c>
      <c r="C16" s="36" t="s">
        <v>407</v>
      </c>
      <c r="D16" s="36" t="s">
        <v>408</v>
      </c>
      <c r="E16" s="37" t="s">
        <v>470</v>
      </c>
      <c r="F16" s="36" t="s">
        <v>471</v>
      </c>
      <c r="G16" s="36" t="s">
        <v>471</v>
      </c>
      <c r="H16" s="36"/>
      <c r="I16" s="39">
        <v>0.6</v>
      </c>
      <c r="J16" s="39">
        <v>1</v>
      </c>
      <c r="K16" s="39">
        <v>0.4</v>
      </c>
      <c r="L16" s="39">
        <v>0</v>
      </c>
      <c r="M16" s="36" t="s">
        <v>472</v>
      </c>
      <c r="N16" s="36" t="s">
        <v>473</v>
      </c>
      <c r="O16" s="40" t="s">
        <v>474</v>
      </c>
      <c r="P16" s="38">
        <v>0</v>
      </c>
      <c r="Q16" s="38">
        <v>1</v>
      </c>
      <c r="R16" s="38">
        <v>0</v>
      </c>
      <c r="S16" s="38">
        <v>0</v>
      </c>
      <c r="T16" s="38">
        <v>0</v>
      </c>
      <c r="U16" s="38">
        <v>0</v>
      </c>
      <c r="V16" s="38">
        <v>0</v>
      </c>
      <c r="W16" s="38">
        <v>0</v>
      </c>
      <c r="X16" s="35" t="s">
        <v>52</v>
      </c>
    </row>
    <row r="17" spans="1:24" ht="141" customHeight="1" x14ac:dyDescent="0.25">
      <c r="A17" s="35" t="s">
        <v>405</v>
      </c>
      <c r="B17" s="35" t="s">
        <v>406</v>
      </c>
      <c r="C17" s="36" t="s">
        <v>407</v>
      </c>
      <c r="D17" s="36" t="s">
        <v>408</v>
      </c>
      <c r="E17" s="37" t="s">
        <v>475</v>
      </c>
      <c r="F17" s="36" t="s">
        <v>476</v>
      </c>
      <c r="G17" s="36" t="s">
        <v>476</v>
      </c>
      <c r="H17" s="36"/>
      <c r="I17" s="39">
        <v>0.6</v>
      </c>
      <c r="J17" s="39">
        <v>0.6</v>
      </c>
      <c r="K17" s="39">
        <v>0.4</v>
      </c>
      <c r="L17" s="39">
        <v>0.4</v>
      </c>
      <c r="M17" s="36" t="s">
        <v>472</v>
      </c>
      <c r="N17" s="36" t="s">
        <v>473</v>
      </c>
      <c r="O17" s="40" t="s">
        <v>477</v>
      </c>
      <c r="P17" s="38">
        <v>0</v>
      </c>
      <c r="Q17" s="38">
        <v>0.6</v>
      </c>
      <c r="R17" s="38">
        <v>0</v>
      </c>
      <c r="S17" s="38">
        <v>0.4</v>
      </c>
      <c r="T17" s="38">
        <v>0</v>
      </c>
      <c r="U17" s="38">
        <v>0</v>
      </c>
      <c r="V17" s="38">
        <v>0</v>
      </c>
      <c r="W17" s="38">
        <v>0</v>
      </c>
      <c r="X17" s="35" t="s">
        <v>52</v>
      </c>
    </row>
    <row r="18" spans="1:24" ht="153" customHeight="1" x14ac:dyDescent="0.25">
      <c r="A18" s="35" t="s">
        <v>405</v>
      </c>
      <c r="B18" s="35" t="s">
        <v>406</v>
      </c>
      <c r="C18" s="36" t="s">
        <v>407</v>
      </c>
      <c r="D18" s="36" t="s">
        <v>408</v>
      </c>
      <c r="E18" s="37" t="s">
        <v>478</v>
      </c>
      <c r="F18" s="36" t="s">
        <v>479</v>
      </c>
      <c r="G18" s="36" t="s">
        <v>479</v>
      </c>
      <c r="H18" s="36"/>
      <c r="I18" s="38">
        <v>0.1666</v>
      </c>
      <c r="J18" s="38">
        <v>0.1666</v>
      </c>
      <c r="K18" s="38">
        <v>0.24990000000000001</v>
      </c>
      <c r="L18" s="38">
        <v>0.24990000000000001</v>
      </c>
      <c r="M18" s="36" t="s">
        <v>431</v>
      </c>
      <c r="N18" s="36" t="s">
        <v>432</v>
      </c>
      <c r="O18" s="40" t="s">
        <v>480</v>
      </c>
      <c r="P18" s="38">
        <v>0</v>
      </c>
      <c r="Q18" s="38">
        <v>0.1666</v>
      </c>
      <c r="R18" s="38">
        <v>0</v>
      </c>
      <c r="S18" s="38">
        <v>0.24990000000000001</v>
      </c>
      <c r="T18" s="38">
        <v>0</v>
      </c>
      <c r="U18" s="38">
        <v>0</v>
      </c>
      <c r="V18" s="38">
        <v>0</v>
      </c>
      <c r="W18" s="38">
        <v>0</v>
      </c>
      <c r="X18" s="35" t="s">
        <v>52</v>
      </c>
    </row>
    <row r="19" spans="1:24" ht="177" customHeight="1" x14ac:dyDescent="0.25">
      <c r="A19" s="35" t="s">
        <v>405</v>
      </c>
      <c r="B19" s="35" t="s">
        <v>406</v>
      </c>
      <c r="C19" s="35" t="s">
        <v>407</v>
      </c>
      <c r="D19" s="35" t="s">
        <v>408</v>
      </c>
      <c r="E19" s="40" t="s">
        <v>481</v>
      </c>
      <c r="F19" s="35" t="s">
        <v>482</v>
      </c>
      <c r="G19" s="35" t="s">
        <v>482</v>
      </c>
      <c r="H19" s="35"/>
      <c r="I19" s="44">
        <v>0.1</v>
      </c>
      <c r="J19" s="44">
        <v>0.1</v>
      </c>
      <c r="K19" s="44">
        <v>0.15</v>
      </c>
      <c r="L19" s="44">
        <v>0.15</v>
      </c>
      <c r="M19" s="35" t="s">
        <v>472</v>
      </c>
      <c r="N19" s="35" t="s">
        <v>473</v>
      </c>
      <c r="O19" s="40" t="s">
        <v>483</v>
      </c>
      <c r="P19" s="43">
        <v>0</v>
      </c>
      <c r="Q19" s="43">
        <v>0.2</v>
      </c>
      <c r="R19" s="43">
        <v>0</v>
      </c>
      <c r="S19" s="38">
        <v>0.3</v>
      </c>
      <c r="T19" s="38">
        <v>0</v>
      </c>
      <c r="U19" s="38">
        <v>0</v>
      </c>
      <c r="V19" s="38">
        <v>0</v>
      </c>
      <c r="W19" s="38">
        <v>0</v>
      </c>
      <c r="X19" s="35" t="s">
        <v>52</v>
      </c>
    </row>
    <row r="20" spans="1:24" ht="93" customHeight="1" x14ac:dyDescent="0.25">
      <c r="A20" s="35" t="s">
        <v>405</v>
      </c>
      <c r="B20" s="35" t="s">
        <v>406</v>
      </c>
      <c r="C20" s="35" t="s">
        <v>407</v>
      </c>
      <c r="D20" s="35" t="s">
        <v>484</v>
      </c>
      <c r="E20" s="40" t="s">
        <v>485</v>
      </c>
      <c r="F20" s="35" t="s">
        <v>486</v>
      </c>
      <c r="G20" s="35" t="s">
        <v>486</v>
      </c>
      <c r="H20" s="35"/>
      <c r="I20" s="43">
        <v>6.6699999999999995E-2</v>
      </c>
      <c r="J20" s="43">
        <v>0.1492</v>
      </c>
      <c r="K20" s="43">
        <v>0.19989999999999999</v>
      </c>
      <c r="L20" s="43">
        <v>0.27560000000000001</v>
      </c>
      <c r="M20" s="35" t="s">
        <v>487</v>
      </c>
      <c r="N20" s="35" t="s">
        <v>488</v>
      </c>
      <c r="O20" s="40" t="s">
        <v>489</v>
      </c>
      <c r="P20" s="43">
        <v>0</v>
      </c>
      <c r="Q20" s="43">
        <v>0</v>
      </c>
      <c r="R20" s="43">
        <v>0</v>
      </c>
      <c r="S20" s="38">
        <v>0</v>
      </c>
      <c r="T20" s="38">
        <v>0</v>
      </c>
      <c r="U20" s="38">
        <v>0</v>
      </c>
      <c r="V20" s="38">
        <v>0</v>
      </c>
      <c r="W20" s="38">
        <v>0</v>
      </c>
      <c r="X20" s="35" t="s">
        <v>425</v>
      </c>
    </row>
    <row r="21" spans="1:24" ht="141" customHeight="1" x14ac:dyDescent="0.25">
      <c r="A21" s="35" t="s">
        <v>405</v>
      </c>
      <c r="B21" s="35" t="s">
        <v>440</v>
      </c>
      <c r="C21" s="36" t="s">
        <v>407</v>
      </c>
      <c r="D21" s="36" t="s">
        <v>484</v>
      </c>
      <c r="E21" s="37" t="s">
        <v>490</v>
      </c>
      <c r="F21" s="36" t="s">
        <v>491</v>
      </c>
      <c r="G21" s="36" t="s">
        <v>491</v>
      </c>
      <c r="H21" s="36"/>
      <c r="I21" s="38">
        <v>0.16600000000000001</v>
      </c>
      <c r="J21" s="38">
        <v>0.16600000000000001</v>
      </c>
      <c r="K21" s="38">
        <v>0.249</v>
      </c>
      <c r="L21" s="38">
        <v>0.249</v>
      </c>
      <c r="M21" s="36" t="s">
        <v>460</v>
      </c>
      <c r="N21" s="36" t="s">
        <v>461</v>
      </c>
      <c r="O21" s="40" t="s">
        <v>492</v>
      </c>
      <c r="P21" s="38">
        <v>0</v>
      </c>
      <c r="Q21" s="38">
        <v>0.16600000000000001</v>
      </c>
      <c r="R21" s="38">
        <v>0</v>
      </c>
      <c r="S21" s="38">
        <v>0.249</v>
      </c>
      <c r="T21" s="38">
        <v>0</v>
      </c>
      <c r="U21" s="38">
        <v>0</v>
      </c>
      <c r="V21" s="38">
        <v>0</v>
      </c>
      <c r="W21" s="38">
        <v>0</v>
      </c>
      <c r="X21" s="35" t="s">
        <v>52</v>
      </c>
    </row>
    <row r="22" spans="1:24" ht="123" customHeight="1" x14ac:dyDescent="0.25">
      <c r="A22" s="35" t="s">
        <v>405</v>
      </c>
      <c r="B22" s="35" t="s">
        <v>406</v>
      </c>
      <c r="C22" s="35" t="s">
        <v>407</v>
      </c>
      <c r="D22" s="35" t="s">
        <v>484</v>
      </c>
      <c r="E22" s="40" t="s">
        <v>493</v>
      </c>
      <c r="F22" s="35" t="s">
        <v>494</v>
      </c>
      <c r="G22" s="35" t="s">
        <v>494</v>
      </c>
      <c r="H22" s="35"/>
      <c r="I22" s="43">
        <v>0.20519999999999999</v>
      </c>
      <c r="J22" s="43">
        <v>0.20519999999999999</v>
      </c>
      <c r="K22" s="43">
        <v>0.308</v>
      </c>
      <c r="L22" s="43">
        <v>0.308</v>
      </c>
      <c r="M22" s="35" t="s">
        <v>495</v>
      </c>
      <c r="N22" s="35" t="s">
        <v>496</v>
      </c>
      <c r="O22" s="40" t="s">
        <v>497</v>
      </c>
      <c r="P22" s="43">
        <v>0</v>
      </c>
      <c r="Q22" s="43">
        <v>0.20519999999999999</v>
      </c>
      <c r="R22" s="43">
        <v>0</v>
      </c>
      <c r="S22" s="43">
        <v>0.308</v>
      </c>
      <c r="T22" s="43">
        <v>0</v>
      </c>
      <c r="U22" s="43">
        <v>0</v>
      </c>
      <c r="V22" s="43">
        <v>0</v>
      </c>
      <c r="W22" s="43">
        <v>0</v>
      </c>
      <c r="X22" s="35" t="s">
        <v>232</v>
      </c>
    </row>
    <row r="23" spans="1:24" ht="135" customHeight="1" x14ac:dyDescent="0.25">
      <c r="A23" s="35" t="s">
        <v>405</v>
      </c>
      <c r="B23" s="35" t="s">
        <v>406</v>
      </c>
      <c r="C23" s="35" t="s">
        <v>407</v>
      </c>
      <c r="D23" s="35" t="s">
        <v>484</v>
      </c>
      <c r="E23" s="40" t="s">
        <v>498</v>
      </c>
      <c r="F23" s="35" t="s">
        <v>75</v>
      </c>
      <c r="G23" s="35" t="s">
        <v>75</v>
      </c>
      <c r="H23" s="35"/>
      <c r="I23" s="43">
        <v>0.16600000000000001</v>
      </c>
      <c r="J23" s="43">
        <v>0.16600000000000001</v>
      </c>
      <c r="K23" s="43">
        <v>0.249</v>
      </c>
      <c r="L23" s="43">
        <v>0.249</v>
      </c>
      <c r="M23" s="35" t="s">
        <v>460</v>
      </c>
      <c r="N23" s="35" t="s">
        <v>461</v>
      </c>
      <c r="O23" s="40" t="s">
        <v>499</v>
      </c>
      <c r="P23" s="43">
        <v>0</v>
      </c>
      <c r="Q23" s="43">
        <v>0.16600000000000001</v>
      </c>
      <c r="R23" s="43">
        <v>0</v>
      </c>
      <c r="S23" s="38">
        <v>0.249</v>
      </c>
      <c r="T23" s="38">
        <v>0</v>
      </c>
      <c r="U23" s="38">
        <v>0</v>
      </c>
      <c r="V23" s="38">
        <v>0</v>
      </c>
      <c r="W23" s="38">
        <v>0</v>
      </c>
      <c r="X23" s="35" t="s">
        <v>425</v>
      </c>
    </row>
    <row r="24" spans="1:24" ht="45" customHeight="1" x14ac:dyDescent="0.25">
      <c r="A24" s="35" t="s">
        <v>405</v>
      </c>
      <c r="B24" s="35" t="s">
        <v>406</v>
      </c>
      <c r="C24" s="35" t="s">
        <v>407</v>
      </c>
      <c r="D24" s="35" t="s">
        <v>484</v>
      </c>
      <c r="E24" s="40" t="s">
        <v>500</v>
      </c>
      <c r="F24" s="35" t="s">
        <v>86</v>
      </c>
      <c r="G24" s="35" t="s">
        <v>86</v>
      </c>
      <c r="H24" s="35"/>
      <c r="I24" s="43">
        <v>0.19919999999999999</v>
      </c>
      <c r="J24" s="43">
        <v>0.19919999999999999</v>
      </c>
      <c r="K24" s="43">
        <v>0.29880000000000001</v>
      </c>
      <c r="L24" s="43">
        <v>0.29880000000000001</v>
      </c>
      <c r="M24" s="35" t="s">
        <v>460</v>
      </c>
      <c r="N24" s="35" t="s">
        <v>461</v>
      </c>
      <c r="O24" s="40" t="s">
        <v>501</v>
      </c>
      <c r="P24" s="43">
        <v>0</v>
      </c>
      <c r="Q24" s="43">
        <v>0.16600000000000001</v>
      </c>
      <c r="R24" s="43">
        <v>0</v>
      </c>
      <c r="S24" s="43">
        <v>0.249</v>
      </c>
      <c r="T24" s="43">
        <v>0</v>
      </c>
      <c r="U24" s="43">
        <v>0</v>
      </c>
      <c r="V24" s="43">
        <v>0</v>
      </c>
      <c r="W24" s="43">
        <v>0</v>
      </c>
      <c r="X24" s="35" t="s">
        <v>425</v>
      </c>
    </row>
    <row r="25" spans="1:24" ht="129" customHeight="1" x14ac:dyDescent="0.25">
      <c r="A25" s="35" t="s">
        <v>405</v>
      </c>
      <c r="B25" s="35" t="s">
        <v>406</v>
      </c>
      <c r="C25" s="35" t="s">
        <v>407</v>
      </c>
      <c r="D25" s="35" t="s">
        <v>484</v>
      </c>
      <c r="E25" s="40" t="s">
        <v>502</v>
      </c>
      <c r="F25" s="35" t="s">
        <v>82</v>
      </c>
      <c r="G25" s="35" t="s">
        <v>82</v>
      </c>
      <c r="H25" s="35"/>
      <c r="I25" s="43">
        <v>0.19919999999999999</v>
      </c>
      <c r="J25" s="43">
        <v>0.19919999999999999</v>
      </c>
      <c r="K25" s="43">
        <v>0.29880000000000001</v>
      </c>
      <c r="L25" s="43">
        <v>0.29880000000000001</v>
      </c>
      <c r="M25" s="35" t="s">
        <v>460</v>
      </c>
      <c r="N25" s="35" t="s">
        <v>461</v>
      </c>
      <c r="O25" s="40" t="s">
        <v>503</v>
      </c>
      <c r="P25" s="43">
        <v>0</v>
      </c>
      <c r="Q25" s="43">
        <v>0.16600000000000001</v>
      </c>
      <c r="R25" s="43">
        <v>0</v>
      </c>
      <c r="S25" s="38">
        <v>0.249</v>
      </c>
      <c r="T25" s="38">
        <v>0</v>
      </c>
      <c r="U25" s="38">
        <v>0</v>
      </c>
      <c r="V25" s="38">
        <v>0</v>
      </c>
      <c r="W25" s="38">
        <v>0</v>
      </c>
      <c r="X25" s="35" t="s">
        <v>425</v>
      </c>
    </row>
    <row r="26" spans="1:24" ht="189" customHeight="1" x14ac:dyDescent="0.25">
      <c r="A26" s="35" t="s">
        <v>405</v>
      </c>
      <c r="B26" s="35" t="s">
        <v>406</v>
      </c>
      <c r="C26" s="36" t="s">
        <v>407</v>
      </c>
      <c r="D26" s="36" t="s">
        <v>484</v>
      </c>
      <c r="E26" s="37" t="s">
        <v>504</v>
      </c>
      <c r="F26" s="36" t="s">
        <v>505</v>
      </c>
      <c r="G26" s="36" t="s">
        <v>505</v>
      </c>
      <c r="H26" s="36"/>
      <c r="I26" s="39">
        <v>0.1</v>
      </c>
      <c r="J26" s="39">
        <v>0.1</v>
      </c>
      <c r="K26" s="39">
        <v>0.3</v>
      </c>
      <c r="L26" s="39">
        <v>0.3</v>
      </c>
      <c r="M26" s="36" t="s">
        <v>472</v>
      </c>
      <c r="N26" s="36" t="s">
        <v>473</v>
      </c>
      <c r="O26" s="40" t="s">
        <v>506</v>
      </c>
      <c r="P26" s="38">
        <v>0</v>
      </c>
      <c r="Q26" s="38">
        <v>0.1</v>
      </c>
      <c r="R26" s="38">
        <v>0</v>
      </c>
      <c r="S26" s="38">
        <v>0.3</v>
      </c>
      <c r="T26" s="38">
        <v>0</v>
      </c>
      <c r="U26" s="38">
        <v>0</v>
      </c>
      <c r="V26" s="38">
        <v>0</v>
      </c>
      <c r="W26" s="38">
        <v>0</v>
      </c>
      <c r="X26" s="35" t="s">
        <v>52</v>
      </c>
    </row>
    <row r="27" spans="1:24" ht="69" customHeight="1" x14ac:dyDescent="0.25">
      <c r="A27" s="35" t="s">
        <v>414</v>
      </c>
      <c r="B27" s="35" t="s">
        <v>507</v>
      </c>
      <c r="C27" s="35" t="s">
        <v>407</v>
      </c>
      <c r="D27" s="35" t="s">
        <v>508</v>
      </c>
      <c r="E27" s="40" t="s">
        <v>509</v>
      </c>
      <c r="F27" s="35" t="s">
        <v>510</v>
      </c>
      <c r="G27" s="35" t="s">
        <v>510</v>
      </c>
      <c r="H27" s="35"/>
      <c r="I27" s="43">
        <v>0.30409999999999998</v>
      </c>
      <c r="J27" s="43">
        <v>0.30780000000000002</v>
      </c>
      <c r="K27" s="43">
        <v>0.24460000000000001</v>
      </c>
      <c r="L27" s="43">
        <v>0.24099999999999999</v>
      </c>
      <c r="M27" s="35" t="s">
        <v>495</v>
      </c>
      <c r="N27" s="35" t="s">
        <v>496</v>
      </c>
      <c r="O27" s="40" t="s">
        <v>511</v>
      </c>
      <c r="P27" s="43">
        <v>0</v>
      </c>
      <c r="Q27" s="43">
        <v>0.35</v>
      </c>
      <c r="R27" s="43">
        <v>0</v>
      </c>
      <c r="S27" s="43">
        <v>0.216</v>
      </c>
      <c r="T27" s="43">
        <v>0</v>
      </c>
      <c r="U27" s="43">
        <v>0</v>
      </c>
      <c r="V27" s="43">
        <v>0</v>
      </c>
      <c r="W27" s="43">
        <v>0</v>
      </c>
      <c r="X27" s="35" t="s">
        <v>425</v>
      </c>
    </row>
    <row r="28" spans="1:24" ht="105" customHeight="1" x14ac:dyDescent="0.25">
      <c r="A28" s="35" t="s">
        <v>405</v>
      </c>
      <c r="B28" s="35" t="s">
        <v>406</v>
      </c>
      <c r="C28" s="36" t="s">
        <v>407</v>
      </c>
      <c r="D28" s="36" t="s">
        <v>508</v>
      </c>
      <c r="E28" s="37" t="s">
        <v>512</v>
      </c>
      <c r="F28" s="36" t="s">
        <v>307</v>
      </c>
      <c r="G28" s="36" t="s">
        <v>307</v>
      </c>
      <c r="H28" s="36"/>
      <c r="I28" s="38">
        <v>0.1666</v>
      </c>
      <c r="J28" s="38">
        <v>0.1666</v>
      </c>
      <c r="K28" s="38">
        <v>0.24990000000000001</v>
      </c>
      <c r="L28" s="38">
        <v>0.24990000000000001</v>
      </c>
      <c r="M28" s="36" t="s">
        <v>418</v>
      </c>
      <c r="N28" s="36" t="s">
        <v>438</v>
      </c>
      <c r="O28" s="40" t="s">
        <v>513</v>
      </c>
      <c r="P28" s="38">
        <v>0</v>
      </c>
      <c r="Q28" s="38">
        <v>0.1666</v>
      </c>
      <c r="R28" s="38">
        <v>0</v>
      </c>
      <c r="S28" s="38">
        <v>0.24990000000000001</v>
      </c>
      <c r="T28" s="38">
        <v>0</v>
      </c>
      <c r="U28" s="38">
        <v>0</v>
      </c>
      <c r="V28" s="38">
        <v>0</v>
      </c>
      <c r="W28" s="38">
        <v>0</v>
      </c>
      <c r="X28" s="35" t="s">
        <v>425</v>
      </c>
    </row>
    <row r="29" spans="1:24" ht="141" customHeight="1" x14ac:dyDescent="0.25">
      <c r="A29" s="35" t="s">
        <v>405</v>
      </c>
      <c r="B29" s="35" t="s">
        <v>406</v>
      </c>
      <c r="C29" s="36" t="s">
        <v>407</v>
      </c>
      <c r="D29" s="36" t="s">
        <v>508</v>
      </c>
      <c r="E29" s="37" t="s">
        <v>514</v>
      </c>
      <c r="F29" s="36" t="s">
        <v>515</v>
      </c>
      <c r="G29" s="36" t="s">
        <v>515</v>
      </c>
      <c r="H29" s="36"/>
      <c r="I29" s="38">
        <v>0.1666</v>
      </c>
      <c r="J29" s="38">
        <v>0.1666</v>
      </c>
      <c r="K29" s="38">
        <v>0.24990000000000001</v>
      </c>
      <c r="L29" s="38">
        <v>0.66659999999999997</v>
      </c>
      <c r="M29" s="36" t="s">
        <v>431</v>
      </c>
      <c r="N29" s="36" t="s">
        <v>432</v>
      </c>
      <c r="O29" s="40" t="s">
        <v>516</v>
      </c>
      <c r="P29" s="38">
        <v>0</v>
      </c>
      <c r="Q29" s="38">
        <v>0.1666</v>
      </c>
      <c r="R29" s="38">
        <v>0</v>
      </c>
      <c r="S29" s="38">
        <v>0.66659999999999997</v>
      </c>
      <c r="T29" s="38">
        <v>0</v>
      </c>
      <c r="U29" s="38">
        <v>0</v>
      </c>
      <c r="V29" s="38">
        <v>0</v>
      </c>
      <c r="W29" s="38">
        <v>0</v>
      </c>
      <c r="X29" s="35" t="s">
        <v>425</v>
      </c>
    </row>
    <row r="30" spans="1:24" ht="111" customHeight="1" x14ac:dyDescent="0.25">
      <c r="A30" s="35" t="s">
        <v>405</v>
      </c>
      <c r="B30" s="35" t="s">
        <v>440</v>
      </c>
      <c r="C30" s="35" t="s">
        <v>407</v>
      </c>
      <c r="D30" s="35" t="s">
        <v>508</v>
      </c>
      <c r="E30" s="40" t="s">
        <v>517</v>
      </c>
      <c r="F30" s="35" t="s">
        <v>518</v>
      </c>
      <c r="G30" s="35" t="s">
        <v>518</v>
      </c>
      <c r="H30" s="35"/>
      <c r="I30" s="44">
        <v>0.15</v>
      </c>
      <c r="J30" s="44">
        <v>0.15</v>
      </c>
      <c r="K30" s="44">
        <v>0.3</v>
      </c>
      <c r="L30" s="44">
        <v>0.3</v>
      </c>
      <c r="M30" s="35" t="s">
        <v>451</v>
      </c>
      <c r="N30" s="35" t="s">
        <v>284</v>
      </c>
      <c r="O30" s="40" t="s">
        <v>519</v>
      </c>
      <c r="P30" s="43">
        <v>0</v>
      </c>
      <c r="Q30" s="43">
        <v>0.15</v>
      </c>
      <c r="R30" s="43">
        <v>0</v>
      </c>
      <c r="S30" s="43">
        <v>0.3</v>
      </c>
      <c r="T30" s="43">
        <v>0</v>
      </c>
      <c r="U30" s="43">
        <v>0</v>
      </c>
      <c r="V30" s="43">
        <v>0</v>
      </c>
      <c r="W30" s="43">
        <v>0</v>
      </c>
      <c r="X30" s="35" t="s">
        <v>425</v>
      </c>
    </row>
    <row r="31" spans="1:24" ht="105" customHeight="1" x14ac:dyDescent="0.25">
      <c r="A31" s="35" t="s">
        <v>405</v>
      </c>
      <c r="B31" s="35" t="s">
        <v>440</v>
      </c>
      <c r="C31" s="35" t="s">
        <v>407</v>
      </c>
      <c r="D31" s="35" t="s">
        <v>520</v>
      </c>
      <c r="E31" s="40" t="s">
        <v>521</v>
      </c>
      <c r="F31" s="35" t="s">
        <v>522</v>
      </c>
      <c r="G31" s="35" t="s">
        <v>522</v>
      </c>
      <c r="H31" s="35"/>
      <c r="I31" s="43">
        <v>0.43540000000000001</v>
      </c>
      <c r="J31" s="43">
        <v>0.40339999999999998</v>
      </c>
      <c r="K31" s="43">
        <v>0.27039999999999997</v>
      </c>
      <c r="L31" s="43">
        <v>0.26229999999999998</v>
      </c>
      <c r="M31" s="35" t="s">
        <v>523</v>
      </c>
      <c r="N31" s="35" t="s">
        <v>131</v>
      </c>
      <c r="O31" s="40" t="s">
        <v>524</v>
      </c>
      <c r="P31" s="43">
        <v>0</v>
      </c>
      <c r="Q31" s="43">
        <v>0.35</v>
      </c>
      <c r="R31" s="43">
        <v>0</v>
      </c>
      <c r="S31" s="43">
        <v>0.26</v>
      </c>
      <c r="T31" s="43">
        <v>0</v>
      </c>
      <c r="U31" s="43">
        <v>0</v>
      </c>
      <c r="V31" s="43">
        <v>0</v>
      </c>
      <c r="W31" s="43">
        <v>0</v>
      </c>
      <c r="X31" s="35" t="s">
        <v>52</v>
      </c>
    </row>
    <row r="32" spans="1:24" ht="45" customHeight="1" x14ac:dyDescent="0.25">
      <c r="A32" s="35" t="s">
        <v>405</v>
      </c>
      <c r="B32" s="35" t="s">
        <v>440</v>
      </c>
      <c r="C32" s="35" t="s">
        <v>407</v>
      </c>
      <c r="D32" s="35" t="s">
        <v>520</v>
      </c>
      <c r="E32" s="40" t="s">
        <v>525</v>
      </c>
      <c r="F32" s="35" t="s">
        <v>526</v>
      </c>
      <c r="G32" s="35" t="s">
        <v>526</v>
      </c>
      <c r="H32" s="35"/>
      <c r="I32" s="43">
        <v>0.26040000000000002</v>
      </c>
      <c r="J32" s="43">
        <v>0.25480000000000003</v>
      </c>
      <c r="K32" s="43">
        <v>0.2243</v>
      </c>
      <c r="L32" s="43">
        <v>0.21840000000000001</v>
      </c>
      <c r="M32" s="35" t="s">
        <v>527</v>
      </c>
      <c r="N32" s="35" t="s">
        <v>528</v>
      </c>
      <c r="O32" s="40" t="s">
        <v>529</v>
      </c>
      <c r="P32" s="43">
        <v>0</v>
      </c>
      <c r="Q32" s="43">
        <v>0</v>
      </c>
      <c r="R32" s="43">
        <v>0</v>
      </c>
      <c r="S32" s="43">
        <v>0</v>
      </c>
      <c r="T32" s="43">
        <v>0</v>
      </c>
      <c r="U32" s="43">
        <v>0</v>
      </c>
      <c r="V32" s="43">
        <v>0</v>
      </c>
      <c r="W32" s="43">
        <v>0</v>
      </c>
      <c r="X32" s="35" t="s">
        <v>52</v>
      </c>
    </row>
    <row r="33" spans="1:24" ht="45" customHeight="1" x14ac:dyDescent="0.25">
      <c r="A33" s="35" t="s">
        <v>405</v>
      </c>
      <c r="B33" s="35" t="s">
        <v>440</v>
      </c>
      <c r="C33" s="35" t="s">
        <v>407</v>
      </c>
      <c r="D33" s="35" t="s">
        <v>520</v>
      </c>
      <c r="E33" s="40" t="s">
        <v>530</v>
      </c>
      <c r="F33" s="35" t="s">
        <v>531</v>
      </c>
      <c r="G33" s="35" t="s">
        <v>531</v>
      </c>
      <c r="H33" s="35"/>
      <c r="I33" s="43">
        <v>0.26240000000000002</v>
      </c>
      <c r="J33" s="43">
        <v>0.28139999999999998</v>
      </c>
      <c r="K33" s="43">
        <v>0.1888</v>
      </c>
      <c r="L33" s="43">
        <v>0.26440000000000002</v>
      </c>
      <c r="M33" s="35" t="s">
        <v>527</v>
      </c>
      <c r="N33" s="35" t="s">
        <v>528</v>
      </c>
      <c r="O33" s="40" t="s">
        <v>532</v>
      </c>
      <c r="P33" s="43">
        <v>0</v>
      </c>
      <c r="Q33" s="43">
        <v>0.21199999999999999</v>
      </c>
      <c r="R33" s="43">
        <v>0</v>
      </c>
      <c r="S33" s="43">
        <v>0.06</v>
      </c>
      <c r="T33" s="43">
        <v>0</v>
      </c>
      <c r="U33" s="43">
        <v>0</v>
      </c>
      <c r="V33" s="43">
        <v>0</v>
      </c>
      <c r="W33" s="43">
        <v>0</v>
      </c>
      <c r="X33" s="35" t="s">
        <v>52</v>
      </c>
    </row>
    <row r="34" spans="1:24" ht="45" customHeight="1" x14ac:dyDescent="0.25">
      <c r="A34" s="35" t="s">
        <v>405</v>
      </c>
      <c r="B34" s="35" t="s">
        <v>440</v>
      </c>
      <c r="C34" s="35" t="s">
        <v>407</v>
      </c>
      <c r="D34" s="35" t="s">
        <v>520</v>
      </c>
      <c r="E34" s="40" t="s">
        <v>533</v>
      </c>
      <c r="F34" s="35" t="s">
        <v>534</v>
      </c>
      <c r="G34" s="35" t="s">
        <v>534</v>
      </c>
      <c r="H34" s="35"/>
      <c r="I34" s="43">
        <v>0.20119999999999999</v>
      </c>
      <c r="J34" s="43">
        <v>0.12620000000000001</v>
      </c>
      <c r="K34" s="43">
        <v>0.14099999999999999</v>
      </c>
      <c r="L34" s="43">
        <v>0.216</v>
      </c>
      <c r="M34" s="35" t="s">
        <v>527</v>
      </c>
      <c r="N34" s="35" t="s">
        <v>528</v>
      </c>
      <c r="O34" s="40" t="s">
        <v>535</v>
      </c>
      <c r="P34" s="43">
        <v>0</v>
      </c>
      <c r="Q34" s="43">
        <v>0.24</v>
      </c>
      <c r="R34" s="43">
        <v>0</v>
      </c>
      <c r="S34" s="43">
        <v>0.16</v>
      </c>
      <c r="T34" s="43">
        <v>0</v>
      </c>
      <c r="U34" s="43">
        <v>0</v>
      </c>
      <c r="V34" s="43">
        <v>0</v>
      </c>
      <c r="W34" s="43">
        <v>0</v>
      </c>
      <c r="X34" s="35" t="s">
        <v>52</v>
      </c>
    </row>
    <row r="35" spans="1:24" ht="135" customHeight="1" x14ac:dyDescent="0.25">
      <c r="A35" s="35" t="s">
        <v>405</v>
      </c>
      <c r="B35" s="35" t="s">
        <v>440</v>
      </c>
      <c r="C35" s="35" t="s">
        <v>407</v>
      </c>
      <c r="D35" s="35" t="s">
        <v>520</v>
      </c>
      <c r="E35" s="40" t="s">
        <v>536</v>
      </c>
      <c r="F35" s="35" t="s">
        <v>537</v>
      </c>
      <c r="G35" s="35" t="s">
        <v>537</v>
      </c>
      <c r="H35" s="35"/>
      <c r="I35" s="44">
        <v>0.15</v>
      </c>
      <c r="J35" s="44">
        <v>0.15</v>
      </c>
      <c r="K35" s="44">
        <v>0.34</v>
      </c>
      <c r="L35" s="44">
        <v>0.34</v>
      </c>
      <c r="M35" s="35" t="s">
        <v>538</v>
      </c>
      <c r="N35" s="35" t="s">
        <v>539</v>
      </c>
      <c r="O35" s="40" t="s">
        <v>540</v>
      </c>
      <c r="P35" s="43">
        <v>0</v>
      </c>
      <c r="Q35" s="43">
        <v>0.15</v>
      </c>
      <c r="R35" s="43">
        <v>0</v>
      </c>
      <c r="S35" s="43">
        <v>0.34</v>
      </c>
      <c r="T35" s="43">
        <v>0</v>
      </c>
      <c r="U35" s="43">
        <v>0</v>
      </c>
      <c r="V35" s="43">
        <v>0</v>
      </c>
      <c r="W35" s="43">
        <v>0</v>
      </c>
      <c r="X35" s="35" t="s">
        <v>425</v>
      </c>
    </row>
    <row r="36" spans="1:24" ht="243" customHeight="1" x14ac:dyDescent="0.25">
      <c r="A36" s="35" t="s">
        <v>405</v>
      </c>
      <c r="B36" s="35" t="s">
        <v>440</v>
      </c>
      <c r="C36" s="35" t="s">
        <v>407</v>
      </c>
      <c r="D36" s="35" t="s">
        <v>520</v>
      </c>
      <c r="E36" s="40" t="s">
        <v>541</v>
      </c>
      <c r="F36" s="35" t="s">
        <v>542</v>
      </c>
      <c r="G36" s="35" t="s">
        <v>542</v>
      </c>
      <c r="H36" s="35"/>
      <c r="I36" s="43">
        <v>0.1575</v>
      </c>
      <c r="J36" s="43">
        <v>0.1575</v>
      </c>
      <c r="K36" s="44">
        <v>0.27</v>
      </c>
      <c r="L36" s="44">
        <v>0.27</v>
      </c>
      <c r="M36" s="35" t="s">
        <v>451</v>
      </c>
      <c r="N36" s="35" t="s">
        <v>284</v>
      </c>
      <c r="O36" s="40" t="s">
        <v>543</v>
      </c>
      <c r="P36" s="43">
        <v>0</v>
      </c>
      <c r="Q36" s="43">
        <v>0.18</v>
      </c>
      <c r="R36" s="43">
        <v>0</v>
      </c>
      <c r="S36" s="38">
        <v>0.27</v>
      </c>
      <c r="T36" s="38">
        <v>0</v>
      </c>
      <c r="U36" s="38">
        <v>0</v>
      </c>
      <c r="V36" s="38">
        <v>0</v>
      </c>
      <c r="W36" s="38">
        <v>0</v>
      </c>
      <c r="X36" s="35" t="s">
        <v>52</v>
      </c>
    </row>
    <row r="37" spans="1:24" ht="69" customHeight="1" x14ac:dyDescent="0.25">
      <c r="A37" s="35" t="s">
        <v>414</v>
      </c>
      <c r="B37" s="35" t="s">
        <v>415</v>
      </c>
      <c r="C37" s="35" t="s">
        <v>544</v>
      </c>
      <c r="D37" s="35" t="s">
        <v>545</v>
      </c>
      <c r="E37" s="40" t="s">
        <v>12</v>
      </c>
      <c r="F37" s="35" t="s">
        <v>546</v>
      </c>
      <c r="G37" s="35" t="s">
        <v>546</v>
      </c>
      <c r="H37" s="35"/>
      <c r="I37" s="43">
        <v>0.31090000000000001</v>
      </c>
      <c r="J37" s="43">
        <v>0.3145</v>
      </c>
      <c r="K37" s="43">
        <v>0.20100000000000001</v>
      </c>
      <c r="L37" s="43">
        <v>0.19739999999999999</v>
      </c>
      <c r="M37" s="35" t="s">
        <v>547</v>
      </c>
      <c r="N37" s="35" t="s">
        <v>548</v>
      </c>
      <c r="O37" s="40" t="s">
        <v>549</v>
      </c>
      <c r="P37" s="43">
        <v>0</v>
      </c>
      <c r="Q37" s="43">
        <v>0.59</v>
      </c>
      <c r="R37" s="43">
        <v>0</v>
      </c>
      <c r="S37" s="38">
        <v>0.12</v>
      </c>
      <c r="T37" s="38">
        <v>0</v>
      </c>
      <c r="U37" s="38">
        <v>0</v>
      </c>
      <c r="V37" s="38">
        <v>0</v>
      </c>
      <c r="W37" s="38">
        <v>0</v>
      </c>
      <c r="X37" s="35" t="s">
        <v>425</v>
      </c>
    </row>
    <row r="38" spans="1:24" ht="93" customHeight="1" x14ac:dyDescent="0.25">
      <c r="A38" s="35" t="s">
        <v>414</v>
      </c>
      <c r="B38" s="35" t="s">
        <v>415</v>
      </c>
      <c r="C38" s="35" t="s">
        <v>544</v>
      </c>
      <c r="D38" s="35" t="s">
        <v>189</v>
      </c>
      <c r="E38" s="40" t="s">
        <v>550</v>
      </c>
      <c r="F38" s="35" t="s">
        <v>551</v>
      </c>
      <c r="G38" s="35" t="s">
        <v>551</v>
      </c>
      <c r="H38" s="35"/>
      <c r="I38" s="43">
        <v>0.2137</v>
      </c>
      <c r="J38" s="43">
        <v>0.14349999999999999</v>
      </c>
      <c r="K38" s="43">
        <v>0.2586</v>
      </c>
      <c r="L38" s="43">
        <v>0.30809999999999998</v>
      </c>
      <c r="M38" s="35" t="s">
        <v>552</v>
      </c>
      <c r="N38" s="35" t="s">
        <v>553</v>
      </c>
      <c r="O38" s="40" t="s">
        <v>554</v>
      </c>
      <c r="P38" s="43">
        <v>0</v>
      </c>
      <c r="Q38" s="43">
        <v>0.16</v>
      </c>
      <c r="R38" s="43">
        <v>0</v>
      </c>
      <c r="S38" s="43">
        <v>0.24</v>
      </c>
      <c r="T38" s="43">
        <v>0</v>
      </c>
      <c r="U38" s="43">
        <v>0</v>
      </c>
      <c r="V38" s="43">
        <v>0</v>
      </c>
      <c r="W38" s="43">
        <v>0</v>
      </c>
      <c r="X38" s="35" t="s">
        <v>52</v>
      </c>
    </row>
    <row r="39" spans="1:24" ht="81" customHeight="1" x14ac:dyDescent="0.25">
      <c r="A39" s="35" t="s">
        <v>414</v>
      </c>
      <c r="B39" s="35" t="s">
        <v>415</v>
      </c>
      <c r="C39" s="35" t="s">
        <v>544</v>
      </c>
      <c r="D39" s="35" t="s">
        <v>189</v>
      </c>
      <c r="E39" s="40" t="s">
        <v>555</v>
      </c>
      <c r="F39" s="35" t="s">
        <v>556</v>
      </c>
      <c r="G39" s="35" t="s">
        <v>556</v>
      </c>
      <c r="H39" s="35"/>
      <c r="I39" s="43">
        <v>0.15720000000000001</v>
      </c>
      <c r="J39" s="44">
        <v>0.16</v>
      </c>
      <c r="K39" s="43">
        <v>0.26719999999999999</v>
      </c>
      <c r="L39" s="43">
        <v>0.26719999999999999</v>
      </c>
      <c r="M39" s="35" t="s">
        <v>557</v>
      </c>
      <c r="N39" s="35" t="s">
        <v>558</v>
      </c>
      <c r="O39" s="40" t="s">
        <v>559</v>
      </c>
      <c r="P39" s="43">
        <v>0</v>
      </c>
      <c r="Q39" s="43">
        <v>0.16</v>
      </c>
      <c r="R39" s="43">
        <v>0</v>
      </c>
      <c r="S39" s="43">
        <v>0.26719999999999999</v>
      </c>
      <c r="T39" s="43">
        <v>0</v>
      </c>
      <c r="U39" s="43">
        <v>0</v>
      </c>
      <c r="V39" s="43">
        <v>0</v>
      </c>
      <c r="W39" s="43">
        <v>0</v>
      </c>
      <c r="X39" s="35" t="s">
        <v>52</v>
      </c>
    </row>
    <row r="40" spans="1:24" ht="93" customHeight="1" x14ac:dyDescent="0.25">
      <c r="A40" s="35" t="s">
        <v>414</v>
      </c>
      <c r="B40" s="35" t="s">
        <v>415</v>
      </c>
      <c r="C40" s="35" t="s">
        <v>544</v>
      </c>
      <c r="D40" s="35" t="s">
        <v>189</v>
      </c>
      <c r="E40" s="40" t="s">
        <v>560</v>
      </c>
      <c r="F40" s="35" t="s">
        <v>561</v>
      </c>
      <c r="G40" s="35" t="s">
        <v>561</v>
      </c>
      <c r="H40" s="35"/>
      <c r="I40" s="43">
        <v>0.1636</v>
      </c>
      <c r="J40" s="44">
        <v>0.16</v>
      </c>
      <c r="K40" s="43">
        <v>0.25359999999999999</v>
      </c>
      <c r="L40" s="43">
        <v>0.25359999999999999</v>
      </c>
      <c r="M40" s="35" t="s">
        <v>557</v>
      </c>
      <c r="N40" s="35" t="s">
        <v>558</v>
      </c>
      <c r="O40" s="40" t="s">
        <v>562</v>
      </c>
      <c r="P40" s="43">
        <v>0</v>
      </c>
      <c r="Q40" s="43">
        <v>0.16</v>
      </c>
      <c r="R40" s="43">
        <v>0</v>
      </c>
      <c r="S40" s="43">
        <v>0.25359999999999999</v>
      </c>
      <c r="T40" s="43">
        <v>0</v>
      </c>
      <c r="U40" s="43">
        <v>0</v>
      </c>
      <c r="V40" s="43">
        <v>0</v>
      </c>
      <c r="W40" s="43">
        <v>0</v>
      </c>
      <c r="X40" s="35" t="s">
        <v>52</v>
      </c>
    </row>
    <row r="41" spans="1:24" ht="126" customHeight="1" x14ac:dyDescent="0.25">
      <c r="A41" s="35" t="s">
        <v>414</v>
      </c>
      <c r="B41" s="35" t="s">
        <v>415</v>
      </c>
      <c r="C41" s="35" t="s">
        <v>544</v>
      </c>
      <c r="D41" s="35" t="s">
        <v>189</v>
      </c>
      <c r="E41" s="40" t="s">
        <v>6</v>
      </c>
      <c r="F41" s="35" t="s">
        <v>563</v>
      </c>
      <c r="G41" s="35" t="s">
        <v>563</v>
      </c>
      <c r="H41" s="35"/>
      <c r="I41" s="43">
        <v>0.18940000000000001</v>
      </c>
      <c r="J41" s="43">
        <v>0.18940000000000001</v>
      </c>
      <c r="K41" s="43">
        <v>0.2913</v>
      </c>
      <c r="L41" s="43">
        <v>0.28670000000000001</v>
      </c>
      <c r="M41" s="35" t="s">
        <v>564</v>
      </c>
      <c r="N41" s="35" t="s">
        <v>565</v>
      </c>
      <c r="O41" s="40" t="s">
        <v>566</v>
      </c>
      <c r="P41" s="43">
        <v>0</v>
      </c>
      <c r="Q41" s="43">
        <v>0.222</v>
      </c>
      <c r="R41" s="43">
        <v>0</v>
      </c>
      <c r="S41" s="43">
        <v>0.315</v>
      </c>
      <c r="T41" s="43">
        <v>0</v>
      </c>
      <c r="U41" s="43">
        <v>0</v>
      </c>
      <c r="V41" s="43">
        <v>0</v>
      </c>
      <c r="W41" s="43">
        <v>0</v>
      </c>
      <c r="X41" s="35" t="s">
        <v>52</v>
      </c>
    </row>
    <row r="42" spans="1:24" ht="213" customHeight="1" x14ac:dyDescent="0.25">
      <c r="A42" s="35" t="s">
        <v>414</v>
      </c>
      <c r="B42" s="35" t="s">
        <v>415</v>
      </c>
      <c r="C42" s="35" t="s">
        <v>544</v>
      </c>
      <c r="D42" s="35" t="s">
        <v>189</v>
      </c>
      <c r="E42" s="40" t="s">
        <v>567</v>
      </c>
      <c r="F42" s="35" t="s">
        <v>568</v>
      </c>
      <c r="G42" s="35" t="s">
        <v>568</v>
      </c>
      <c r="H42" s="35"/>
      <c r="I42" s="43">
        <v>0.2278</v>
      </c>
      <c r="J42" s="43">
        <v>0.2278</v>
      </c>
      <c r="K42" s="43">
        <v>0.2823</v>
      </c>
      <c r="L42" s="43">
        <v>0.2823</v>
      </c>
      <c r="M42" s="35" t="s">
        <v>569</v>
      </c>
      <c r="N42" s="35" t="s">
        <v>235</v>
      </c>
      <c r="O42" s="40" t="s">
        <v>570</v>
      </c>
      <c r="P42" s="43">
        <v>0</v>
      </c>
      <c r="Q42" s="43">
        <v>0.18</v>
      </c>
      <c r="R42" s="43">
        <v>0</v>
      </c>
      <c r="S42" s="38">
        <v>0.27</v>
      </c>
      <c r="T42" s="38">
        <v>0</v>
      </c>
      <c r="U42" s="38">
        <v>0</v>
      </c>
      <c r="V42" s="38">
        <v>0</v>
      </c>
      <c r="W42" s="38">
        <v>0</v>
      </c>
      <c r="X42" s="35" t="s">
        <v>52</v>
      </c>
    </row>
    <row r="43" spans="1:24" ht="105" customHeight="1" x14ac:dyDescent="0.25">
      <c r="A43" s="35" t="s">
        <v>414</v>
      </c>
      <c r="B43" s="35" t="s">
        <v>415</v>
      </c>
      <c r="C43" s="35" t="s">
        <v>544</v>
      </c>
      <c r="D43" s="35" t="s">
        <v>189</v>
      </c>
      <c r="E43" s="40" t="s">
        <v>571</v>
      </c>
      <c r="F43" s="35" t="s">
        <v>572</v>
      </c>
      <c r="G43" s="35" t="s">
        <v>572</v>
      </c>
      <c r="H43" s="35"/>
      <c r="I43" s="44">
        <v>0.16</v>
      </c>
      <c r="J43" s="44">
        <v>0.16</v>
      </c>
      <c r="K43" s="44">
        <v>0.24</v>
      </c>
      <c r="L43" s="44">
        <v>0.24</v>
      </c>
      <c r="M43" s="35" t="s">
        <v>573</v>
      </c>
      <c r="N43" s="35" t="s">
        <v>574</v>
      </c>
      <c r="O43" s="40" t="s">
        <v>575</v>
      </c>
      <c r="P43" s="43">
        <v>0</v>
      </c>
      <c r="Q43" s="43">
        <v>0.16</v>
      </c>
      <c r="R43" s="43">
        <v>0</v>
      </c>
      <c r="S43" s="38">
        <v>0.24</v>
      </c>
      <c r="T43" s="38">
        <v>0</v>
      </c>
      <c r="U43" s="38">
        <v>0.08</v>
      </c>
      <c r="V43" s="38">
        <v>0</v>
      </c>
      <c r="W43" s="38">
        <v>0</v>
      </c>
      <c r="X43" s="35" t="s">
        <v>52</v>
      </c>
    </row>
    <row r="44" spans="1:24" ht="117" customHeight="1" x14ac:dyDescent="0.25">
      <c r="A44" s="35" t="s">
        <v>414</v>
      </c>
      <c r="B44" s="35" t="s">
        <v>415</v>
      </c>
      <c r="C44" s="35" t="s">
        <v>544</v>
      </c>
      <c r="D44" s="35" t="s">
        <v>189</v>
      </c>
      <c r="E44" s="40" t="s">
        <v>576</v>
      </c>
      <c r="F44" s="35" t="s">
        <v>577</v>
      </c>
      <c r="G44" s="35" t="s">
        <v>577</v>
      </c>
      <c r="H44" s="35"/>
      <c r="I44" s="44">
        <v>0.24</v>
      </c>
      <c r="J44" s="44">
        <v>0.24</v>
      </c>
      <c r="K44" s="44">
        <v>0.24</v>
      </c>
      <c r="L44" s="44">
        <v>0.24</v>
      </c>
      <c r="M44" s="35" t="s">
        <v>564</v>
      </c>
      <c r="N44" s="35" t="s">
        <v>565</v>
      </c>
      <c r="O44" s="40" t="s">
        <v>578</v>
      </c>
      <c r="P44" s="43">
        <v>0</v>
      </c>
      <c r="Q44" s="43">
        <v>0.24</v>
      </c>
      <c r="R44" s="43">
        <v>0</v>
      </c>
      <c r="S44" s="43">
        <v>0.24</v>
      </c>
      <c r="T44" s="43">
        <v>0</v>
      </c>
      <c r="U44" s="43">
        <v>0</v>
      </c>
      <c r="V44" s="43">
        <v>0</v>
      </c>
      <c r="W44" s="43">
        <v>0</v>
      </c>
      <c r="X44" s="35" t="s">
        <v>52</v>
      </c>
    </row>
    <row r="45" spans="1:24" ht="99" customHeight="1" x14ac:dyDescent="0.25">
      <c r="A45" s="35" t="s">
        <v>414</v>
      </c>
      <c r="B45" s="35" t="s">
        <v>415</v>
      </c>
      <c r="C45" s="35" t="s">
        <v>544</v>
      </c>
      <c r="D45" s="35" t="s">
        <v>579</v>
      </c>
      <c r="E45" s="40" t="s">
        <v>580</v>
      </c>
      <c r="F45" s="35" t="s">
        <v>581</v>
      </c>
      <c r="G45" s="35" t="s">
        <v>581</v>
      </c>
      <c r="H45" s="35"/>
      <c r="I45" s="43">
        <v>0.25030000000000002</v>
      </c>
      <c r="J45" s="43">
        <v>0.25030000000000002</v>
      </c>
      <c r="K45" s="43">
        <v>0.24990000000000001</v>
      </c>
      <c r="L45" s="43">
        <v>0.1666</v>
      </c>
      <c r="M45" s="35" t="s">
        <v>582</v>
      </c>
      <c r="N45" s="35" t="s">
        <v>188</v>
      </c>
      <c r="O45" s="40" t="s">
        <v>583</v>
      </c>
      <c r="P45" s="43">
        <v>0</v>
      </c>
      <c r="Q45" s="43">
        <v>0.25030000000000002</v>
      </c>
      <c r="R45" s="43">
        <v>0</v>
      </c>
      <c r="S45" s="43">
        <v>0.1666</v>
      </c>
      <c r="T45" s="43">
        <v>0</v>
      </c>
      <c r="U45" s="43">
        <v>8.3299999999999999E-2</v>
      </c>
      <c r="V45" s="43">
        <v>0</v>
      </c>
      <c r="W45" s="43">
        <v>0</v>
      </c>
      <c r="X45" s="35" t="s">
        <v>425</v>
      </c>
    </row>
    <row r="46" spans="1:24" ht="57" customHeight="1" x14ac:dyDescent="0.25">
      <c r="A46" s="35" t="s">
        <v>414</v>
      </c>
      <c r="B46" s="35" t="s">
        <v>415</v>
      </c>
      <c r="C46" s="35" t="s">
        <v>544</v>
      </c>
      <c r="D46" s="35" t="s">
        <v>579</v>
      </c>
      <c r="E46" s="40" t="s">
        <v>584</v>
      </c>
      <c r="F46" s="35" t="s">
        <v>585</v>
      </c>
      <c r="G46" s="35" t="s">
        <v>585</v>
      </c>
      <c r="H46" s="35"/>
      <c r="I46" s="43">
        <v>7.1400000000000005E-2</v>
      </c>
      <c r="J46" s="43">
        <v>6.9400000000000003E-2</v>
      </c>
      <c r="K46" s="43">
        <v>0.1041</v>
      </c>
      <c r="L46" s="43">
        <v>0.1041</v>
      </c>
      <c r="M46" s="35" t="s">
        <v>487</v>
      </c>
      <c r="N46" s="35" t="s">
        <v>586</v>
      </c>
      <c r="O46" s="40" t="s">
        <v>587</v>
      </c>
      <c r="P46" s="43">
        <v>0</v>
      </c>
      <c r="Q46" s="43">
        <v>0.1666</v>
      </c>
      <c r="R46" s="43">
        <v>0</v>
      </c>
      <c r="S46" s="38">
        <v>0.24990000000000001</v>
      </c>
      <c r="T46" s="38">
        <v>0</v>
      </c>
      <c r="U46" s="38">
        <v>0</v>
      </c>
      <c r="V46" s="38">
        <v>0</v>
      </c>
      <c r="W46" s="38">
        <v>0</v>
      </c>
      <c r="X46" s="35" t="s">
        <v>425</v>
      </c>
    </row>
    <row r="47" spans="1:24" ht="18" customHeight="1" x14ac:dyDescent="0.25">
      <c r="A47" s="35" t="s">
        <v>414</v>
      </c>
      <c r="B47" s="35" t="s">
        <v>415</v>
      </c>
      <c r="C47" s="35" t="s">
        <v>544</v>
      </c>
      <c r="D47" s="35" t="s">
        <v>579</v>
      </c>
      <c r="E47" s="40" t="s">
        <v>588</v>
      </c>
      <c r="F47" s="35" t="s">
        <v>589</v>
      </c>
      <c r="G47" s="35" t="s">
        <v>589</v>
      </c>
      <c r="H47" s="35"/>
      <c r="I47" s="43">
        <v>0.1714</v>
      </c>
      <c r="J47" s="43">
        <v>0.15679999999999999</v>
      </c>
      <c r="K47" s="43">
        <v>0.23549999999999999</v>
      </c>
      <c r="L47" s="43">
        <v>0.24340000000000001</v>
      </c>
      <c r="M47" s="35" t="s">
        <v>590</v>
      </c>
      <c r="N47" s="35" t="s">
        <v>591</v>
      </c>
      <c r="O47" s="40" t="s">
        <v>592</v>
      </c>
      <c r="P47" s="43">
        <v>0</v>
      </c>
      <c r="Q47" s="43">
        <v>0.1711</v>
      </c>
      <c r="R47" s="43">
        <v>0</v>
      </c>
      <c r="S47" s="43">
        <v>0.24110000000000001</v>
      </c>
      <c r="T47" s="43">
        <v>0</v>
      </c>
      <c r="U47" s="43">
        <v>0</v>
      </c>
      <c r="V47" s="43">
        <v>0</v>
      </c>
      <c r="W47" s="43">
        <v>0</v>
      </c>
      <c r="X47" s="35" t="s">
        <v>52</v>
      </c>
    </row>
    <row r="48" spans="1:24" ht="117" customHeight="1" x14ac:dyDescent="0.25">
      <c r="A48" s="35" t="s">
        <v>414</v>
      </c>
      <c r="B48" s="35" t="s">
        <v>415</v>
      </c>
      <c r="C48" s="35" t="s">
        <v>544</v>
      </c>
      <c r="D48" s="35" t="s">
        <v>579</v>
      </c>
      <c r="E48" s="40" t="s">
        <v>593</v>
      </c>
      <c r="F48" s="35" t="s">
        <v>594</v>
      </c>
      <c r="G48" s="35" t="s">
        <v>594</v>
      </c>
      <c r="H48" s="35"/>
      <c r="I48" s="44">
        <v>0.16</v>
      </c>
      <c r="J48" s="44">
        <v>0.16</v>
      </c>
      <c r="K48" s="44">
        <v>0.24</v>
      </c>
      <c r="L48" s="44">
        <v>0.24</v>
      </c>
      <c r="M48" s="35" t="s">
        <v>595</v>
      </c>
      <c r="N48" s="35" t="s">
        <v>596</v>
      </c>
      <c r="O48" s="40" t="s">
        <v>597</v>
      </c>
      <c r="P48" s="43">
        <v>0</v>
      </c>
      <c r="Q48" s="43">
        <v>0.16</v>
      </c>
      <c r="R48" s="43">
        <v>0</v>
      </c>
      <c r="S48" s="43">
        <v>0.24</v>
      </c>
      <c r="T48" s="43">
        <v>0</v>
      </c>
      <c r="U48" s="43">
        <v>0</v>
      </c>
      <c r="V48" s="43">
        <v>0</v>
      </c>
      <c r="W48" s="43">
        <v>0</v>
      </c>
      <c r="X48" s="35" t="s">
        <v>52</v>
      </c>
    </row>
    <row r="49" spans="1:24" ht="201" customHeight="1" x14ac:dyDescent="0.25">
      <c r="A49" s="35" t="s">
        <v>414</v>
      </c>
      <c r="B49" s="35" t="s">
        <v>415</v>
      </c>
      <c r="C49" s="36" t="s">
        <v>544</v>
      </c>
      <c r="D49" s="36" t="s">
        <v>579</v>
      </c>
      <c r="E49" s="37" t="s">
        <v>598</v>
      </c>
      <c r="F49" s="36" t="s">
        <v>599</v>
      </c>
      <c r="G49" s="36" t="s">
        <v>599</v>
      </c>
      <c r="H49" s="36"/>
      <c r="I49" s="38">
        <v>0.157</v>
      </c>
      <c r="J49" s="38">
        <v>0.157</v>
      </c>
      <c r="K49" s="38">
        <v>0.21299999999999999</v>
      </c>
      <c r="L49" s="38">
        <v>0.21299999999999999</v>
      </c>
      <c r="M49" s="36" t="s">
        <v>564</v>
      </c>
      <c r="N49" s="36" t="s">
        <v>565</v>
      </c>
      <c r="O49" s="40" t="s">
        <v>600</v>
      </c>
      <c r="P49" s="38">
        <v>0</v>
      </c>
      <c r="Q49" s="38">
        <v>0.157</v>
      </c>
      <c r="R49" s="38">
        <v>0</v>
      </c>
      <c r="S49" s="38">
        <v>0.21299999999999999</v>
      </c>
      <c r="T49" s="38">
        <v>0</v>
      </c>
      <c r="U49" s="38">
        <v>0</v>
      </c>
      <c r="V49" s="38">
        <v>0</v>
      </c>
      <c r="W49" s="38">
        <v>0</v>
      </c>
      <c r="X49" s="35" t="s">
        <v>52</v>
      </c>
    </row>
    <row r="50" spans="1:24" ht="201" customHeight="1" x14ac:dyDescent="0.25">
      <c r="A50" s="35" t="s">
        <v>414</v>
      </c>
      <c r="B50" s="35" t="s">
        <v>415</v>
      </c>
      <c r="C50" s="35" t="s">
        <v>544</v>
      </c>
      <c r="D50" s="35" t="s">
        <v>579</v>
      </c>
      <c r="E50" s="40" t="s">
        <v>601</v>
      </c>
      <c r="F50" s="35" t="s">
        <v>602</v>
      </c>
      <c r="G50" s="35" t="s">
        <v>602</v>
      </c>
      <c r="H50" s="35"/>
      <c r="I50" s="43">
        <v>2.7199999999999998E-2</v>
      </c>
      <c r="J50" s="43">
        <v>2.7199999999999998E-2</v>
      </c>
      <c r="K50" s="43">
        <v>4.0800000000000003E-2</v>
      </c>
      <c r="L50" s="43">
        <v>4.0800000000000003E-2</v>
      </c>
      <c r="M50" s="35" t="s">
        <v>564</v>
      </c>
      <c r="N50" s="35" t="s">
        <v>565</v>
      </c>
      <c r="O50" s="40" t="s">
        <v>603</v>
      </c>
      <c r="P50" s="43">
        <v>0</v>
      </c>
      <c r="Q50" s="43">
        <v>0.16</v>
      </c>
      <c r="R50" s="43">
        <v>0</v>
      </c>
      <c r="S50" s="38">
        <v>0.24</v>
      </c>
      <c r="T50" s="38">
        <v>0</v>
      </c>
      <c r="U50" s="38">
        <v>0</v>
      </c>
      <c r="V50" s="38">
        <v>0</v>
      </c>
      <c r="W50" s="38">
        <v>0</v>
      </c>
      <c r="X50" s="35" t="s">
        <v>52</v>
      </c>
    </row>
    <row r="51" spans="1:24" ht="171" customHeight="1" x14ac:dyDescent="0.25">
      <c r="A51" s="35" t="s">
        <v>414</v>
      </c>
      <c r="B51" s="35" t="s">
        <v>415</v>
      </c>
      <c r="C51" s="35" t="s">
        <v>544</v>
      </c>
      <c r="D51" s="35" t="s">
        <v>579</v>
      </c>
      <c r="E51" s="40" t="s">
        <v>20</v>
      </c>
      <c r="F51" s="35" t="s">
        <v>168</v>
      </c>
      <c r="G51" s="35" t="s">
        <v>168</v>
      </c>
      <c r="H51" s="35"/>
      <c r="I51" s="44">
        <v>0.16</v>
      </c>
      <c r="J51" s="44">
        <v>0.16</v>
      </c>
      <c r="K51" s="44">
        <v>0.24</v>
      </c>
      <c r="L51" s="44">
        <v>0.24</v>
      </c>
      <c r="M51" s="35" t="s">
        <v>604</v>
      </c>
      <c r="N51" s="35" t="s">
        <v>605</v>
      </c>
      <c r="O51" s="40" t="s">
        <v>606</v>
      </c>
      <c r="P51" s="43">
        <v>0</v>
      </c>
      <c r="Q51" s="43">
        <v>0.16</v>
      </c>
      <c r="R51" s="43">
        <v>0</v>
      </c>
      <c r="S51" s="38">
        <v>0.24</v>
      </c>
      <c r="T51" s="38">
        <v>0</v>
      </c>
      <c r="U51" s="38">
        <v>0</v>
      </c>
      <c r="V51" s="38">
        <v>0</v>
      </c>
      <c r="W51" s="38">
        <v>0</v>
      </c>
      <c r="X51" s="35" t="s">
        <v>52</v>
      </c>
    </row>
    <row r="52" spans="1:24" ht="129" customHeight="1" x14ac:dyDescent="0.25">
      <c r="A52" s="35" t="s">
        <v>414</v>
      </c>
      <c r="B52" s="35" t="s">
        <v>415</v>
      </c>
      <c r="C52" s="35" t="s">
        <v>544</v>
      </c>
      <c r="D52" s="35" t="s">
        <v>607</v>
      </c>
      <c r="E52" s="40" t="s">
        <v>608</v>
      </c>
      <c r="F52" s="35" t="s">
        <v>609</v>
      </c>
      <c r="G52" s="35" t="s">
        <v>609</v>
      </c>
      <c r="H52" s="35"/>
      <c r="I52" s="43">
        <v>0.21870000000000001</v>
      </c>
      <c r="J52" s="43">
        <v>0.21870000000000001</v>
      </c>
      <c r="K52" s="43">
        <v>0.19919999999999999</v>
      </c>
      <c r="L52" s="43">
        <v>0.19919999999999999</v>
      </c>
      <c r="M52" s="35" t="s">
        <v>610</v>
      </c>
      <c r="N52" s="35" t="s">
        <v>216</v>
      </c>
      <c r="O52" s="40" t="s">
        <v>611</v>
      </c>
      <c r="P52" s="43">
        <v>0</v>
      </c>
      <c r="Q52" s="43">
        <v>0.1</v>
      </c>
      <c r="R52" s="43">
        <v>0</v>
      </c>
      <c r="S52" s="43">
        <v>0.26500000000000001</v>
      </c>
      <c r="T52" s="43">
        <v>0</v>
      </c>
      <c r="U52" s="43">
        <v>0</v>
      </c>
      <c r="V52" s="43">
        <v>0</v>
      </c>
      <c r="W52" s="43">
        <v>0</v>
      </c>
      <c r="X52" s="35" t="s">
        <v>612</v>
      </c>
    </row>
    <row r="53" spans="1:24" ht="33" customHeight="1" x14ac:dyDescent="0.25">
      <c r="A53" s="35" t="s">
        <v>414</v>
      </c>
      <c r="B53" s="35" t="s">
        <v>415</v>
      </c>
      <c r="C53" s="35" t="s">
        <v>544</v>
      </c>
      <c r="D53" s="35" t="s">
        <v>157</v>
      </c>
      <c r="E53" s="40" t="s">
        <v>26</v>
      </c>
      <c r="F53" s="35" t="s">
        <v>613</v>
      </c>
      <c r="G53" s="35" t="s">
        <v>613</v>
      </c>
      <c r="H53" s="35"/>
      <c r="I53" s="43">
        <v>0.1522</v>
      </c>
      <c r="J53" s="43">
        <v>0.14979999999999999</v>
      </c>
      <c r="K53" s="43">
        <v>0.25729999999999997</v>
      </c>
      <c r="L53" s="43">
        <v>0.25509999999999999</v>
      </c>
      <c r="M53" s="35" t="s">
        <v>604</v>
      </c>
      <c r="N53" s="35" t="s">
        <v>605</v>
      </c>
      <c r="O53" s="40" t="s">
        <v>614</v>
      </c>
      <c r="P53" s="43">
        <v>0</v>
      </c>
      <c r="Q53" s="43">
        <v>0.16</v>
      </c>
      <c r="R53" s="43">
        <v>0</v>
      </c>
      <c r="S53" s="43">
        <v>0.24</v>
      </c>
      <c r="T53" s="43">
        <v>0</v>
      </c>
      <c r="U53" s="43">
        <v>0</v>
      </c>
      <c r="V53" s="43">
        <v>0</v>
      </c>
      <c r="W53" s="43">
        <v>0</v>
      </c>
      <c r="X53" s="35" t="s">
        <v>52</v>
      </c>
    </row>
    <row r="54" spans="1:24" ht="15" customHeight="1" x14ac:dyDescent="0.25">
      <c r="A54" s="35" t="s">
        <v>414</v>
      </c>
      <c r="B54" s="35" t="s">
        <v>415</v>
      </c>
      <c r="C54" s="35" t="s">
        <v>544</v>
      </c>
      <c r="D54" s="35" t="s">
        <v>157</v>
      </c>
      <c r="E54" s="40" t="s">
        <v>615</v>
      </c>
      <c r="F54" s="35" t="s">
        <v>616</v>
      </c>
      <c r="G54" s="35" t="s">
        <v>616</v>
      </c>
      <c r="H54" s="35"/>
      <c r="I54" s="44">
        <v>0</v>
      </c>
      <c r="J54" s="44">
        <v>0</v>
      </c>
      <c r="K54" s="43">
        <v>3.1099999999999999E-2</v>
      </c>
      <c r="L54" s="43">
        <v>3.1099999999999999E-2</v>
      </c>
      <c r="M54" s="35" t="s">
        <v>604</v>
      </c>
      <c r="N54" s="35" t="s">
        <v>605</v>
      </c>
      <c r="O54" s="40" t="s">
        <v>617</v>
      </c>
      <c r="P54" s="43">
        <v>0</v>
      </c>
      <c r="Q54" s="43">
        <v>0</v>
      </c>
      <c r="R54" s="43">
        <v>0</v>
      </c>
      <c r="S54" s="43">
        <v>0</v>
      </c>
      <c r="T54" s="43">
        <v>0</v>
      </c>
      <c r="U54" s="43">
        <v>0</v>
      </c>
      <c r="V54" s="43">
        <v>0</v>
      </c>
      <c r="W54" s="43">
        <v>0</v>
      </c>
      <c r="X54" s="35" t="s">
        <v>52</v>
      </c>
    </row>
  </sheetData>
  <autoFilter ref="A1:BI54" xr:uid="{53CC172B-7449-4D3A-B639-EB7B5D38C11F}"/>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92C5-FD9C-441A-88CF-114500C4DC97}">
  <dimension ref="A1:BL492"/>
  <sheetViews>
    <sheetView zoomScale="70" zoomScaleNormal="70" workbookViewId="0">
      <pane ySplit="1" topLeftCell="A2" activePane="bottomLeft" state="frozen"/>
      <selection pane="bottomLeft" sqref="A1:XFD1048576"/>
    </sheetView>
  </sheetViews>
  <sheetFormatPr baseColWidth="10" defaultColWidth="11.42578125" defaultRowHeight="15" x14ac:dyDescent="0.25"/>
  <cols>
    <col min="6" max="6" width="21.42578125" customWidth="1"/>
    <col min="7" max="7" width="27.5703125" customWidth="1"/>
    <col min="61" max="61" width="52.5703125" customWidth="1"/>
  </cols>
  <sheetData>
    <row r="1" spans="1:64" ht="66" customHeight="1" x14ac:dyDescent="0.25">
      <c r="A1" s="22" t="s">
        <v>618</v>
      </c>
      <c r="B1" s="22" t="s">
        <v>619</v>
      </c>
      <c r="C1" s="22" t="s">
        <v>620</v>
      </c>
      <c r="D1" s="22" t="s">
        <v>621</v>
      </c>
      <c r="E1" s="22" t="s">
        <v>622</v>
      </c>
      <c r="F1" s="22" t="s">
        <v>36</v>
      </c>
      <c r="G1" s="22" t="s">
        <v>37</v>
      </c>
      <c r="H1" s="22" t="s">
        <v>42</v>
      </c>
      <c r="I1" s="22" t="s">
        <v>43</v>
      </c>
      <c r="J1" s="22" t="s">
        <v>396</v>
      </c>
      <c r="K1" s="30" t="s">
        <v>397</v>
      </c>
      <c r="L1" s="22" t="s">
        <v>398</v>
      </c>
      <c r="M1" s="30" t="s">
        <v>399</v>
      </c>
      <c r="N1" s="22" t="s">
        <v>400</v>
      </c>
      <c r="O1" s="30" t="s">
        <v>401</v>
      </c>
      <c r="P1" s="22" t="s">
        <v>402</v>
      </c>
      <c r="Q1" s="30" t="s">
        <v>403</v>
      </c>
      <c r="R1" s="22" t="s">
        <v>395</v>
      </c>
      <c r="S1" s="22" t="s">
        <v>396</v>
      </c>
      <c r="T1" s="30" t="s">
        <v>397</v>
      </c>
      <c r="U1" s="22" t="s">
        <v>398</v>
      </c>
      <c r="V1" s="30" t="s">
        <v>399</v>
      </c>
      <c r="W1" s="22" t="s">
        <v>400</v>
      </c>
      <c r="X1" s="30" t="s">
        <v>401</v>
      </c>
      <c r="Y1" s="22" t="s">
        <v>402</v>
      </c>
      <c r="Z1" s="30" t="s">
        <v>403</v>
      </c>
      <c r="AA1" s="31" t="s">
        <v>404</v>
      </c>
      <c r="AB1" s="31" t="s">
        <v>623</v>
      </c>
      <c r="AC1" s="31" t="s">
        <v>624</v>
      </c>
      <c r="AD1" s="22" t="s">
        <v>625</v>
      </c>
      <c r="AE1" s="22" t="s">
        <v>626</v>
      </c>
      <c r="AF1" s="22" t="s">
        <v>627</v>
      </c>
      <c r="AG1" s="22" t="s">
        <v>628</v>
      </c>
      <c r="AH1" s="30" t="s">
        <v>629</v>
      </c>
      <c r="AI1" s="30" t="s">
        <v>630</v>
      </c>
      <c r="AJ1" s="22" t="s">
        <v>631</v>
      </c>
      <c r="AK1" s="22" t="s">
        <v>632</v>
      </c>
      <c r="AL1" s="22" t="s">
        <v>633</v>
      </c>
      <c r="AM1" s="22" t="s">
        <v>634</v>
      </c>
      <c r="AN1" s="30" t="s">
        <v>635</v>
      </c>
      <c r="AO1" s="30" t="s">
        <v>636</v>
      </c>
      <c r="AP1" s="30" t="s">
        <v>637</v>
      </c>
      <c r="AQ1" s="30" t="s">
        <v>638</v>
      </c>
      <c r="AR1" s="22" t="s">
        <v>639</v>
      </c>
      <c r="AS1" s="22" t="s">
        <v>640</v>
      </c>
      <c r="AT1" s="22" t="s">
        <v>641</v>
      </c>
      <c r="AU1" s="22" t="s">
        <v>642</v>
      </c>
      <c r="AV1" s="30" t="s">
        <v>643</v>
      </c>
      <c r="AW1" s="30" t="s">
        <v>644</v>
      </c>
      <c r="AX1" s="30" t="s">
        <v>645</v>
      </c>
      <c r="AY1" s="30" t="s">
        <v>646</v>
      </c>
      <c r="AZ1" s="22" t="s">
        <v>647</v>
      </c>
      <c r="BA1" s="22" t="s">
        <v>648</v>
      </c>
      <c r="BB1" s="22" t="s">
        <v>649</v>
      </c>
      <c r="BC1" s="22" t="s">
        <v>650</v>
      </c>
      <c r="BD1" s="30" t="s">
        <v>651</v>
      </c>
      <c r="BE1" s="30" t="s">
        <v>652</v>
      </c>
      <c r="BF1" s="30" t="s">
        <v>653</v>
      </c>
      <c r="BG1" s="30" t="s">
        <v>654</v>
      </c>
      <c r="BH1" s="22" t="s">
        <v>655</v>
      </c>
      <c r="BI1" s="193" t="s">
        <v>40</v>
      </c>
      <c r="BJ1" s="194"/>
      <c r="BK1" s="194"/>
      <c r="BL1" s="195"/>
    </row>
    <row r="2" spans="1:64" ht="102" customHeight="1" x14ac:dyDescent="0.25">
      <c r="A2" s="196" t="s">
        <v>405</v>
      </c>
      <c r="B2" s="196" t="s">
        <v>406</v>
      </c>
      <c r="C2" s="198" t="s">
        <v>407</v>
      </c>
      <c r="D2" s="198" t="s">
        <v>408</v>
      </c>
      <c r="E2" s="198" t="s">
        <v>656</v>
      </c>
      <c r="F2" s="200" t="s">
        <v>409</v>
      </c>
      <c r="G2" s="198" t="s">
        <v>410</v>
      </c>
      <c r="H2" s="198" t="s">
        <v>411</v>
      </c>
      <c r="I2" s="198" t="s">
        <v>412</v>
      </c>
      <c r="J2" s="187">
        <v>0.19439999999999999</v>
      </c>
      <c r="K2" s="187">
        <v>0.18679999999999999</v>
      </c>
      <c r="L2" s="187">
        <v>0.28320000000000001</v>
      </c>
      <c r="M2" s="187">
        <v>0.27360000000000001</v>
      </c>
      <c r="N2" s="187">
        <v>0.20200000000000001</v>
      </c>
      <c r="O2" s="189">
        <v>0</v>
      </c>
      <c r="P2" s="187">
        <v>0.32050000000000001</v>
      </c>
      <c r="Q2" s="189">
        <v>0</v>
      </c>
      <c r="R2" s="191" t="s">
        <v>413</v>
      </c>
      <c r="S2" s="187">
        <v>0</v>
      </c>
      <c r="T2" s="187">
        <v>0.13689999999999999</v>
      </c>
      <c r="U2" s="187">
        <v>0</v>
      </c>
      <c r="V2" s="187">
        <v>0.22239999999999999</v>
      </c>
      <c r="W2" s="187">
        <v>0</v>
      </c>
      <c r="X2" s="187">
        <v>0</v>
      </c>
      <c r="Y2" s="187">
        <v>0</v>
      </c>
      <c r="Z2" s="187">
        <v>0</v>
      </c>
      <c r="AA2" s="196" t="s">
        <v>52</v>
      </c>
      <c r="AB2" s="41" t="s">
        <v>657</v>
      </c>
      <c r="AC2" s="41"/>
      <c r="AD2" s="40" t="s">
        <v>658</v>
      </c>
      <c r="AE2" s="40">
        <v>1</v>
      </c>
      <c r="AF2" s="36">
        <v>0</v>
      </c>
      <c r="AG2" s="38">
        <v>0</v>
      </c>
      <c r="AH2" s="36">
        <v>0</v>
      </c>
      <c r="AI2" s="38">
        <v>0</v>
      </c>
      <c r="AJ2" s="36">
        <v>0</v>
      </c>
      <c r="AK2" s="38">
        <v>0</v>
      </c>
      <c r="AL2" s="36">
        <v>0</v>
      </c>
      <c r="AM2" s="38">
        <v>0</v>
      </c>
      <c r="AN2" s="36">
        <v>0</v>
      </c>
      <c r="AO2" s="38">
        <v>0</v>
      </c>
      <c r="AP2" s="36">
        <v>0</v>
      </c>
      <c r="AQ2" s="38">
        <v>0</v>
      </c>
      <c r="AR2" s="36">
        <v>1</v>
      </c>
      <c r="AS2" s="38">
        <v>1</v>
      </c>
      <c r="AT2" s="36">
        <v>1</v>
      </c>
      <c r="AU2" s="38">
        <v>1</v>
      </c>
      <c r="AV2" s="36">
        <v>0</v>
      </c>
      <c r="AW2" s="38">
        <v>0</v>
      </c>
      <c r="AX2" s="36">
        <v>0</v>
      </c>
      <c r="AY2" s="38">
        <v>0</v>
      </c>
      <c r="AZ2" s="36">
        <v>0</v>
      </c>
      <c r="BA2" s="38">
        <v>0</v>
      </c>
      <c r="BB2" s="36">
        <v>1</v>
      </c>
      <c r="BC2" s="38">
        <v>1</v>
      </c>
      <c r="BD2" s="36">
        <v>0</v>
      </c>
      <c r="BE2" s="38">
        <v>0</v>
      </c>
      <c r="BF2" s="36">
        <v>0</v>
      </c>
      <c r="BG2" s="38">
        <v>0</v>
      </c>
      <c r="BH2" s="32" t="s">
        <v>659</v>
      </c>
      <c r="BI2" s="33" t="s">
        <v>660</v>
      </c>
      <c r="BL2" s="34"/>
    </row>
    <row r="3" spans="1:64" ht="174" customHeight="1" x14ac:dyDescent="0.25">
      <c r="A3" s="197"/>
      <c r="B3" s="197"/>
      <c r="C3" s="199"/>
      <c r="D3" s="199"/>
      <c r="E3" s="199"/>
      <c r="F3" s="201"/>
      <c r="G3" s="199"/>
      <c r="H3" s="199"/>
      <c r="I3" s="199"/>
      <c r="J3" s="188"/>
      <c r="K3" s="188"/>
      <c r="L3" s="188"/>
      <c r="M3" s="188"/>
      <c r="N3" s="188"/>
      <c r="O3" s="190"/>
      <c r="P3" s="188"/>
      <c r="Q3" s="190"/>
      <c r="R3" s="192"/>
      <c r="S3" s="188"/>
      <c r="T3" s="188"/>
      <c r="U3" s="188"/>
      <c r="V3" s="188"/>
      <c r="W3" s="188"/>
      <c r="X3" s="188"/>
      <c r="Y3" s="188"/>
      <c r="Z3" s="188"/>
      <c r="AA3" s="197"/>
      <c r="AB3" s="41" t="s">
        <v>657</v>
      </c>
      <c r="AC3" s="41"/>
      <c r="AD3" s="40" t="s">
        <v>661</v>
      </c>
      <c r="AE3" s="40">
        <v>926</v>
      </c>
      <c r="AF3" s="36">
        <v>136</v>
      </c>
      <c r="AG3" s="38">
        <v>0.1469</v>
      </c>
      <c r="AH3" s="36">
        <v>135</v>
      </c>
      <c r="AI3" s="38">
        <v>0.14580000000000001</v>
      </c>
      <c r="AJ3" s="36">
        <v>277</v>
      </c>
      <c r="AK3" s="38">
        <v>0.29920000000000002</v>
      </c>
      <c r="AL3" s="36">
        <v>413</v>
      </c>
      <c r="AM3" s="38">
        <v>0.4461</v>
      </c>
      <c r="AN3" s="36">
        <v>290</v>
      </c>
      <c r="AO3" s="38">
        <v>0.31319999999999998</v>
      </c>
      <c r="AP3" s="36">
        <v>425</v>
      </c>
      <c r="AQ3" s="38">
        <v>0.45900000000000002</v>
      </c>
      <c r="AR3" s="36">
        <v>237</v>
      </c>
      <c r="AS3" s="38">
        <v>0.25590000000000002</v>
      </c>
      <c r="AT3" s="36">
        <v>650</v>
      </c>
      <c r="AU3" s="38">
        <v>0.70199999999999996</v>
      </c>
      <c r="AV3" s="36">
        <v>0</v>
      </c>
      <c r="AW3" s="38">
        <v>0</v>
      </c>
      <c r="AX3" s="36">
        <v>425</v>
      </c>
      <c r="AY3" s="38">
        <v>0.45900000000000002</v>
      </c>
      <c r="AZ3" s="36">
        <v>276</v>
      </c>
      <c r="BA3" s="38">
        <v>0.29809999999999998</v>
      </c>
      <c r="BB3" s="36">
        <v>926</v>
      </c>
      <c r="BC3" s="38">
        <v>1.0001</v>
      </c>
      <c r="BD3" s="36">
        <v>0</v>
      </c>
      <c r="BE3" s="38">
        <v>0</v>
      </c>
      <c r="BF3" s="36">
        <v>425</v>
      </c>
      <c r="BG3" s="38">
        <v>0.45900000000000002</v>
      </c>
      <c r="BH3" s="32" t="s">
        <v>659</v>
      </c>
      <c r="BI3" s="33" t="s">
        <v>660</v>
      </c>
      <c r="BL3" s="34"/>
    </row>
    <row r="4" spans="1:64" ht="126" customHeight="1" x14ac:dyDescent="0.25">
      <c r="A4" s="197"/>
      <c r="B4" s="197"/>
      <c r="C4" s="199"/>
      <c r="D4" s="199"/>
      <c r="E4" s="199"/>
      <c r="F4" s="201"/>
      <c r="G4" s="199"/>
      <c r="H4" s="199"/>
      <c r="I4" s="199"/>
      <c r="J4" s="188"/>
      <c r="K4" s="188"/>
      <c r="L4" s="188"/>
      <c r="M4" s="188"/>
      <c r="N4" s="188"/>
      <c r="O4" s="190"/>
      <c r="P4" s="188"/>
      <c r="Q4" s="190"/>
      <c r="R4" s="192"/>
      <c r="S4" s="188"/>
      <c r="T4" s="188"/>
      <c r="U4" s="188"/>
      <c r="V4" s="188"/>
      <c r="W4" s="188"/>
      <c r="X4" s="188"/>
      <c r="Y4" s="188"/>
      <c r="Z4" s="188"/>
      <c r="AA4" s="197"/>
      <c r="AB4" s="41" t="s">
        <v>657</v>
      </c>
      <c r="AC4" s="41"/>
      <c r="AD4" s="40" t="s">
        <v>662</v>
      </c>
      <c r="AE4" s="40">
        <v>987</v>
      </c>
      <c r="AF4" s="36">
        <v>125</v>
      </c>
      <c r="AG4" s="38">
        <v>0.12670000000000001</v>
      </c>
      <c r="AH4" s="36">
        <v>125</v>
      </c>
      <c r="AI4" s="38">
        <v>0.12670000000000001</v>
      </c>
      <c r="AJ4" s="36">
        <v>271</v>
      </c>
      <c r="AK4" s="38">
        <v>0.27460000000000001</v>
      </c>
      <c r="AL4" s="36">
        <v>396</v>
      </c>
      <c r="AM4" s="38">
        <v>0.40129999999999999</v>
      </c>
      <c r="AN4" s="36">
        <v>308</v>
      </c>
      <c r="AO4" s="38">
        <v>0.31209999999999999</v>
      </c>
      <c r="AP4" s="36">
        <v>433</v>
      </c>
      <c r="AQ4" s="38">
        <v>0.43880000000000002</v>
      </c>
      <c r="AR4" s="36">
        <v>271</v>
      </c>
      <c r="AS4" s="38">
        <v>0.27460000000000001</v>
      </c>
      <c r="AT4" s="36">
        <v>667</v>
      </c>
      <c r="AU4" s="38">
        <v>0.67589999999999995</v>
      </c>
      <c r="AV4" s="36">
        <v>0</v>
      </c>
      <c r="AW4" s="38">
        <v>0</v>
      </c>
      <c r="AX4" s="36">
        <v>433</v>
      </c>
      <c r="AY4" s="38">
        <v>0.43880000000000002</v>
      </c>
      <c r="AZ4" s="36">
        <v>320</v>
      </c>
      <c r="BA4" s="38">
        <v>0.32419999999999999</v>
      </c>
      <c r="BB4" s="36">
        <v>987</v>
      </c>
      <c r="BC4" s="38">
        <v>1.0001</v>
      </c>
      <c r="BD4" s="36">
        <v>0</v>
      </c>
      <c r="BE4" s="38">
        <v>0</v>
      </c>
      <c r="BF4" s="36">
        <v>433</v>
      </c>
      <c r="BG4" s="38">
        <v>0.43880000000000002</v>
      </c>
      <c r="BH4" s="32" t="s">
        <v>659</v>
      </c>
      <c r="BI4" s="33" t="s">
        <v>660</v>
      </c>
      <c r="BL4" s="34"/>
    </row>
    <row r="5" spans="1:64" ht="198" customHeight="1" x14ac:dyDescent="0.25">
      <c r="A5" s="197"/>
      <c r="B5" s="197"/>
      <c r="C5" s="199"/>
      <c r="D5" s="199"/>
      <c r="E5" s="199"/>
      <c r="F5" s="201"/>
      <c r="G5" s="199"/>
      <c r="H5" s="199"/>
      <c r="I5" s="199"/>
      <c r="J5" s="188"/>
      <c r="K5" s="188"/>
      <c r="L5" s="188"/>
      <c r="M5" s="188"/>
      <c r="N5" s="188"/>
      <c r="O5" s="190"/>
      <c r="P5" s="188"/>
      <c r="Q5" s="190"/>
      <c r="R5" s="192"/>
      <c r="S5" s="188"/>
      <c r="T5" s="188"/>
      <c r="U5" s="188"/>
      <c r="V5" s="188"/>
      <c r="W5" s="188"/>
      <c r="X5" s="188"/>
      <c r="Y5" s="188"/>
      <c r="Z5" s="188"/>
      <c r="AA5" s="197"/>
      <c r="AB5" s="41" t="s">
        <v>657</v>
      </c>
      <c r="AC5" s="41"/>
      <c r="AD5" s="40" t="s">
        <v>663</v>
      </c>
      <c r="AE5" s="40">
        <v>1007</v>
      </c>
      <c r="AF5" s="36">
        <v>68</v>
      </c>
      <c r="AG5" s="38">
        <v>6.7599999999999993E-2</v>
      </c>
      <c r="AH5" s="36">
        <v>89</v>
      </c>
      <c r="AI5" s="38">
        <v>8.8400000000000006E-2</v>
      </c>
      <c r="AJ5" s="36">
        <v>197</v>
      </c>
      <c r="AK5" s="38">
        <v>0.19570000000000001</v>
      </c>
      <c r="AL5" s="36">
        <v>265</v>
      </c>
      <c r="AM5" s="38">
        <v>0.26329999999999998</v>
      </c>
      <c r="AN5" s="36">
        <v>197</v>
      </c>
      <c r="AO5" s="38">
        <v>0.19570000000000001</v>
      </c>
      <c r="AP5" s="36">
        <v>286</v>
      </c>
      <c r="AQ5" s="38">
        <v>0.28410000000000002</v>
      </c>
      <c r="AR5" s="36">
        <v>356</v>
      </c>
      <c r="AS5" s="38">
        <v>0.35349999999999998</v>
      </c>
      <c r="AT5" s="36">
        <v>621</v>
      </c>
      <c r="AU5" s="38">
        <v>0.61680000000000001</v>
      </c>
      <c r="AV5" s="36">
        <v>0</v>
      </c>
      <c r="AW5" s="38">
        <v>0</v>
      </c>
      <c r="AX5" s="36">
        <v>286</v>
      </c>
      <c r="AY5" s="38">
        <v>0.28410000000000002</v>
      </c>
      <c r="AZ5" s="36">
        <v>386</v>
      </c>
      <c r="BA5" s="38">
        <v>0.38319999999999999</v>
      </c>
      <c r="BB5" s="36">
        <v>1007</v>
      </c>
      <c r="BC5" s="38">
        <v>1</v>
      </c>
      <c r="BD5" s="36">
        <v>0</v>
      </c>
      <c r="BE5" s="38">
        <v>0</v>
      </c>
      <c r="BF5" s="36">
        <v>286</v>
      </c>
      <c r="BG5" s="38">
        <v>0.28410000000000002</v>
      </c>
      <c r="BH5" s="32" t="s">
        <v>659</v>
      </c>
      <c r="BI5" s="33" t="s">
        <v>660</v>
      </c>
      <c r="BL5" s="34"/>
    </row>
    <row r="6" spans="1:64" ht="90" customHeight="1" x14ac:dyDescent="0.25">
      <c r="A6" s="197"/>
      <c r="B6" s="197"/>
      <c r="C6" s="199"/>
      <c r="D6" s="199"/>
      <c r="E6" s="199"/>
      <c r="F6" s="201"/>
      <c r="G6" s="199"/>
      <c r="H6" s="199"/>
      <c r="I6" s="199"/>
      <c r="J6" s="188"/>
      <c r="K6" s="188"/>
      <c r="L6" s="188"/>
      <c r="M6" s="188"/>
      <c r="N6" s="188"/>
      <c r="O6" s="190"/>
      <c r="P6" s="188"/>
      <c r="Q6" s="190"/>
      <c r="R6" s="192"/>
      <c r="S6" s="188"/>
      <c r="T6" s="188"/>
      <c r="U6" s="188"/>
      <c r="V6" s="188"/>
      <c r="W6" s="188"/>
      <c r="X6" s="188"/>
      <c r="Y6" s="188"/>
      <c r="Z6" s="188"/>
      <c r="AA6" s="197"/>
      <c r="AB6" s="41" t="s">
        <v>657</v>
      </c>
      <c r="AC6" s="41"/>
      <c r="AD6" s="40" t="s">
        <v>664</v>
      </c>
      <c r="AE6" s="40">
        <v>750</v>
      </c>
      <c r="AF6" s="36">
        <v>68</v>
      </c>
      <c r="AG6" s="38">
        <v>9.0700000000000003E-2</v>
      </c>
      <c r="AH6" s="36">
        <v>46</v>
      </c>
      <c r="AI6" s="38">
        <v>6.13E-2</v>
      </c>
      <c r="AJ6" s="36">
        <v>206</v>
      </c>
      <c r="AK6" s="38">
        <v>0.2747</v>
      </c>
      <c r="AL6" s="36">
        <v>274</v>
      </c>
      <c r="AM6" s="38">
        <v>0.3654</v>
      </c>
      <c r="AN6" s="36">
        <v>167</v>
      </c>
      <c r="AO6" s="38">
        <v>0.22270000000000001</v>
      </c>
      <c r="AP6" s="36">
        <v>213</v>
      </c>
      <c r="AQ6" s="38">
        <v>0.28399999999999997</v>
      </c>
      <c r="AR6" s="36">
        <v>204</v>
      </c>
      <c r="AS6" s="38">
        <v>0.27210000000000001</v>
      </c>
      <c r="AT6" s="36">
        <v>478</v>
      </c>
      <c r="AU6" s="38">
        <v>0.63749999999999996</v>
      </c>
      <c r="AV6" s="36">
        <v>0</v>
      </c>
      <c r="AW6" s="38">
        <v>0</v>
      </c>
      <c r="AX6" s="36">
        <v>213</v>
      </c>
      <c r="AY6" s="38">
        <v>0.28399999999999997</v>
      </c>
      <c r="AZ6" s="36">
        <v>272</v>
      </c>
      <c r="BA6" s="38">
        <v>0.36280000000000001</v>
      </c>
      <c r="BB6" s="36">
        <v>750</v>
      </c>
      <c r="BC6" s="38">
        <v>1.0003</v>
      </c>
      <c r="BD6" s="36">
        <v>0</v>
      </c>
      <c r="BE6" s="38">
        <v>0</v>
      </c>
      <c r="BF6" s="36">
        <v>213</v>
      </c>
      <c r="BG6" s="38">
        <v>0.28399999999999997</v>
      </c>
      <c r="BH6" s="32" t="s">
        <v>659</v>
      </c>
      <c r="BI6" s="33" t="s">
        <v>660</v>
      </c>
      <c r="BL6" s="34"/>
    </row>
    <row r="7" spans="1:64" ht="78" customHeight="1" x14ac:dyDescent="0.25">
      <c r="A7" s="197"/>
      <c r="B7" s="197"/>
      <c r="C7" s="199"/>
      <c r="D7" s="199"/>
      <c r="E7" s="199"/>
      <c r="F7" s="201"/>
      <c r="G7" s="199"/>
      <c r="H7" s="199"/>
      <c r="I7" s="199"/>
      <c r="J7" s="188"/>
      <c r="K7" s="188"/>
      <c r="L7" s="188"/>
      <c r="M7" s="188"/>
      <c r="N7" s="188"/>
      <c r="O7" s="190"/>
      <c r="P7" s="188"/>
      <c r="Q7" s="190"/>
      <c r="R7" s="192"/>
      <c r="S7" s="188"/>
      <c r="T7" s="188"/>
      <c r="U7" s="188"/>
      <c r="V7" s="188"/>
      <c r="W7" s="188"/>
      <c r="X7" s="188"/>
      <c r="Y7" s="188"/>
      <c r="Z7" s="188"/>
      <c r="AA7" s="197"/>
      <c r="AB7" s="41" t="s">
        <v>657</v>
      </c>
      <c r="AC7" s="41"/>
      <c r="AD7" s="40" t="s">
        <v>665</v>
      </c>
      <c r="AE7" s="40">
        <v>20</v>
      </c>
      <c r="AF7" s="36">
        <v>3</v>
      </c>
      <c r="AG7" s="38">
        <v>0.15</v>
      </c>
      <c r="AH7" s="36">
        <v>3</v>
      </c>
      <c r="AI7" s="38">
        <v>0.15</v>
      </c>
      <c r="AJ7" s="36">
        <v>5</v>
      </c>
      <c r="AK7" s="38">
        <v>0.25</v>
      </c>
      <c r="AL7" s="36">
        <v>8</v>
      </c>
      <c r="AM7" s="38">
        <v>0.4</v>
      </c>
      <c r="AN7" s="36">
        <v>5</v>
      </c>
      <c r="AO7" s="38">
        <v>0.25</v>
      </c>
      <c r="AP7" s="36">
        <v>8</v>
      </c>
      <c r="AQ7" s="38">
        <v>0.4</v>
      </c>
      <c r="AR7" s="36">
        <v>5</v>
      </c>
      <c r="AS7" s="38">
        <v>0.25</v>
      </c>
      <c r="AT7" s="36">
        <v>13</v>
      </c>
      <c r="AU7" s="38">
        <v>0.65</v>
      </c>
      <c r="AV7" s="36">
        <v>0</v>
      </c>
      <c r="AW7" s="38">
        <v>0</v>
      </c>
      <c r="AX7" s="36">
        <v>8</v>
      </c>
      <c r="AY7" s="38">
        <v>0.4</v>
      </c>
      <c r="AZ7" s="36">
        <v>7</v>
      </c>
      <c r="BA7" s="38">
        <v>0.35</v>
      </c>
      <c r="BB7" s="36">
        <v>20</v>
      </c>
      <c r="BC7" s="38">
        <v>1</v>
      </c>
      <c r="BD7" s="36">
        <v>0</v>
      </c>
      <c r="BE7" s="38">
        <v>0</v>
      </c>
      <c r="BF7" s="36">
        <v>8</v>
      </c>
      <c r="BG7" s="38">
        <v>0.4</v>
      </c>
      <c r="BH7" s="32" t="s">
        <v>659</v>
      </c>
      <c r="BI7" s="33" t="s">
        <v>660</v>
      </c>
      <c r="BL7" s="34"/>
    </row>
    <row r="8" spans="1:64" ht="42" customHeight="1" x14ac:dyDescent="0.25">
      <c r="A8" s="197"/>
      <c r="B8" s="197"/>
      <c r="C8" s="199"/>
      <c r="D8" s="199"/>
      <c r="E8" s="199"/>
      <c r="F8" s="201"/>
      <c r="G8" s="199"/>
      <c r="H8" s="199"/>
      <c r="I8" s="199"/>
      <c r="J8" s="188"/>
      <c r="K8" s="188"/>
      <c r="L8" s="188"/>
      <c r="M8" s="188"/>
      <c r="N8" s="188"/>
      <c r="O8" s="190"/>
      <c r="P8" s="188"/>
      <c r="Q8" s="190"/>
      <c r="R8" s="192"/>
      <c r="S8" s="188"/>
      <c r="T8" s="188"/>
      <c r="U8" s="188"/>
      <c r="V8" s="188"/>
      <c r="W8" s="188"/>
      <c r="X8" s="188"/>
      <c r="Y8" s="188"/>
      <c r="Z8" s="188"/>
      <c r="AA8" s="197"/>
      <c r="AB8" s="41" t="s">
        <v>657</v>
      </c>
      <c r="AC8" s="41"/>
      <c r="AD8" s="40" t="s">
        <v>666</v>
      </c>
      <c r="AE8" s="40">
        <v>80</v>
      </c>
      <c r="AF8" s="36">
        <v>8</v>
      </c>
      <c r="AG8" s="38">
        <v>0.1</v>
      </c>
      <c r="AH8" s="36">
        <v>13</v>
      </c>
      <c r="AI8" s="38">
        <v>0.16250000000000001</v>
      </c>
      <c r="AJ8" s="36">
        <v>24</v>
      </c>
      <c r="AK8" s="38">
        <v>0.3</v>
      </c>
      <c r="AL8" s="36">
        <v>32</v>
      </c>
      <c r="AM8" s="38">
        <v>0.4</v>
      </c>
      <c r="AN8" s="36">
        <v>31</v>
      </c>
      <c r="AO8" s="38">
        <v>0.38750000000000001</v>
      </c>
      <c r="AP8" s="36">
        <v>44</v>
      </c>
      <c r="AQ8" s="38">
        <v>0.55000000000000004</v>
      </c>
      <c r="AR8" s="36">
        <v>24</v>
      </c>
      <c r="AS8" s="38">
        <v>0.3</v>
      </c>
      <c r="AT8" s="36">
        <v>56</v>
      </c>
      <c r="AU8" s="38">
        <v>0.7</v>
      </c>
      <c r="AV8" s="36">
        <v>0</v>
      </c>
      <c r="AW8" s="38">
        <v>0</v>
      </c>
      <c r="AX8" s="36">
        <v>44</v>
      </c>
      <c r="AY8" s="38">
        <v>0.55000000000000004</v>
      </c>
      <c r="AZ8" s="36">
        <v>24</v>
      </c>
      <c r="BA8" s="38">
        <v>0.3</v>
      </c>
      <c r="BB8" s="36">
        <v>80</v>
      </c>
      <c r="BC8" s="38">
        <v>1</v>
      </c>
      <c r="BD8" s="36">
        <v>0</v>
      </c>
      <c r="BE8" s="38">
        <v>0</v>
      </c>
      <c r="BF8" s="36">
        <v>44</v>
      </c>
      <c r="BG8" s="38">
        <v>0.55000000000000004</v>
      </c>
      <c r="BH8" s="32" t="s">
        <v>659</v>
      </c>
      <c r="BI8" s="33" t="s">
        <v>660</v>
      </c>
      <c r="BL8" s="34"/>
    </row>
    <row r="9" spans="1:64" ht="18" customHeight="1" x14ac:dyDescent="0.25">
      <c r="A9" s="197"/>
      <c r="B9" s="197"/>
      <c r="C9" s="199"/>
      <c r="D9" s="199"/>
      <c r="E9" s="199"/>
      <c r="F9" s="201"/>
      <c r="G9" s="199"/>
      <c r="H9" s="199"/>
      <c r="I9" s="199"/>
      <c r="J9" s="188"/>
      <c r="K9" s="188"/>
      <c r="L9" s="188"/>
      <c r="M9" s="188"/>
      <c r="N9" s="188"/>
      <c r="O9" s="190"/>
      <c r="P9" s="188"/>
      <c r="Q9" s="190"/>
      <c r="R9" s="192"/>
      <c r="S9" s="188"/>
      <c r="T9" s="188"/>
      <c r="U9" s="188"/>
      <c r="V9" s="188"/>
      <c r="W9" s="188"/>
      <c r="X9" s="188"/>
      <c r="Y9" s="188"/>
      <c r="Z9" s="188"/>
      <c r="AA9" s="197"/>
      <c r="AB9" s="41" t="s">
        <v>657</v>
      </c>
      <c r="AC9" s="41"/>
      <c r="AD9" s="40" t="s">
        <v>667</v>
      </c>
      <c r="AE9" s="40">
        <v>100</v>
      </c>
      <c r="AF9" s="36">
        <v>17</v>
      </c>
      <c r="AG9" s="38">
        <v>0.1666</v>
      </c>
      <c r="AH9" s="36">
        <v>17</v>
      </c>
      <c r="AI9" s="38">
        <v>0.1666</v>
      </c>
      <c r="AJ9" s="36">
        <v>25</v>
      </c>
      <c r="AK9" s="38">
        <v>0.24990000000000001</v>
      </c>
      <c r="AL9" s="36">
        <v>42</v>
      </c>
      <c r="AM9" s="38">
        <v>0.41649999999999998</v>
      </c>
      <c r="AN9" s="36">
        <v>25</v>
      </c>
      <c r="AO9" s="38">
        <v>0.24990000000000001</v>
      </c>
      <c r="AP9" s="36">
        <v>42</v>
      </c>
      <c r="AQ9" s="38">
        <v>0.41649999999999998</v>
      </c>
      <c r="AR9" s="36">
        <v>25</v>
      </c>
      <c r="AS9" s="38">
        <v>0.24990000000000001</v>
      </c>
      <c r="AT9" s="36">
        <v>67</v>
      </c>
      <c r="AU9" s="38">
        <v>0.66639999999999999</v>
      </c>
      <c r="AV9" s="36">
        <v>0</v>
      </c>
      <c r="AW9" s="38">
        <v>0</v>
      </c>
      <c r="AX9" s="36">
        <v>42</v>
      </c>
      <c r="AY9" s="38">
        <v>0.41649999999999998</v>
      </c>
      <c r="AZ9" s="36">
        <v>33</v>
      </c>
      <c r="BA9" s="38">
        <v>0.33360000000000001</v>
      </c>
      <c r="BB9" s="36">
        <v>100</v>
      </c>
      <c r="BC9" s="38">
        <v>1</v>
      </c>
      <c r="BD9" s="36">
        <v>0</v>
      </c>
      <c r="BE9" s="38">
        <v>0</v>
      </c>
      <c r="BF9" s="36">
        <v>42</v>
      </c>
      <c r="BG9" s="38">
        <v>0.42</v>
      </c>
      <c r="BH9" s="32" t="s">
        <v>659</v>
      </c>
      <c r="BI9" s="33" t="s">
        <v>660</v>
      </c>
      <c r="BL9" s="34"/>
    </row>
    <row r="10" spans="1:64" ht="66" customHeight="1" x14ac:dyDescent="0.25">
      <c r="A10" s="197"/>
      <c r="B10" s="197"/>
      <c r="C10" s="199"/>
      <c r="D10" s="199"/>
      <c r="E10" s="199"/>
      <c r="F10" s="201"/>
      <c r="G10" s="199"/>
      <c r="H10" s="199"/>
      <c r="I10" s="199"/>
      <c r="J10" s="188"/>
      <c r="K10" s="188"/>
      <c r="L10" s="188"/>
      <c r="M10" s="188"/>
      <c r="N10" s="188"/>
      <c r="O10" s="190"/>
      <c r="P10" s="188"/>
      <c r="Q10" s="190"/>
      <c r="R10" s="192"/>
      <c r="S10" s="188"/>
      <c r="T10" s="188"/>
      <c r="U10" s="188"/>
      <c r="V10" s="188"/>
      <c r="W10" s="188"/>
      <c r="X10" s="188"/>
      <c r="Y10" s="188"/>
      <c r="Z10" s="188"/>
      <c r="AA10" s="197"/>
      <c r="AB10" s="41" t="s">
        <v>657</v>
      </c>
      <c r="AC10" s="41"/>
      <c r="AD10" s="40" t="s">
        <v>668</v>
      </c>
      <c r="AE10" s="40">
        <v>1</v>
      </c>
      <c r="AF10" s="36">
        <v>0</v>
      </c>
      <c r="AG10" s="38">
        <v>0</v>
      </c>
      <c r="AH10" s="36">
        <v>0</v>
      </c>
      <c r="AI10" s="38">
        <v>0</v>
      </c>
      <c r="AJ10" s="36">
        <v>0</v>
      </c>
      <c r="AK10" s="38">
        <v>0</v>
      </c>
      <c r="AL10" s="36">
        <v>0</v>
      </c>
      <c r="AM10" s="38">
        <v>0</v>
      </c>
      <c r="AN10" s="36">
        <v>0</v>
      </c>
      <c r="AO10" s="38">
        <v>0</v>
      </c>
      <c r="AP10" s="36">
        <v>0</v>
      </c>
      <c r="AQ10" s="38">
        <v>0</v>
      </c>
      <c r="AR10" s="36">
        <v>0</v>
      </c>
      <c r="AS10" s="38">
        <v>0</v>
      </c>
      <c r="AT10" s="36">
        <v>0</v>
      </c>
      <c r="AU10" s="38">
        <v>0</v>
      </c>
      <c r="AV10" s="36">
        <v>0</v>
      </c>
      <c r="AW10" s="38">
        <v>0</v>
      </c>
      <c r="AX10" s="36">
        <v>0</v>
      </c>
      <c r="AY10" s="38">
        <v>0</v>
      </c>
      <c r="AZ10" s="36">
        <v>1</v>
      </c>
      <c r="BA10" s="38">
        <v>1</v>
      </c>
      <c r="BB10" s="36">
        <v>1</v>
      </c>
      <c r="BC10" s="38">
        <v>1</v>
      </c>
      <c r="BD10" s="36">
        <v>0</v>
      </c>
      <c r="BE10" s="38">
        <v>0</v>
      </c>
      <c r="BF10" s="36">
        <v>0</v>
      </c>
      <c r="BG10" s="38">
        <v>0</v>
      </c>
      <c r="BH10" s="32" t="s">
        <v>659</v>
      </c>
      <c r="BI10" s="33" t="s">
        <v>660</v>
      </c>
      <c r="BL10" s="34"/>
    </row>
    <row r="11" spans="1:64" ht="66" customHeight="1" x14ac:dyDescent="0.25">
      <c r="A11" s="197"/>
      <c r="B11" s="197"/>
      <c r="C11" s="199"/>
      <c r="D11" s="199"/>
      <c r="E11" s="199"/>
      <c r="F11" s="201"/>
      <c r="G11" s="199"/>
      <c r="H11" s="199"/>
      <c r="I11" s="199"/>
      <c r="J11" s="188"/>
      <c r="K11" s="188"/>
      <c r="L11" s="188"/>
      <c r="M11" s="188"/>
      <c r="N11" s="188"/>
      <c r="O11" s="190"/>
      <c r="P11" s="188"/>
      <c r="Q11" s="190"/>
      <c r="R11" s="192"/>
      <c r="S11" s="188"/>
      <c r="T11" s="188"/>
      <c r="U11" s="188"/>
      <c r="V11" s="188"/>
      <c r="W11" s="188"/>
      <c r="X11" s="188"/>
      <c r="Y11" s="188"/>
      <c r="Z11" s="188"/>
      <c r="AA11" s="197"/>
      <c r="AB11" s="41" t="s">
        <v>657</v>
      </c>
      <c r="AC11" s="41"/>
      <c r="AD11" s="40" t="s">
        <v>669</v>
      </c>
      <c r="AE11" s="40">
        <v>100</v>
      </c>
      <c r="AF11" s="36">
        <v>17</v>
      </c>
      <c r="AG11" s="38">
        <v>0.1666</v>
      </c>
      <c r="AH11" s="36">
        <v>17</v>
      </c>
      <c r="AI11" s="38">
        <v>0.1663</v>
      </c>
      <c r="AJ11" s="36">
        <v>25</v>
      </c>
      <c r="AK11" s="38">
        <v>0.24990000000000001</v>
      </c>
      <c r="AL11" s="36">
        <v>42</v>
      </c>
      <c r="AM11" s="38">
        <v>0.41649999999999998</v>
      </c>
      <c r="AN11" s="36">
        <v>25</v>
      </c>
      <c r="AO11" s="38">
        <v>0.25019999999999998</v>
      </c>
      <c r="AP11" s="36">
        <v>42</v>
      </c>
      <c r="AQ11" s="38">
        <v>0.41649999999999998</v>
      </c>
      <c r="AR11" s="36">
        <v>25</v>
      </c>
      <c r="AS11" s="38">
        <v>0.24990000000000001</v>
      </c>
      <c r="AT11" s="36">
        <v>67</v>
      </c>
      <c r="AU11" s="38">
        <v>0.66639999999999999</v>
      </c>
      <c r="AV11" s="36">
        <v>0</v>
      </c>
      <c r="AW11" s="38">
        <v>0</v>
      </c>
      <c r="AX11" s="36">
        <v>42</v>
      </c>
      <c r="AY11" s="38">
        <v>0.41649999999999998</v>
      </c>
      <c r="AZ11" s="36">
        <v>33</v>
      </c>
      <c r="BA11" s="38">
        <v>0.33360000000000001</v>
      </c>
      <c r="BB11" s="36">
        <v>100</v>
      </c>
      <c r="BC11" s="38">
        <v>1</v>
      </c>
      <c r="BD11" s="36">
        <v>0</v>
      </c>
      <c r="BE11" s="38">
        <v>0</v>
      </c>
      <c r="BF11" s="36">
        <v>42</v>
      </c>
      <c r="BG11" s="38">
        <v>0.42</v>
      </c>
      <c r="BH11" s="32" t="s">
        <v>659</v>
      </c>
      <c r="BI11" s="33" t="s">
        <v>660</v>
      </c>
      <c r="BL11" s="34"/>
    </row>
    <row r="12" spans="1:64" ht="15" customHeight="1" x14ac:dyDescent="0.25">
      <c r="A12" s="197"/>
      <c r="B12" s="197"/>
      <c r="C12" s="199"/>
      <c r="D12" s="199"/>
      <c r="E12" s="199"/>
      <c r="F12" s="201"/>
      <c r="G12" s="199"/>
      <c r="H12" s="199"/>
      <c r="I12" s="199"/>
      <c r="J12" s="188"/>
      <c r="K12" s="188"/>
      <c r="L12" s="188"/>
      <c r="M12" s="188"/>
      <c r="N12" s="188"/>
      <c r="O12" s="190"/>
      <c r="P12" s="188"/>
      <c r="Q12" s="190"/>
      <c r="R12" s="192"/>
      <c r="S12" s="188"/>
      <c r="T12" s="188"/>
      <c r="U12" s="188"/>
      <c r="V12" s="188"/>
      <c r="W12" s="188"/>
      <c r="X12" s="188"/>
      <c r="Y12" s="188"/>
      <c r="Z12" s="188"/>
      <c r="AA12" s="197"/>
      <c r="AB12" s="41" t="s">
        <v>657</v>
      </c>
      <c r="AC12" s="41"/>
      <c r="AD12" s="40" t="s">
        <v>670</v>
      </c>
      <c r="AE12" s="40">
        <v>2</v>
      </c>
      <c r="AF12" s="36">
        <v>0</v>
      </c>
      <c r="AG12" s="38">
        <v>0</v>
      </c>
      <c r="AH12" s="36">
        <v>0</v>
      </c>
      <c r="AI12" s="38">
        <v>0</v>
      </c>
      <c r="AJ12" s="36">
        <v>0</v>
      </c>
      <c r="AK12" s="38">
        <v>0</v>
      </c>
      <c r="AL12" s="36">
        <v>0</v>
      </c>
      <c r="AM12" s="38">
        <v>0</v>
      </c>
      <c r="AN12" s="36">
        <v>0</v>
      </c>
      <c r="AO12" s="38">
        <v>0</v>
      </c>
      <c r="AP12" s="36">
        <v>0</v>
      </c>
      <c r="AQ12" s="38">
        <v>0</v>
      </c>
      <c r="AR12" s="36">
        <v>2</v>
      </c>
      <c r="AS12" s="38">
        <v>1</v>
      </c>
      <c r="AT12" s="36">
        <v>2</v>
      </c>
      <c r="AU12" s="38">
        <v>1</v>
      </c>
      <c r="AV12" s="36">
        <v>0</v>
      </c>
      <c r="AW12" s="38">
        <v>0</v>
      </c>
      <c r="AX12" s="36">
        <v>0</v>
      </c>
      <c r="AY12" s="38">
        <v>0</v>
      </c>
      <c r="AZ12" s="36">
        <v>0</v>
      </c>
      <c r="BA12" s="38">
        <v>0</v>
      </c>
      <c r="BB12" s="36">
        <v>2</v>
      </c>
      <c r="BC12" s="38">
        <v>1</v>
      </c>
      <c r="BD12" s="36">
        <v>0</v>
      </c>
      <c r="BE12" s="38">
        <v>0</v>
      </c>
      <c r="BF12" s="36">
        <v>0</v>
      </c>
      <c r="BG12" s="38">
        <v>0</v>
      </c>
      <c r="BH12" s="32" t="s">
        <v>659</v>
      </c>
      <c r="BI12" s="33" t="s">
        <v>660</v>
      </c>
      <c r="BL12" s="34"/>
    </row>
    <row r="13" spans="1:64" ht="15" customHeight="1" x14ac:dyDescent="0.25">
      <c r="A13" s="197"/>
      <c r="B13" s="197"/>
      <c r="C13" s="199"/>
      <c r="D13" s="199"/>
      <c r="E13" s="199"/>
      <c r="F13" s="201"/>
      <c r="G13" s="199"/>
      <c r="H13" s="199"/>
      <c r="I13" s="199"/>
      <c r="J13" s="188"/>
      <c r="K13" s="188"/>
      <c r="L13" s="188"/>
      <c r="M13" s="188"/>
      <c r="N13" s="188"/>
      <c r="O13" s="190"/>
      <c r="P13" s="188"/>
      <c r="Q13" s="190"/>
      <c r="R13" s="192"/>
      <c r="S13" s="188"/>
      <c r="T13" s="188"/>
      <c r="U13" s="188"/>
      <c r="V13" s="188"/>
      <c r="W13" s="188"/>
      <c r="X13" s="188"/>
      <c r="Y13" s="188"/>
      <c r="Z13" s="188"/>
      <c r="AA13" s="197"/>
      <c r="AB13" s="41" t="s">
        <v>657</v>
      </c>
      <c r="AC13" s="41"/>
      <c r="AD13" s="40" t="s">
        <v>671</v>
      </c>
      <c r="AE13" s="40">
        <v>2</v>
      </c>
      <c r="AF13" s="36">
        <v>0</v>
      </c>
      <c r="AG13" s="38">
        <v>0</v>
      </c>
      <c r="AH13" s="36">
        <v>0</v>
      </c>
      <c r="AI13" s="38">
        <v>0</v>
      </c>
      <c r="AJ13" s="36">
        <v>0</v>
      </c>
      <c r="AK13" s="38">
        <v>0</v>
      </c>
      <c r="AL13" s="36">
        <v>0</v>
      </c>
      <c r="AM13" s="38">
        <v>0</v>
      </c>
      <c r="AN13" s="36">
        <v>0</v>
      </c>
      <c r="AO13" s="38">
        <v>0</v>
      </c>
      <c r="AP13" s="36">
        <v>0</v>
      </c>
      <c r="AQ13" s="38">
        <v>0</v>
      </c>
      <c r="AR13" s="36">
        <v>0</v>
      </c>
      <c r="AS13" s="38">
        <v>0</v>
      </c>
      <c r="AT13" s="36">
        <v>0</v>
      </c>
      <c r="AU13" s="38">
        <v>0</v>
      </c>
      <c r="AV13" s="36">
        <v>0</v>
      </c>
      <c r="AW13" s="38">
        <v>0</v>
      </c>
      <c r="AX13" s="36">
        <v>0</v>
      </c>
      <c r="AY13" s="38">
        <v>0</v>
      </c>
      <c r="AZ13" s="36">
        <v>2</v>
      </c>
      <c r="BA13" s="38">
        <v>1</v>
      </c>
      <c r="BB13" s="36">
        <v>2</v>
      </c>
      <c r="BC13" s="38">
        <v>1</v>
      </c>
      <c r="BD13" s="36">
        <v>0</v>
      </c>
      <c r="BE13" s="38">
        <v>0</v>
      </c>
      <c r="BF13" s="36">
        <v>0</v>
      </c>
      <c r="BG13" s="38">
        <v>0</v>
      </c>
      <c r="BH13" s="32" t="s">
        <v>659</v>
      </c>
      <c r="BI13" s="33" t="s">
        <v>660</v>
      </c>
      <c r="BL13" s="34"/>
    </row>
    <row r="14" spans="1:64" ht="15" customHeight="1" x14ac:dyDescent="0.25">
      <c r="A14" s="197"/>
      <c r="B14" s="197"/>
      <c r="C14" s="199"/>
      <c r="D14" s="199"/>
      <c r="E14" s="199"/>
      <c r="F14" s="201"/>
      <c r="G14" s="199"/>
      <c r="H14" s="199"/>
      <c r="I14" s="199"/>
      <c r="J14" s="188"/>
      <c r="K14" s="188"/>
      <c r="L14" s="188"/>
      <c r="M14" s="188"/>
      <c r="N14" s="188"/>
      <c r="O14" s="190"/>
      <c r="P14" s="188"/>
      <c r="Q14" s="190"/>
      <c r="R14" s="192"/>
      <c r="S14" s="188"/>
      <c r="T14" s="188"/>
      <c r="U14" s="188"/>
      <c r="V14" s="188"/>
      <c r="W14" s="188"/>
      <c r="X14" s="188"/>
      <c r="Y14" s="188"/>
      <c r="Z14" s="188"/>
      <c r="AA14" s="197"/>
      <c r="AB14" s="41" t="s">
        <v>657</v>
      </c>
      <c r="AC14" s="41"/>
      <c r="AD14" s="40" t="s">
        <v>672</v>
      </c>
      <c r="AE14" s="40">
        <v>2</v>
      </c>
      <c r="AF14" s="36">
        <v>0</v>
      </c>
      <c r="AG14" s="38">
        <v>0</v>
      </c>
      <c r="AH14" s="36">
        <v>0</v>
      </c>
      <c r="AI14" s="38">
        <v>0</v>
      </c>
      <c r="AJ14" s="36">
        <v>0</v>
      </c>
      <c r="AK14" s="38">
        <v>0</v>
      </c>
      <c r="AL14" s="36">
        <v>0</v>
      </c>
      <c r="AM14" s="38">
        <v>0</v>
      </c>
      <c r="AN14" s="36">
        <v>0</v>
      </c>
      <c r="AO14" s="38">
        <v>0</v>
      </c>
      <c r="AP14" s="36">
        <v>0</v>
      </c>
      <c r="AQ14" s="38">
        <v>0</v>
      </c>
      <c r="AR14" s="36">
        <v>0</v>
      </c>
      <c r="AS14" s="38">
        <v>0</v>
      </c>
      <c r="AT14" s="36">
        <v>0</v>
      </c>
      <c r="AU14" s="38">
        <v>0</v>
      </c>
      <c r="AV14" s="36">
        <v>0</v>
      </c>
      <c r="AW14" s="38">
        <v>0</v>
      </c>
      <c r="AX14" s="36">
        <v>0</v>
      </c>
      <c r="AY14" s="38">
        <v>0</v>
      </c>
      <c r="AZ14" s="36">
        <v>2</v>
      </c>
      <c r="BA14" s="38">
        <v>1</v>
      </c>
      <c r="BB14" s="36">
        <v>2</v>
      </c>
      <c r="BC14" s="38">
        <v>1</v>
      </c>
      <c r="BD14" s="36">
        <v>0</v>
      </c>
      <c r="BE14" s="38">
        <v>0</v>
      </c>
      <c r="BF14" s="36">
        <v>0</v>
      </c>
      <c r="BG14" s="38">
        <v>0</v>
      </c>
      <c r="BH14" s="32" t="s">
        <v>659</v>
      </c>
      <c r="BI14" s="33" t="s">
        <v>660</v>
      </c>
      <c r="BL14" s="34"/>
    </row>
    <row r="15" spans="1:64" ht="42" customHeight="1" x14ac:dyDescent="0.25">
      <c r="A15" s="197"/>
      <c r="B15" s="197"/>
      <c r="C15" s="199"/>
      <c r="D15" s="199"/>
      <c r="E15" s="199"/>
      <c r="F15" s="201"/>
      <c r="G15" s="199"/>
      <c r="H15" s="199"/>
      <c r="I15" s="199"/>
      <c r="J15" s="188"/>
      <c r="K15" s="188"/>
      <c r="L15" s="188"/>
      <c r="M15" s="188"/>
      <c r="N15" s="188"/>
      <c r="O15" s="190"/>
      <c r="P15" s="188"/>
      <c r="Q15" s="190"/>
      <c r="R15" s="191" t="s">
        <v>673</v>
      </c>
      <c r="S15" s="187">
        <v>0</v>
      </c>
      <c r="T15" s="187">
        <v>0.30359999999999998</v>
      </c>
      <c r="U15" s="187">
        <v>0</v>
      </c>
      <c r="V15" s="187">
        <v>0.39290000000000003</v>
      </c>
      <c r="W15" s="187">
        <v>0</v>
      </c>
      <c r="X15" s="187">
        <v>0</v>
      </c>
      <c r="Y15" s="187">
        <v>0</v>
      </c>
      <c r="Z15" s="187">
        <v>0</v>
      </c>
      <c r="AA15" s="196" t="s">
        <v>52</v>
      </c>
      <c r="AB15" s="41" t="s">
        <v>657</v>
      </c>
      <c r="AC15" s="41"/>
      <c r="AD15" s="40" t="s">
        <v>674</v>
      </c>
      <c r="AE15" s="40">
        <v>1</v>
      </c>
      <c r="AF15" s="36">
        <v>0</v>
      </c>
      <c r="AG15" s="38">
        <v>0</v>
      </c>
      <c r="AH15" s="36">
        <v>0</v>
      </c>
      <c r="AI15" s="38">
        <v>0</v>
      </c>
      <c r="AJ15" s="36">
        <v>1</v>
      </c>
      <c r="AK15" s="38">
        <v>1</v>
      </c>
      <c r="AL15" s="36">
        <v>1</v>
      </c>
      <c r="AM15" s="38">
        <v>1</v>
      </c>
      <c r="AN15" s="36">
        <v>1</v>
      </c>
      <c r="AO15" s="38">
        <v>1</v>
      </c>
      <c r="AP15" s="36">
        <v>1</v>
      </c>
      <c r="AQ15" s="38">
        <v>1</v>
      </c>
      <c r="AR15" s="36">
        <v>0</v>
      </c>
      <c r="AS15" s="38">
        <v>0</v>
      </c>
      <c r="AT15" s="36">
        <v>1</v>
      </c>
      <c r="AU15" s="38">
        <v>1</v>
      </c>
      <c r="AV15" s="36">
        <v>0</v>
      </c>
      <c r="AW15" s="38">
        <v>0</v>
      </c>
      <c r="AX15" s="36">
        <v>1</v>
      </c>
      <c r="AY15" s="38">
        <v>1</v>
      </c>
      <c r="AZ15" s="36">
        <v>0</v>
      </c>
      <c r="BA15" s="38">
        <v>0</v>
      </c>
      <c r="BB15" s="36">
        <v>1</v>
      </c>
      <c r="BC15" s="38">
        <v>1</v>
      </c>
      <c r="BD15" s="36">
        <v>0</v>
      </c>
      <c r="BE15" s="38">
        <v>0</v>
      </c>
      <c r="BF15" s="36">
        <v>1</v>
      </c>
      <c r="BG15" s="38">
        <v>1</v>
      </c>
      <c r="BH15" s="32" t="s">
        <v>659</v>
      </c>
      <c r="BI15" s="33" t="s">
        <v>660</v>
      </c>
      <c r="BL15" s="34"/>
    </row>
    <row r="16" spans="1:64" ht="18" customHeight="1" x14ac:dyDescent="0.25">
      <c r="A16" s="197"/>
      <c r="B16" s="197"/>
      <c r="C16" s="199"/>
      <c r="D16" s="199"/>
      <c r="E16" s="199"/>
      <c r="F16" s="201"/>
      <c r="G16" s="199"/>
      <c r="H16" s="199"/>
      <c r="I16" s="199"/>
      <c r="J16" s="188"/>
      <c r="K16" s="188"/>
      <c r="L16" s="188"/>
      <c r="M16" s="188"/>
      <c r="N16" s="188"/>
      <c r="O16" s="190"/>
      <c r="P16" s="188"/>
      <c r="Q16" s="190"/>
      <c r="R16" s="192"/>
      <c r="S16" s="188"/>
      <c r="T16" s="188"/>
      <c r="U16" s="188"/>
      <c r="V16" s="188"/>
      <c r="W16" s="188"/>
      <c r="X16" s="188"/>
      <c r="Y16" s="188"/>
      <c r="Z16" s="188"/>
      <c r="AA16" s="197"/>
      <c r="AB16" s="41" t="s">
        <v>657</v>
      </c>
      <c r="AC16" s="41"/>
      <c r="AD16" s="40" t="s">
        <v>675</v>
      </c>
      <c r="AE16" s="40">
        <v>1</v>
      </c>
      <c r="AF16" s="36">
        <v>0</v>
      </c>
      <c r="AG16" s="38">
        <v>0</v>
      </c>
      <c r="AH16" s="36">
        <v>0</v>
      </c>
      <c r="AI16" s="38">
        <v>0</v>
      </c>
      <c r="AJ16" s="36">
        <v>0</v>
      </c>
      <c r="AK16" s="38">
        <v>0</v>
      </c>
      <c r="AL16" s="36">
        <v>0</v>
      </c>
      <c r="AM16" s="38">
        <v>0</v>
      </c>
      <c r="AN16" s="36">
        <v>0</v>
      </c>
      <c r="AO16" s="38">
        <v>0</v>
      </c>
      <c r="AP16" s="36">
        <v>0</v>
      </c>
      <c r="AQ16" s="38">
        <v>0</v>
      </c>
      <c r="AR16" s="36">
        <v>0</v>
      </c>
      <c r="AS16" s="38">
        <v>0</v>
      </c>
      <c r="AT16" s="36">
        <v>0</v>
      </c>
      <c r="AU16" s="38">
        <v>0</v>
      </c>
      <c r="AV16" s="36">
        <v>0</v>
      </c>
      <c r="AW16" s="38">
        <v>0</v>
      </c>
      <c r="AX16" s="36">
        <v>0</v>
      </c>
      <c r="AY16" s="38">
        <v>0</v>
      </c>
      <c r="AZ16" s="36">
        <v>1</v>
      </c>
      <c r="BA16" s="38">
        <v>1</v>
      </c>
      <c r="BB16" s="36">
        <v>1</v>
      </c>
      <c r="BC16" s="38">
        <v>1</v>
      </c>
      <c r="BD16" s="36">
        <v>0</v>
      </c>
      <c r="BE16" s="38">
        <v>0</v>
      </c>
      <c r="BF16" s="36">
        <v>0</v>
      </c>
      <c r="BG16" s="38">
        <v>0</v>
      </c>
      <c r="BH16" s="32" t="s">
        <v>659</v>
      </c>
      <c r="BI16" s="33" t="s">
        <v>660</v>
      </c>
      <c r="BL16" s="34"/>
    </row>
    <row r="17" spans="1:64" ht="54" customHeight="1" x14ac:dyDescent="0.25">
      <c r="A17" s="197"/>
      <c r="B17" s="197"/>
      <c r="C17" s="199"/>
      <c r="D17" s="199"/>
      <c r="E17" s="199"/>
      <c r="F17" s="201"/>
      <c r="G17" s="199"/>
      <c r="H17" s="199"/>
      <c r="I17" s="199"/>
      <c r="J17" s="188"/>
      <c r="K17" s="188"/>
      <c r="L17" s="188"/>
      <c r="M17" s="188"/>
      <c r="N17" s="188"/>
      <c r="O17" s="190"/>
      <c r="P17" s="188"/>
      <c r="Q17" s="190"/>
      <c r="R17" s="192"/>
      <c r="S17" s="188"/>
      <c r="T17" s="188"/>
      <c r="U17" s="188"/>
      <c r="V17" s="188"/>
      <c r="W17" s="188"/>
      <c r="X17" s="188"/>
      <c r="Y17" s="188"/>
      <c r="Z17" s="188"/>
      <c r="AA17" s="197"/>
      <c r="AB17" s="41" t="s">
        <v>657</v>
      </c>
      <c r="AC17" s="41"/>
      <c r="AD17" s="40" t="s">
        <v>676</v>
      </c>
      <c r="AE17" s="40">
        <v>1</v>
      </c>
      <c r="AF17" s="36">
        <v>0</v>
      </c>
      <c r="AG17" s="38">
        <v>0</v>
      </c>
      <c r="AH17" s="36">
        <v>0</v>
      </c>
      <c r="AI17" s="38">
        <v>0</v>
      </c>
      <c r="AJ17" s="36">
        <v>0</v>
      </c>
      <c r="AK17" s="38">
        <v>0</v>
      </c>
      <c r="AL17" s="36">
        <v>0</v>
      </c>
      <c r="AM17" s="38">
        <v>0</v>
      </c>
      <c r="AN17" s="36">
        <v>0</v>
      </c>
      <c r="AO17" s="38">
        <v>0</v>
      </c>
      <c r="AP17" s="36">
        <v>0</v>
      </c>
      <c r="AQ17" s="38">
        <v>0</v>
      </c>
      <c r="AR17" s="36">
        <v>0</v>
      </c>
      <c r="AS17" s="38">
        <v>0</v>
      </c>
      <c r="AT17" s="36">
        <v>0</v>
      </c>
      <c r="AU17" s="38">
        <v>0</v>
      </c>
      <c r="AV17" s="36">
        <v>0</v>
      </c>
      <c r="AW17" s="38">
        <v>0</v>
      </c>
      <c r="AX17" s="36">
        <v>0</v>
      </c>
      <c r="AY17" s="38">
        <v>0</v>
      </c>
      <c r="AZ17" s="36">
        <v>1</v>
      </c>
      <c r="BA17" s="38">
        <v>1</v>
      </c>
      <c r="BB17" s="36">
        <v>1</v>
      </c>
      <c r="BC17" s="38">
        <v>1</v>
      </c>
      <c r="BD17" s="36">
        <v>0</v>
      </c>
      <c r="BE17" s="38">
        <v>0</v>
      </c>
      <c r="BF17" s="36">
        <v>0</v>
      </c>
      <c r="BG17" s="38">
        <v>0</v>
      </c>
      <c r="BH17" s="32" t="s">
        <v>659</v>
      </c>
      <c r="BI17" s="33" t="s">
        <v>660</v>
      </c>
      <c r="BL17" s="34"/>
    </row>
    <row r="18" spans="1:64" ht="15" customHeight="1" x14ac:dyDescent="0.25">
      <c r="A18" s="197"/>
      <c r="B18" s="197"/>
      <c r="C18" s="199"/>
      <c r="D18" s="199"/>
      <c r="E18" s="199"/>
      <c r="F18" s="201"/>
      <c r="G18" s="199"/>
      <c r="H18" s="199"/>
      <c r="I18" s="199"/>
      <c r="J18" s="188"/>
      <c r="K18" s="188"/>
      <c r="L18" s="188"/>
      <c r="M18" s="188"/>
      <c r="N18" s="188"/>
      <c r="O18" s="190"/>
      <c r="P18" s="188"/>
      <c r="Q18" s="190"/>
      <c r="R18" s="192"/>
      <c r="S18" s="188"/>
      <c r="T18" s="188"/>
      <c r="U18" s="188"/>
      <c r="V18" s="188"/>
      <c r="W18" s="188"/>
      <c r="X18" s="188"/>
      <c r="Y18" s="188"/>
      <c r="Z18" s="188"/>
      <c r="AA18" s="197"/>
      <c r="AB18" s="41" t="s">
        <v>657</v>
      </c>
      <c r="AC18" s="41"/>
      <c r="AD18" s="40" t="s">
        <v>677</v>
      </c>
      <c r="AE18" s="40">
        <v>1</v>
      </c>
      <c r="AF18" s="36">
        <v>1</v>
      </c>
      <c r="AG18" s="38">
        <v>1</v>
      </c>
      <c r="AH18" s="36">
        <v>0</v>
      </c>
      <c r="AI18" s="38">
        <v>0</v>
      </c>
      <c r="AJ18" s="36">
        <v>0</v>
      </c>
      <c r="AK18" s="38">
        <v>0</v>
      </c>
      <c r="AL18" s="36">
        <v>1</v>
      </c>
      <c r="AM18" s="38">
        <v>1</v>
      </c>
      <c r="AN18" s="36">
        <v>1</v>
      </c>
      <c r="AO18" s="38">
        <v>1</v>
      </c>
      <c r="AP18" s="36">
        <v>1</v>
      </c>
      <c r="AQ18" s="38">
        <v>1</v>
      </c>
      <c r="AR18" s="36">
        <v>0</v>
      </c>
      <c r="AS18" s="38">
        <v>0</v>
      </c>
      <c r="AT18" s="36">
        <v>1</v>
      </c>
      <c r="AU18" s="38">
        <v>1</v>
      </c>
      <c r="AV18" s="36">
        <v>0</v>
      </c>
      <c r="AW18" s="38">
        <v>0</v>
      </c>
      <c r="AX18" s="36">
        <v>1</v>
      </c>
      <c r="AY18" s="38">
        <v>1</v>
      </c>
      <c r="AZ18" s="36">
        <v>0</v>
      </c>
      <c r="BA18" s="38">
        <v>0</v>
      </c>
      <c r="BB18" s="36">
        <v>1</v>
      </c>
      <c r="BC18" s="38">
        <v>1</v>
      </c>
      <c r="BD18" s="36">
        <v>0</v>
      </c>
      <c r="BE18" s="38">
        <v>0</v>
      </c>
      <c r="BF18" s="36">
        <v>1</v>
      </c>
      <c r="BG18" s="38">
        <v>1</v>
      </c>
      <c r="BH18" s="32" t="s">
        <v>659</v>
      </c>
      <c r="BI18" s="33" t="s">
        <v>660</v>
      </c>
      <c r="BL18" s="34"/>
    </row>
    <row r="19" spans="1:64" ht="15" customHeight="1" x14ac:dyDescent="0.25">
      <c r="A19" s="197"/>
      <c r="B19" s="197"/>
      <c r="C19" s="199"/>
      <c r="D19" s="199"/>
      <c r="E19" s="199"/>
      <c r="F19" s="201"/>
      <c r="G19" s="199"/>
      <c r="H19" s="199"/>
      <c r="I19" s="199"/>
      <c r="J19" s="188"/>
      <c r="K19" s="188"/>
      <c r="L19" s="188"/>
      <c r="M19" s="188"/>
      <c r="N19" s="188"/>
      <c r="O19" s="190"/>
      <c r="P19" s="188"/>
      <c r="Q19" s="190"/>
      <c r="R19" s="192"/>
      <c r="S19" s="188"/>
      <c r="T19" s="188"/>
      <c r="U19" s="188"/>
      <c r="V19" s="188"/>
      <c r="W19" s="188"/>
      <c r="X19" s="188"/>
      <c r="Y19" s="188"/>
      <c r="Z19" s="188"/>
      <c r="AA19" s="197"/>
      <c r="AB19" s="41" t="s">
        <v>657</v>
      </c>
      <c r="AC19" s="41"/>
      <c r="AD19" s="40" t="s">
        <v>678</v>
      </c>
      <c r="AE19" s="40">
        <v>1</v>
      </c>
      <c r="AF19" s="36">
        <v>0</v>
      </c>
      <c r="AG19" s="38">
        <v>0</v>
      </c>
      <c r="AH19" s="36">
        <v>0</v>
      </c>
      <c r="AI19" s="38">
        <v>0</v>
      </c>
      <c r="AJ19" s="36">
        <v>1</v>
      </c>
      <c r="AK19" s="38">
        <v>1</v>
      </c>
      <c r="AL19" s="36">
        <v>1</v>
      </c>
      <c r="AM19" s="38">
        <v>1</v>
      </c>
      <c r="AN19" s="36">
        <v>1</v>
      </c>
      <c r="AO19" s="38">
        <v>1</v>
      </c>
      <c r="AP19" s="36">
        <v>1</v>
      </c>
      <c r="AQ19" s="38">
        <v>1</v>
      </c>
      <c r="AR19" s="36">
        <v>0</v>
      </c>
      <c r="AS19" s="38">
        <v>0</v>
      </c>
      <c r="AT19" s="36">
        <v>1</v>
      </c>
      <c r="AU19" s="38">
        <v>1</v>
      </c>
      <c r="AV19" s="36">
        <v>0</v>
      </c>
      <c r="AW19" s="38">
        <v>0</v>
      </c>
      <c r="AX19" s="36">
        <v>1</v>
      </c>
      <c r="AY19" s="38">
        <v>1</v>
      </c>
      <c r="AZ19" s="36">
        <v>0</v>
      </c>
      <c r="BA19" s="38">
        <v>0</v>
      </c>
      <c r="BB19" s="36">
        <v>1</v>
      </c>
      <c r="BC19" s="38">
        <v>1</v>
      </c>
      <c r="BD19" s="36">
        <v>0</v>
      </c>
      <c r="BE19" s="38">
        <v>0</v>
      </c>
      <c r="BF19" s="36">
        <v>1</v>
      </c>
      <c r="BG19" s="38">
        <v>1</v>
      </c>
      <c r="BH19" s="32" t="s">
        <v>659</v>
      </c>
      <c r="BI19" s="33" t="s">
        <v>660</v>
      </c>
      <c r="BL19" s="34"/>
    </row>
    <row r="20" spans="1:64" ht="15" customHeight="1" x14ac:dyDescent="0.25">
      <c r="A20" s="197"/>
      <c r="B20" s="197"/>
      <c r="C20" s="199"/>
      <c r="D20" s="199"/>
      <c r="E20" s="199"/>
      <c r="F20" s="201"/>
      <c r="G20" s="199"/>
      <c r="H20" s="199"/>
      <c r="I20" s="199"/>
      <c r="J20" s="188"/>
      <c r="K20" s="188"/>
      <c r="L20" s="188"/>
      <c r="M20" s="188"/>
      <c r="N20" s="188"/>
      <c r="O20" s="190"/>
      <c r="P20" s="188"/>
      <c r="Q20" s="190"/>
      <c r="R20" s="192"/>
      <c r="S20" s="188"/>
      <c r="T20" s="188"/>
      <c r="U20" s="188"/>
      <c r="V20" s="188"/>
      <c r="W20" s="188"/>
      <c r="X20" s="188"/>
      <c r="Y20" s="188"/>
      <c r="Z20" s="188"/>
      <c r="AA20" s="197"/>
      <c r="AB20" s="41" t="s">
        <v>657</v>
      </c>
      <c r="AC20" s="41"/>
      <c r="AD20" s="40" t="s">
        <v>679</v>
      </c>
      <c r="AE20" s="40">
        <v>1</v>
      </c>
      <c r="AF20" s="36">
        <v>0</v>
      </c>
      <c r="AG20" s="38">
        <v>0</v>
      </c>
      <c r="AH20" s="36">
        <v>0</v>
      </c>
      <c r="AI20" s="38">
        <v>0</v>
      </c>
      <c r="AJ20" s="36">
        <v>1</v>
      </c>
      <c r="AK20" s="38">
        <v>1</v>
      </c>
      <c r="AL20" s="36">
        <v>1</v>
      </c>
      <c r="AM20" s="38">
        <v>1</v>
      </c>
      <c r="AN20" s="36">
        <v>1</v>
      </c>
      <c r="AO20" s="38">
        <v>1</v>
      </c>
      <c r="AP20" s="36">
        <v>1</v>
      </c>
      <c r="AQ20" s="38">
        <v>1</v>
      </c>
      <c r="AR20" s="36">
        <v>0</v>
      </c>
      <c r="AS20" s="38">
        <v>0</v>
      </c>
      <c r="AT20" s="36">
        <v>1</v>
      </c>
      <c r="AU20" s="38">
        <v>1</v>
      </c>
      <c r="AV20" s="36">
        <v>0</v>
      </c>
      <c r="AW20" s="38">
        <v>0</v>
      </c>
      <c r="AX20" s="36">
        <v>1</v>
      </c>
      <c r="AY20" s="38">
        <v>1</v>
      </c>
      <c r="AZ20" s="36">
        <v>0</v>
      </c>
      <c r="BA20" s="38">
        <v>0</v>
      </c>
      <c r="BB20" s="36">
        <v>1</v>
      </c>
      <c r="BC20" s="38">
        <v>1</v>
      </c>
      <c r="BD20" s="36">
        <v>0</v>
      </c>
      <c r="BE20" s="38">
        <v>0</v>
      </c>
      <c r="BF20" s="36">
        <v>1</v>
      </c>
      <c r="BG20" s="38">
        <v>1</v>
      </c>
      <c r="BH20" s="32" t="s">
        <v>659</v>
      </c>
      <c r="BI20" s="33" t="s">
        <v>660</v>
      </c>
      <c r="BL20" s="34"/>
    </row>
    <row r="21" spans="1:64" ht="189" customHeight="1" x14ac:dyDescent="0.25">
      <c r="A21" s="35" t="s">
        <v>414</v>
      </c>
      <c r="B21" s="35" t="s">
        <v>415</v>
      </c>
      <c r="C21" s="36" t="s">
        <v>407</v>
      </c>
      <c r="D21" s="36" t="s">
        <v>408</v>
      </c>
      <c r="E21" s="36" t="s">
        <v>680</v>
      </c>
      <c r="F21" s="37" t="s">
        <v>416</v>
      </c>
      <c r="G21" s="36" t="s">
        <v>417</v>
      </c>
      <c r="H21" s="36" t="s">
        <v>418</v>
      </c>
      <c r="I21" s="36" t="s">
        <v>108</v>
      </c>
      <c r="J21" s="38">
        <v>0.24660000000000001</v>
      </c>
      <c r="K21" s="38">
        <v>0.24990000000000001</v>
      </c>
      <c r="L21" s="38">
        <v>0.24990000000000001</v>
      </c>
      <c r="M21" s="38">
        <v>0.24990000000000001</v>
      </c>
      <c r="N21" s="38">
        <v>0.24990000000000001</v>
      </c>
      <c r="O21" s="39">
        <v>0</v>
      </c>
      <c r="P21" s="38">
        <v>0.25030000000000002</v>
      </c>
      <c r="Q21" s="39">
        <v>0</v>
      </c>
      <c r="R21" s="40" t="s">
        <v>419</v>
      </c>
      <c r="S21" s="38">
        <v>0</v>
      </c>
      <c r="T21" s="38">
        <v>0.24990000000000001</v>
      </c>
      <c r="U21" s="38">
        <v>0</v>
      </c>
      <c r="V21" s="38">
        <v>0.24990000000000001</v>
      </c>
      <c r="W21" s="38">
        <v>0</v>
      </c>
      <c r="X21" s="38">
        <v>0</v>
      </c>
      <c r="Y21" s="38">
        <v>0</v>
      </c>
      <c r="Z21" s="38">
        <v>0</v>
      </c>
      <c r="AA21" s="35" t="s">
        <v>52</v>
      </c>
      <c r="AB21" s="41" t="s">
        <v>657</v>
      </c>
      <c r="AC21" s="41"/>
      <c r="AD21" s="40" t="s">
        <v>681</v>
      </c>
      <c r="AE21" s="40">
        <v>100</v>
      </c>
      <c r="AF21" s="36">
        <v>0</v>
      </c>
      <c r="AG21" s="38">
        <v>0</v>
      </c>
      <c r="AH21" s="36">
        <v>0</v>
      </c>
      <c r="AI21" s="38">
        <v>0</v>
      </c>
      <c r="AJ21" s="36">
        <v>25</v>
      </c>
      <c r="AK21" s="38">
        <v>0.25</v>
      </c>
      <c r="AL21" s="36">
        <v>25</v>
      </c>
      <c r="AM21" s="38">
        <v>0.25</v>
      </c>
      <c r="AN21" s="36">
        <v>25</v>
      </c>
      <c r="AO21" s="38">
        <v>0.25</v>
      </c>
      <c r="AP21" s="36">
        <v>25</v>
      </c>
      <c r="AQ21" s="38">
        <v>0.25</v>
      </c>
      <c r="AR21" s="36">
        <v>25</v>
      </c>
      <c r="AS21" s="38">
        <v>0.25</v>
      </c>
      <c r="AT21" s="36">
        <v>50</v>
      </c>
      <c r="AU21" s="38">
        <v>0.5</v>
      </c>
      <c r="AV21" s="36">
        <v>0</v>
      </c>
      <c r="AW21" s="38">
        <v>0</v>
      </c>
      <c r="AX21" s="36">
        <v>25</v>
      </c>
      <c r="AY21" s="38">
        <v>0.25</v>
      </c>
      <c r="AZ21" s="36">
        <v>50</v>
      </c>
      <c r="BA21" s="38">
        <v>0.5</v>
      </c>
      <c r="BB21" s="36">
        <v>100</v>
      </c>
      <c r="BC21" s="38">
        <v>1</v>
      </c>
      <c r="BD21" s="36">
        <v>0</v>
      </c>
      <c r="BE21" s="38">
        <v>0</v>
      </c>
      <c r="BF21" s="36">
        <v>25</v>
      </c>
      <c r="BG21" s="38">
        <v>0.25</v>
      </c>
      <c r="BH21" s="42"/>
      <c r="BI21" s="33"/>
      <c r="BL21" s="34"/>
    </row>
    <row r="22" spans="1:64" ht="21" customHeight="1" x14ac:dyDescent="0.25">
      <c r="A22" s="196" t="s">
        <v>405</v>
      </c>
      <c r="B22" s="196" t="s">
        <v>406</v>
      </c>
      <c r="C22" s="198" t="s">
        <v>407</v>
      </c>
      <c r="D22" s="198" t="s">
        <v>408</v>
      </c>
      <c r="E22" s="198" t="s">
        <v>682</v>
      </c>
      <c r="F22" s="200" t="s">
        <v>420</v>
      </c>
      <c r="G22" s="198" t="s">
        <v>421</v>
      </c>
      <c r="H22" s="198" t="s">
        <v>422</v>
      </c>
      <c r="I22" s="198" t="s">
        <v>423</v>
      </c>
      <c r="J22" s="189">
        <v>0.2</v>
      </c>
      <c r="K22" s="189">
        <v>0.2</v>
      </c>
      <c r="L22" s="189">
        <v>0.25</v>
      </c>
      <c r="M22" s="189">
        <v>0.25</v>
      </c>
      <c r="N22" s="187">
        <v>0.26100000000000001</v>
      </c>
      <c r="O22" s="189">
        <v>0</v>
      </c>
      <c r="P22" s="187">
        <v>0.28899999999999998</v>
      </c>
      <c r="Q22" s="189">
        <v>0</v>
      </c>
      <c r="R22" s="191" t="s">
        <v>424</v>
      </c>
      <c r="S22" s="187">
        <v>0</v>
      </c>
      <c r="T22" s="187">
        <v>0.2</v>
      </c>
      <c r="U22" s="187">
        <v>0</v>
      </c>
      <c r="V22" s="187">
        <v>0.25</v>
      </c>
      <c r="W22" s="187">
        <v>0</v>
      </c>
      <c r="X22" s="187">
        <v>0</v>
      </c>
      <c r="Y22" s="187">
        <v>0</v>
      </c>
      <c r="Z22" s="187">
        <v>0</v>
      </c>
      <c r="AA22" s="196" t="s">
        <v>425</v>
      </c>
      <c r="AB22" s="41" t="s">
        <v>683</v>
      </c>
      <c r="AC22" s="41"/>
      <c r="AD22" s="40" t="s">
        <v>684</v>
      </c>
      <c r="AE22" s="40">
        <v>4</v>
      </c>
      <c r="AF22" s="36">
        <v>0</v>
      </c>
      <c r="AG22" s="38">
        <v>0</v>
      </c>
      <c r="AH22" s="36">
        <v>0</v>
      </c>
      <c r="AI22" s="38">
        <v>0</v>
      </c>
      <c r="AJ22" s="36">
        <v>0</v>
      </c>
      <c r="AK22" s="38">
        <v>0</v>
      </c>
      <c r="AL22" s="36">
        <v>0</v>
      </c>
      <c r="AM22" s="38">
        <v>0</v>
      </c>
      <c r="AN22" s="36">
        <v>0</v>
      </c>
      <c r="AO22" s="38">
        <v>0</v>
      </c>
      <c r="AP22" s="36">
        <v>0</v>
      </c>
      <c r="AQ22" s="38">
        <v>0</v>
      </c>
      <c r="AR22" s="36">
        <v>0</v>
      </c>
      <c r="AS22" s="38">
        <v>0</v>
      </c>
      <c r="AT22" s="36">
        <v>0</v>
      </c>
      <c r="AU22" s="38">
        <v>0</v>
      </c>
      <c r="AV22" s="36">
        <v>0</v>
      </c>
      <c r="AW22" s="38">
        <v>0</v>
      </c>
      <c r="AX22" s="36">
        <v>0</v>
      </c>
      <c r="AY22" s="38">
        <v>0</v>
      </c>
      <c r="AZ22" s="36">
        <v>4</v>
      </c>
      <c r="BA22" s="38">
        <v>1</v>
      </c>
      <c r="BB22" s="36">
        <v>4</v>
      </c>
      <c r="BC22" s="38">
        <v>1</v>
      </c>
      <c r="BD22" s="36">
        <v>0</v>
      </c>
      <c r="BE22" s="38">
        <v>0</v>
      </c>
      <c r="BF22" s="36">
        <v>0</v>
      </c>
      <c r="BG22" s="38">
        <v>0</v>
      </c>
      <c r="BH22" s="32" t="s">
        <v>659</v>
      </c>
      <c r="BI22" s="33" t="s">
        <v>685</v>
      </c>
      <c r="BL22" s="34"/>
    </row>
    <row r="23" spans="1:64" ht="33" customHeight="1" x14ac:dyDescent="0.25">
      <c r="A23" s="197"/>
      <c r="B23" s="197"/>
      <c r="C23" s="199"/>
      <c r="D23" s="199"/>
      <c r="E23" s="199"/>
      <c r="F23" s="201"/>
      <c r="G23" s="199"/>
      <c r="H23" s="199"/>
      <c r="I23" s="199"/>
      <c r="J23" s="190"/>
      <c r="K23" s="190"/>
      <c r="L23" s="190"/>
      <c r="M23" s="190"/>
      <c r="N23" s="188"/>
      <c r="O23" s="190"/>
      <c r="P23" s="188"/>
      <c r="Q23" s="190"/>
      <c r="R23" s="192"/>
      <c r="S23" s="188"/>
      <c r="T23" s="188"/>
      <c r="U23" s="188"/>
      <c r="V23" s="188"/>
      <c r="W23" s="188"/>
      <c r="X23" s="188"/>
      <c r="Y23" s="188"/>
      <c r="Z23" s="188"/>
      <c r="AA23" s="197"/>
      <c r="AB23" s="41" t="s">
        <v>683</v>
      </c>
      <c r="AC23" s="41"/>
      <c r="AD23" s="40" t="s">
        <v>686</v>
      </c>
      <c r="AE23" s="40">
        <v>4</v>
      </c>
      <c r="AF23" s="36">
        <v>0</v>
      </c>
      <c r="AG23" s="38">
        <v>0</v>
      </c>
      <c r="AH23" s="36">
        <v>0</v>
      </c>
      <c r="AI23" s="38">
        <v>0</v>
      </c>
      <c r="AJ23" s="36">
        <v>0</v>
      </c>
      <c r="AK23" s="38">
        <v>0</v>
      </c>
      <c r="AL23" s="36">
        <v>0</v>
      </c>
      <c r="AM23" s="38">
        <v>0</v>
      </c>
      <c r="AN23" s="36">
        <v>0</v>
      </c>
      <c r="AO23" s="38">
        <v>0</v>
      </c>
      <c r="AP23" s="36">
        <v>0</v>
      </c>
      <c r="AQ23" s="38">
        <v>0</v>
      </c>
      <c r="AR23" s="36">
        <v>0</v>
      </c>
      <c r="AS23" s="38">
        <v>0</v>
      </c>
      <c r="AT23" s="36">
        <v>0</v>
      </c>
      <c r="AU23" s="38">
        <v>0</v>
      </c>
      <c r="AV23" s="36">
        <v>0</v>
      </c>
      <c r="AW23" s="38">
        <v>0</v>
      </c>
      <c r="AX23" s="36">
        <v>0</v>
      </c>
      <c r="AY23" s="38">
        <v>0</v>
      </c>
      <c r="AZ23" s="36">
        <v>4</v>
      </c>
      <c r="BA23" s="38">
        <v>1</v>
      </c>
      <c r="BB23" s="36">
        <v>4</v>
      </c>
      <c r="BC23" s="38">
        <v>1</v>
      </c>
      <c r="BD23" s="36">
        <v>0</v>
      </c>
      <c r="BE23" s="38">
        <v>0</v>
      </c>
      <c r="BF23" s="36">
        <v>0</v>
      </c>
      <c r="BG23" s="38">
        <v>0</v>
      </c>
      <c r="BH23" s="32" t="s">
        <v>659</v>
      </c>
      <c r="BI23" s="33" t="s">
        <v>685</v>
      </c>
      <c r="BL23" s="34"/>
    </row>
    <row r="24" spans="1:64" ht="33" customHeight="1" x14ac:dyDescent="0.25">
      <c r="A24" s="197"/>
      <c r="B24" s="197"/>
      <c r="C24" s="199"/>
      <c r="D24" s="199"/>
      <c r="E24" s="199"/>
      <c r="F24" s="201"/>
      <c r="G24" s="199"/>
      <c r="H24" s="199"/>
      <c r="I24" s="199"/>
      <c r="J24" s="190"/>
      <c r="K24" s="190"/>
      <c r="L24" s="190"/>
      <c r="M24" s="190"/>
      <c r="N24" s="188"/>
      <c r="O24" s="190"/>
      <c r="P24" s="188"/>
      <c r="Q24" s="190"/>
      <c r="R24" s="192"/>
      <c r="S24" s="188"/>
      <c r="T24" s="188"/>
      <c r="U24" s="188"/>
      <c r="V24" s="188"/>
      <c r="W24" s="188"/>
      <c r="X24" s="188"/>
      <c r="Y24" s="188"/>
      <c r="Z24" s="188"/>
      <c r="AA24" s="197"/>
      <c r="AB24" s="41" t="s">
        <v>683</v>
      </c>
      <c r="AC24" s="41"/>
      <c r="AD24" s="40" t="s">
        <v>687</v>
      </c>
      <c r="AE24" s="40">
        <v>4</v>
      </c>
      <c r="AF24" s="36">
        <v>0</v>
      </c>
      <c r="AG24" s="38">
        <v>0</v>
      </c>
      <c r="AH24" s="36">
        <v>0</v>
      </c>
      <c r="AI24" s="38">
        <v>0</v>
      </c>
      <c r="AJ24" s="36">
        <v>0</v>
      </c>
      <c r="AK24" s="38">
        <v>0</v>
      </c>
      <c r="AL24" s="36">
        <v>0</v>
      </c>
      <c r="AM24" s="38">
        <v>0</v>
      </c>
      <c r="AN24" s="36">
        <v>0</v>
      </c>
      <c r="AO24" s="38">
        <v>0</v>
      </c>
      <c r="AP24" s="36">
        <v>0</v>
      </c>
      <c r="AQ24" s="38">
        <v>0</v>
      </c>
      <c r="AR24" s="36">
        <v>0</v>
      </c>
      <c r="AS24" s="38">
        <v>0</v>
      </c>
      <c r="AT24" s="36">
        <v>0</v>
      </c>
      <c r="AU24" s="38">
        <v>0</v>
      </c>
      <c r="AV24" s="36">
        <v>0</v>
      </c>
      <c r="AW24" s="38">
        <v>0</v>
      </c>
      <c r="AX24" s="36">
        <v>0</v>
      </c>
      <c r="AY24" s="38">
        <v>0</v>
      </c>
      <c r="AZ24" s="36">
        <v>4</v>
      </c>
      <c r="BA24" s="38">
        <v>1</v>
      </c>
      <c r="BB24" s="36">
        <v>4</v>
      </c>
      <c r="BC24" s="38">
        <v>1</v>
      </c>
      <c r="BD24" s="36">
        <v>0</v>
      </c>
      <c r="BE24" s="38">
        <v>0</v>
      </c>
      <c r="BF24" s="36">
        <v>0</v>
      </c>
      <c r="BG24" s="38">
        <v>0</v>
      </c>
      <c r="BH24" s="32" t="s">
        <v>659</v>
      </c>
      <c r="BI24" s="33" t="s">
        <v>685</v>
      </c>
      <c r="BL24" s="34"/>
    </row>
    <row r="25" spans="1:64" ht="57" customHeight="1" x14ac:dyDescent="0.25">
      <c r="A25" s="197"/>
      <c r="B25" s="197"/>
      <c r="C25" s="199"/>
      <c r="D25" s="199"/>
      <c r="E25" s="199"/>
      <c r="F25" s="201"/>
      <c r="G25" s="199"/>
      <c r="H25" s="199"/>
      <c r="I25" s="199"/>
      <c r="J25" s="190"/>
      <c r="K25" s="190"/>
      <c r="L25" s="190"/>
      <c r="M25" s="190"/>
      <c r="N25" s="188"/>
      <c r="O25" s="190"/>
      <c r="P25" s="188"/>
      <c r="Q25" s="190"/>
      <c r="R25" s="192"/>
      <c r="S25" s="188"/>
      <c r="T25" s="188"/>
      <c r="U25" s="188"/>
      <c r="V25" s="188"/>
      <c r="W25" s="188"/>
      <c r="X25" s="188"/>
      <c r="Y25" s="188"/>
      <c r="Z25" s="188"/>
      <c r="AA25" s="197"/>
      <c r="AB25" s="41" t="s">
        <v>683</v>
      </c>
      <c r="AC25" s="41"/>
      <c r="AD25" s="40" t="s">
        <v>688</v>
      </c>
      <c r="AE25" s="40">
        <v>100</v>
      </c>
      <c r="AF25" s="36">
        <v>10</v>
      </c>
      <c r="AG25" s="38">
        <v>0.1</v>
      </c>
      <c r="AH25" s="36">
        <v>10</v>
      </c>
      <c r="AI25" s="38">
        <v>0.1</v>
      </c>
      <c r="AJ25" s="36">
        <v>30</v>
      </c>
      <c r="AK25" s="38">
        <v>0.3</v>
      </c>
      <c r="AL25" s="36">
        <v>40</v>
      </c>
      <c r="AM25" s="38">
        <v>0.4</v>
      </c>
      <c r="AN25" s="36">
        <v>30</v>
      </c>
      <c r="AO25" s="38">
        <v>0.3</v>
      </c>
      <c r="AP25" s="36">
        <v>40</v>
      </c>
      <c r="AQ25" s="38">
        <v>0.4</v>
      </c>
      <c r="AR25" s="36">
        <v>30</v>
      </c>
      <c r="AS25" s="38">
        <v>0.3</v>
      </c>
      <c r="AT25" s="36">
        <v>70</v>
      </c>
      <c r="AU25" s="38">
        <v>0.7</v>
      </c>
      <c r="AV25" s="36">
        <v>0</v>
      </c>
      <c r="AW25" s="38">
        <v>0</v>
      </c>
      <c r="AX25" s="36">
        <v>40</v>
      </c>
      <c r="AY25" s="38">
        <v>0.4</v>
      </c>
      <c r="AZ25" s="36">
        <v>30</v>
      </c>
      <c r="BA25" s="38">
        <v>0.3</v>
      </c>
      <c r="BB25" s="36">
        <v>100</v>
      </c>
      <c r="BC25" s="38">
        <v>1</v>
      </c>
      <c r="BD25" s="36">
        <v>0</v>
      </c>
      <c r="BE25" s="38">
        <v>0</v>
      </c>
      <c r="BF25" s="36">
        <v>40</v>
      </c>
      <c r="BG25" s="38">
        <v>0.4</v>
      </c>
      <c r="BH25" s="32" t="s">
        <v>659</v>
      </c>
      <c r="BI25" s="33" t="s">
        <v>685</v>
      </c>
      <c r="BL25" s="34"/>
    </row>
    <row r="26" spans="1:64" ht="21" customHeight="1" x14ac:dyDescent="0.25">
      <c r="A26" s="197"/>
      <c r="B26" s="197"/>
      <c r="C26" s="199"/>
      <c r="D26" s="199"/>
      <c r="E26" s="199"/>
      <c r="F26" s="201"/>
      <c r="G26" s="199"/>
      <c r="H26" s="199"/>
      <c r="I26" s="199"/>
      <c r="J26" s="190"/>
      <c r="K26" s="190"/>
      <c r="L26" s="190"/>
      <c r="M26" s="190"/>
      <c r="N26" s="188"/>
      <c r="O26" s="190"/>
      <c r="P26" s="188"/>
      <c r="Q26" s="190"/>
      <c r="R26" s="192"/>
      <c r="S26" s="188"/>
      <c r="T26" s="188"/>
      <c r="U26" s="188"/>
      <c r="V26" s="188"/>
      <c r="W26" s="188"/>
      <c r="X26" s="188"/>
      <c r="Y26" s="188"/>
      <c r="Z26" s="188"/>
      <c r="AA26" s="197"/>
      <c r="AB26" s="41" t="s">
        <v>657</v>
      </c>
      <c r="AC26" s="41"/>
      <c r="AD26" s="40" t="s">
        <v>689</v>
      </c>
      <c r="AE26" s="40">
        <v>1</v>
      </c>
      <c r="AF26" s="36">
        <v>1</v>
      </c>
      <c r="AG26" s="38">
        <v>1</v>
      </c>
      <c r="AH26" s="36">
        <v>1</v>
      </c>
      <c r="AI26" s="38">
        <v>1</v>
      </c>
      <c r="AJ26" s="36">
        <v>0</v>
      </c>
      <c r="AK26" s="38">
        <v>0</v>
      </c>
      <c r="AL26" s="36">
        <v>1</v>
      </c>
      <c r="AM26" s="38">
        <v>1</v>
      </c>
      <c r="AN26" s="36">
        <v>0</v>
      </c>
      <c r="AO26" s="38">
        <v>0</v>
      </c>
      <c r="AP26" s="36">
        <v>1</v>
      </c>
      <c r="AQ26" s="38">
        <v>1</v>
      </c>
      <c r="AR26" s="36">
        <v>0</v>
      </c>
      <c r="AS26" s="38">
        <v>0</v>
      </c>
      <c r="AT26" s="36">
        <v>1</v>
      </c>
      <c r="AU26" s="38">
        <v>1</v>
      </c>
      <c r="AV26" s="36">
        <v>0</v>
      </c>
      <c r="AW26" s="38">
        <v>0</v>
      </c>
      <c r="AX26" s="36">
        <v>1</v>
      </c>
      <c r="AY26" s="38">
        <v>1</v>
      </c>
      <c r="AZ26" s="36">
        <v>0</v>
      </c>
      <c r="BA26" s="38">
        <v>0</v>
      </c>
      <c r="BB26" s="36">
        <v>1</v>
      </c>
      <c r="BC26" s="38">
        <v>1</v>
      </c>
      <c r="BD26" s="36">
        <v>0</v>
      </c>
      <c r="BE26" s="38">
        <v>0</v>
      </c>
      <c r="BF26" s="36">
        <v>1</v>
      </c>
      <c r="BG26" s="38">
        <v>1</v>
      </c>
      <c r="BH26" s="32" t="s">
        <v>659</v>
      </c>
      <c r="BI26" s="33" t="s">
        <v>685</v>
      </c>
      <c r="BL26" s="34"/>
    </row>
    <row r="27" spans="1:64" ht="21" customHeight="1" x14ac:dyDescent="0.25">
      <c r="A27" s="197"/>
      <c r="B27" s="197"/>
      <c r="C27" s="199"/>
      <c r="D27" s="199"/>
      <c r="E27" s="199"/>
      <c r="F27" s="201"/>
      <c r="G27" s="199"/>
      <c r="H27" s="199"/>
      <c r="I27" s="199"/>
      <c r="J27" s="190"/>
      <c r="K27" s="190"/>
      <c r="L27" s="190"/>
      <c r="M27" s="190"/>
      <c r="N27" s="188"/>
      <c r="O27" s="190"/>
      <c r="P27" s="188"/>
      <c r="Q27" s="190"/>
      <c r="R27" s="192"/>
      <c r="S27" s="188"/>
      <c r="T27" s="188"/>
      <c r="U27" s="188"/>
      <c r="V27" s="188"/>
      <c r="W27" s="188"/>
      <c r="X27" s="188"/>
      <c r="Y27" s="188"/>
      <c r="Z27" s="188"/>
      <c r="AA27" s="197"/>
      <c r="AB27" s="41" t="s">
        <v>657</v>
      </c>
      <c r="AC27" s="41"/>
      <c r="AD27" s="40" t="s">
        <v>690</v>
      </c>
      <c r="AE27" s="40">
        <v>1</v>
      </c>
      <c r="AF27" s="36">
        <v>1</v>
      </c>
      <c r="AG27" s="38">
        <v>1</v>
      </c>
      <c r="AH27" s="36">
        <v>1</v>
      </c>
      <c r="AI27" s="38">
        <v>1</v>
      </c>
      <c r="AJ27" s="36">
        <v>0</v>
      </c>
      <c r="AK27" s="38">
        <v>0</v>
      </c>
      <c r="AL27" s="36">
        <v>1</v>
      </c>
      <c r="AM27" s="38">
        <v>1</v>
      </c>
      <c r="AN27" s="36">
        <v>0</v>
      </c>
      <c r="AO27" s="38">
        <v>0</v>
      </c>
      <c r="AP27" s="36">
        <v>1</v>
      </c>
      <c r="AQ27" s="38">
        <v>1</v>
      </c>
      <c r="AR27" s="36">
        <v>0</v>
      </c>
      <c r="AS27" s="38">
        <v>0</v>
      </c>
      <c r="AT27" s="36">
        <v>1</v>
      </c>
      <c r="AU27" s="38">
        <v>1</v>
      </c>
      <c r="AV27" s="36">
        <v>0</v>
      </c>
      <c r="AW27" s="38">
        <v>0</v>
      </c>
      <c r="AX27" s="36">
        <v>1</v>
      </c>
      <c r="AY27" s="38">
        <v>1</v>
      </c>
      <c r="AZ27" s="36">
        <v>0</v>
      </c>
      <c r="BA27" s="38">
        <v>0</v>
      </c>
      <c r="BB27" s="36">
        <v>1</v>
      </c>
      <c r="BC27" s="38">
        <v>1</v>
      </c>
      <c r="BD27" s="36">
        <v>0</v>
      </c>
      <c r="BE27" s="38">
        <v>0</v>
      </c>
      <c r="BF27" s="36">
        <v>1</v>
      </c>
      <c r="BG27" s="38">
        <v>1</v>
      </c>
      <c r="BH27" s="32" t="s">
        <v>659</v>
      </c>
      <c r="BI27" s="33" t="s">
        <v>685</v>
      </c>
      <c r="BL27" s="34"/>
    </row>
    <row r="28" spans="1:64" ht="21" customHeight="1" x14ac:dyDescent="0.25">
      <c r="A28" s="197"/>
      <c r="B28" s="197"/>
      <c r="C28" s="199"/>
      <c r="D28" s="199"/>
      <c r="E28" s="199"/>
      <c r="F28" s="201"/>
      <c r="G28" s="199"/>
      <c r="H28" s="199"/>
      <c r="I28" s="199"/>
      <c r="J28" s="190"/>
      <c r="K28" s="190"/>
      <c r="L28" s="190"/>
      <c r="M28" s="190"/>
      <c r="N28" s="188"/>
      <c r="O28" s="190"/>
      <c r="P28" s="188"/>
      <c r="Q28" s="190"/>
      <c r="R28" s="192"/>
      <c r="S28" s="188"/>
      <c r="T28" s="188"/>
      <c r="U28" s="188"/>
      <c r="V28" s="188"/>
      <c r="W28" s="188"/>
      <c r="X28" s="188"/>
      <c r="Y28" s="188"/>
      <c r="Z28" s="188"/>
      <c r="AA28" s="197"/>
      <c r="AB28" s="41" t="s">
        <v>657</v>
      </c>
      <c r="AC28" s="41"/>
      <c r="AD28" s="40" t="s">
        <v>691</v>
      </c>
      <c r="AE28" s="40">
        <v>1</v>
      </c>
      <c r="AF28" s="36">
        <v>0</v>
      </c>
      <c r="AG28" s="38">
        <v>0</v>
      </c>
      <c r="AH28" s="36">
        <v>0</v>
      </c>
      <c r="AI28" s="38">
        <v>0</v>
      </c>
      <c r="AJ28" s="36">
        <v>1</v>
      </c>
      <c r="AK28" s="38">
        <v>1</v>
      </c>
      <c r="AL28" s="36">
        <v>1</v>
      </c>
      <c r="AM28" s="38">
        <v>1</v>
      </c>
      <c r="AN28" s="36">
        <v>1</v>
      </c>
      <c r="AO28" s="38">
        <v>1</v>
      </c>
      <c r="AP28" s="36">
        <v>1</v>
      </c>
      <c r="AQ28" s="38">
        <v>1</v>
      </c>
      <c r="AR28" s="36">
        <v>0</v>
      </c>
      <c r="AS28" s="38">
        <v>0</v>
      </c>
      <c r="AT28" s="36">
        <v>1</v>
      </c>
      <c r="AU28" s="38">
        <v>1</v>
      </c>
      <c r="AV28" s="36">
        <v>0</v>
      </c>
      <c r="AW28" s="38">
        <v>0</v>
      </c>
      <c r="AX28" s="36">
        <v>1</v>
      </c>
      <c r="AY28" s="38">
        <v>1</v>
      </c>
      <c r="AZ28" s="36">
        <v>0</v>
      </c>
      <c r="BA28" s="38">
        <v>0</v>
      </c>
      <c r="BB28" s="36">
        <v>1</v>
      </c>
      <c r="BC28" s="38">
        <v>1</v>
      </c>
      <c r="BD28" s="36">
        <v>0</v>
      </c>
      <c r="BE28" s="38">
        <v>0</v>
      </c>
      <c r="BF28" s="36">
        <v>1</v>
      </c>
      <c r="BG28" s="38">
        <v>1</v>
      </c>
      <c r="BH28" s="32" t="s">
        <v>659</v>
      </c>
      <c r="BI28" s="33" t="s">
        <v>685</v>
      </c>
      <c r="BL28" s="34"/>
    </row>
    <row r="29" spans="1:64" ht="153" customHeight="1" x14ac:dyDescent="0.25">
      <c r="A29" s="196" t="s">
        <v>405</v>
      </c>
      <c r="B29" s="196" t="s">
        <v>406</v>
      </c>
      <c r="C29" s="198" t="s">
        <v>407</v>
      </c>
      <c r="D29" s="198" t="s">
        <v>408</v>
      </c>
      <c r="E29" s="198" t="s">
        <v>692</v>
      </c>
      <c r="F29" s="200" t="s">
        <v>426</v>
      </c>
      <c r="G29" s="198" t="s">
        <v>427</v>
      </c>
      <c r="H29" s="198" t="s">
        <v>422</v>
      </c>
      <c r="I29" s="198" t="s">
        <v>423</v>
      </c>
      <c r="J29" s="189">
        <v>0.28000000000000003</v>
      </c>
      <c r="K29" s="189">
        <v>0.28000000000000003</v>
      </c>
      <c r="L29" s="189">
        <v>0.42</v>
      </c>
      <c r="M29" s="189">
        <v>0.42</v>
      </c>
      <c r="N29" s="189">
        <v>0.3</v>
      </c>
      <c r="O29" s="189">
        <v>0</v>
      </c>
      <c r="P29" s="189">
        <v>0</v>
      </c>
      <c r="Q29" s="189">
        <v>0</v>
      </c>
      <c r="R29" s="191" t="s">
        <v>428</v>
      </c>
      <c r="S29" s="187">
        <v>0</v>
      </c>
      <c r="T29" s="187">
        <v>0.28000000000000003</v>
      </c>
      <c r="U29" s="187">
        <v>0</v>
      </c>
      <c r="V29" s="187">
        <v>0.42</v>
      </c>
      <c r="W29" s="187">
        <v>0</v>
      </c>
      <c r="X29" s="187">
        <v>0</v>
      </c>
      <c r="Y29" s="187">
        <v>0</v>
      </c>
      <c r="Z29" s="187">
        <v>0</v>
      </c>
      <c r="AA29" s="196" t="s">
        <v>425</v>
      </c>
      <c r="AB29" s="41" t="s">
        <v>683</v>
      </c>
      <c r="AC29" s="41"/>
      <c r="AD29" s="40" t="s">
        <v>693</v>
      </c>
      <c r="AE29" s="40">
        <v>15</v>
      </c>
      <c r="AF29" s="36">
        <v>0</v>
      </c>
      <c r="AG29" s="38">
        <v>0</v>
      </c>
      <c r="AH29" s="36">
        <v>0</v>
      </c>
      <c r="AI29" s="38">
        <v>0</v>
      </c>
      <c r="AJ29" s="36">
        <v>0</v>
      </c>
      <c r="AK29" s="38">
        <v>0</v>
      </c>
      <c r="AL29" s="36">
        <v>0</v>
      </c>
      <c r="AM29" s="38">
        <v>0</v>
      </c>
      <c r="AN29" s="36">
        <v>0</v>
      </c>
      <c r="AO29" s="38">
        <v>0</v>
      </c>
      <c r="AP29" s="36">
        <v>0</v>
      </c>
      <c r="AQ29" s="38">
        <v>0</v>
      </c>
      <c r="AR29" s="36">
        <v>15</v>
      </c>
      <c r="AS29" s="38">
        <v>1</v>
      </c>
      <c r="AT29" s="36">
        <v>15</v>
      </c>
      <c r="AU29" s="38">
        <v>1</v>
      </c>
      <c r="AV29" s="36">
        <v>0</v>
      </c>
      <c r="AW29" s="38">
        <v>0</v>
      </c>
      <c r="AX29" s="36">
        <v>0</v>
      </c>
      <c r="AY29" s="38">
        <v>0</v>
      </c>
      <c r="AZ29" s="36">
        <v>0</v>
      </c>
      <c r="BA29" s="38">
        <v>0</v>
      </c>
      <c r="BB29" s="36">
        <v>15</v>
      </c>
      <c r="BC29" s="38">
        <v>1</v>
      </c>
      <c r="BD29" s="36">
        <v>0</v>
      </c>
      <c r="BE29" s="38">
        <v>0</v>
      </c>
      <c r="BF29" s="36">
        <v>0</v>
      </c>
      <c r="BG29" s="38">
        <v>0</v>
      </c>
      <c r="BH29" s="32" t="s">
        <v>694</v>
      </c>
      <c r="BI29" s="33" t="s">
        <v>695</v>
      </c>
      <c r="BL29" s="34"/>
    </row>
    <row r="30" spans="1:64" ht="93" customHeight="1" x14ac:dyDescent="0.25">
      <c r="A30" s="197"/>
      <c r="B30" s="197"/>
      <c r="C30" s="199"/>
      <c r="D30" s="199"/>
      <c r="E30" s="199"/>
      <c r="F30" s="201"/>
      <c r="G30" s="199"/>
      <c r="H30" s="199"/>
      <c r="I30" s="199"/>
      <c r="J30" s="190"/>
      <c r="K30" s="190"/>
      <c r="L30" s="190"/>
      <c r="M30" s="190"/>
      <c r="N30" s="190"/>
      <c r="O30" s="190"/>
      <c r="P30" s="190"/>
      <c r="Q30" s="190"/>
      <c r="R30" s="192"/>
      <c r="S30" s="188"/>
      <c r="T30" s="188"/>
      <c r="U30" s="188"/>
      <c r="V30" s="188"/>
      <c r="W30" s="188"/>
      <c r="X30" s="188"/>
      <c r="Y30" s="188"/>
      <c r="Z30" s="188"/>
      <c r="AA30" s="197"/>
      <c r="AB30" s="41"/>
      <c r="AC30" s="41"/>
      <c r="AD30" s="40" t="s">
        <v>696</v>
      </c>
      <c r="AE30" s="40">
        <v>100</v>
      </c>
      <c r="AF30" s="36">
        <v>28</v>
      </c>
      <c r="AG30" s="38">
        <v>0.28000000000000003</v>
      </c>
      <c r="AH30" s="36">
        <v>28</v>
      </c>
      <c r="AI30" s="38">
        <v>0.28000000000000003</v>
      </c>
      <c r="AJ30" s="36">
        <v>42</v>
      </c>
      <c r="AK30" s="38">
        <v>0.42</v>
      </c>
      <c r="AL30" s="36">
        <v>70</v>
      </c>
      <c r="AM30" s="38">
        <v>0.7</v>
      </c>
      <c r="AN30" s="36">
        <v>42</v>
      </c>
      <c r="AO30" s="38">
        <v>0.42</v>
      </c>
      <c r="AP30" s="36">
        <v>70</v>
      </c>
      <c r="AQ30" s="38">
        <v>0.7</v>
      </c>
      <c r="AR30" s="36">
        <v>30</v>
      </c>
      <c r="AS30" s="38">
        <v>0.3</v>
      </c>
      <c r="AT30" s="36">
        <v>100</v>
      </c>
      <c r="AU30" s="38">
        <v>1</v>
      </c>
      <c r="AV30" s="36">
        <v>0</v>
      </c>
      <c r="AW30" s="38">
        <v>0</v>
      </c>
      <c r="AX30" s="36">
        <v>70</v>
      </c>
      <c r="AY30" s="38">
        <v>0.7</v>
      </c>
      <c r="AZ30" s="36">
        <v>0</v>
      </c>
      <c r="BA30" s="38">
        <v>0</v>
      </c>
      <c r="BB30" s="36">
        <v>100</v>
      </c>
      <c r="BC30" s="38">
        <v>1</v>
      </c>
      <c r="BD30" s="36">
        <v>0</v>
      </c>
      <c r="BE30" s="38">
        <v>0</v>
      </c>
      <c r="BF30" s="36">
        <v>70</v>
      </c>
      <c r="BG30" s="38">
        <v>0.7</v>
      </c>
      <c r="BH30" s="32" t="s">
        <v>694</v>
      </c>
      <c r="BI30" s="33" t="s">
        <v>695</v>
      </c>
      <c r="BL30" s="34"/>
    </row>
    <row r="31" spans="1:64" ht="177" customHeight="1" x14ac:dyDescent="0.25">
      <c r="A31" s="197"/>
      <c r="B31" s="197"/>
      <c r="C31" s="199"/>
      <c r="D31" s="199"/>
      <c r="E31" s="199"/>
      <c r="F31" s="201"/>
      <c r="G31" s="199"/>
      <c r="H31" s="199"/>
      <c r="I31" s="199"/>
      <c r="J31" s="190"/>
      <c r="K31" s="190"/>
      <c r="L31" s="190"/>
      <c r="M31" s="190"/>
      <c r="N31" s="190"/>
      <c r="O31" s="190"/>
      <c r="P31" s="190"/>
      <c r="Q31" s="190"/>
      <c r="R31" s="192"/>
      <c r="S31" s="188"/>
      <c r="T31" s="188"/>
      <c r="U31" s="188"/>
      <c r="V31" s="188"/>
      <c r="W31" s="188"/>
      <c r="X31" s="188"/>
      <c r="Y31" s="188"/>
      <c r="Z31" s="188"/>
      <c r="AA31" s="197"/>
      <c r="AB31" s="41" t="s">
        <v>657</v>
      </c>
      <c r="AC31" s="41"/>
      <c r="AD31" s="40" t="s">
        <v>697</v>
      </c>
      <c r="AE31" s="40">
        <v>65</v>
      </c>
      <c r="AF31" s="36">
        <v>0</v>
      </c>
      <c r="AG31" s="38">
        <v>0</v>
      </c>
      <c r="AH31" s="36">
        <v>0</v>
      </c>
      <c r="AI31" s="38">
        <v>0</v>
      </c>
      <c r="AJ31" s="36">
        <v>0</v>
      </c>
      <c r="AK31" s="38">
        <v>0</v>
      </c>
      <c r="AL31" s="36">
        <v>0</v>
      </c>
      <c r="AM31" s="38">
        <v>0</v>
      </c>
      <c r="AN31" s="36">
        <v>0</v>
      </c>
      <c r="AO31" s="38">
        <v>0</v>
      </c>
      <c r="AP31" s="36">
        <v>0</v>
      </c>
      <c r="AQ31" s="38">
        <v>0</v>
      </c>
      <c r="AR31" s="36">
        <v>65</v>
      </c>
      <c r="AS31" s="38">
        <v>1</v>
      </c>
      <c r="AT31" s="36">
        <v>65</v>
      </c>
      <c r="AU31" s="38">
        <v>1</v>
      </c>
      <c r="AV31" s="36">
        <v>0</v>
      </c>
      <c r="AW31" s="38">
        <v>0</v>
      </c>
      <c r="AX31" s="36">
        <v>0</v>
      </c>
      <c r="AY31" s="38">
        <v>0</v>
      </c>
      <c r="AZ31" s="36">
        <v>0</v>
      </c>
      <c r="BA31" s="38">
        <v>0</v>
      </c>
      <c r="BB31" s="36">
        <v>65</v>
      </c>
      <c r="BC31" s="38">
        <v>1</v>
      </c>
      <c r="BD31" s="36">
        <v>0</v>
      </c>
      <c r="BE31" s="38">
        <v>0</v>
      </c>
      <c r="BF31" s="36">
        <v>0</v>
      </c>
      <c r="BG31" s="38">
        <v>0</v>
      </c>
      <c r="BH31" s="32" t="s">
        <v>694</v>
      </c>
      <c r="BI31" s="33" t="s">
        <v>695</v>
      </c>
      <c r="BL31" s="34"/>
    </row>
    <row r="32" spans="1:64" ht="171" customHeight="1" x14ac:dyDescent="0.25">
      <c r="A32" s="196" t="s">
        <v>405</v>
      </c>
      <c r="B32" s="196" t="s">
        <v>406</v>
      </c>
      <c r="C32" s="198" t="s">
        <v>407</v>
      </c>
      <c r="D32" s="198" t="s">
        <v>408</v>
      </c>
      <c r="E32" s="198" t="s">
        <v>682</v>
      </c>
      <c r="F32" s="200" t="s">
        <v>429</v>
      </c>
      <c r="G32" s="198" t="s">
        <v>430</v>
      </c>
      <c r="H32" s="198" t="s">
        <v>431</v>
      </c>
      <c r="I32" s="198" t="s">
        <v>432</v>
      </c>
      <c r="J32" s="187">
        <v>0.1666</v>
      </c>
      <c r="K32" s="187">
        <v>0.1666</v>
      </c>
      <c r="L32" s="187">
        <v>0.24990000000000001</v>
      </c>
      <c r="M32" s="187">
        <v>0.54179999999999995</v>
      </c>
      <c r="N32" s="187">
        <v>0.24990000000000001</v>
      </c>
      <c r="O32" s="189">
        <v>0</v>
      </c>
      <c r="P32" s="187">
        <v>0.33360000000000001</v>
      </c>
      <c r="Q32" s="189">
        <v>0</v>
      </c>
      <c r="R32" s="191" t="s">
        <v>433</v>
      </c>
      <c r="S32" s="187">
        <v>0</v>
      </c>
      <c r="T32" s="187">
        <v>0.1666</v>
      </c>
      <c r="U32" s="187">
        <v>0</v>
      </c>
      <c r="V32" s="187">
        <v>0.54179999999999995</v>
      </c>
      <c r="W32" s="187">
        <v>0</v>
      </c>
      <c r="X32" s="187">
        <v>0</v>
      </c>
      <c r="Y32" s="187">
        <v>0</v>
      </c>
      <c r="Z32" s="187">
        <v>0</v>
      </c>
      <c r="AA32" s="196" t="s">
        <v>425</v>
      </c>
      <c r="AB32" s="41" t="s">
        <v>683</v>
      </c>
      <c r="AC32" s="41"/>
      <c r="AD32" s="40" t="s">
        <v>698</v>
      </c>
      <c r="AE32" s="40">
        <v>45</v>
      </c>
      <c r="AF32" s="36">
        <v>5</v>
      </c>
      <c r="AG32" s="38">
        <v>0.1111</v>
      </c>
      <c r="AH32" s="36">
        <v>30</v>
      </c>
      <c r="AI32" s="38">
        <v>0.66659999999999997</v>
      </c>
      <c r="AJ32" s="36">
        <v>16</v>
      </c>
      <c r="AK32" s="38">
        <v>0.35549999999999998</v>
      </c>
      <c r="AL32" s="36">
        <v>21</v>
      </c>
      <c r="AM32" s="38">
        <v>0.46660000000000001</v>
      </c>
      <c r="AN32" s="36">
        <v>15</v>
      </c>
      <c r="AO32" s="38">
        <v>0.33329999999999999</v>
      </c>
      <c r="AP32" s="36">
        <v>45</v>
      </c>
      <c r="AQ32" s="38">
        <v>0.99990000000000001</v>
      </c>
      <c r="AR32" s="36">
        <v>15</v>
      </c>
      <c r="AS32" s="38">
        <v>0.33329999999999999</v>
      </c>
      <c r="AT32" s="36">
        <v>36</v>
      </c>
      <c r="AU32" s="38">
        <v>0.79990000000000006</v>
      </c>
      <c r="AV32" s="36">
        <v>0</v>
      </c>
      <c r="AW32" s="38">
        <v>0</v>
      </c>
      <c r="AX32" s="36">
        <v>45</v>
      </c>
      <c r="AY32" s="38">
        <v>0.99990000000000001</v>
      </c>
      <c r="AZ32" s="36">
        <v>9</v>
      </c>
      <c r="BA32" s="38">
        <v>0.19989999999999999</v>
      </c>
      <c r="BB32" s="36">
        <v>45</v>
      </c>
      <c r="BC32" s="38">
        <v>0.99980000000000002</v>
      </c>
      <c r="BD32" s="36">
        <v>0</v>
      </c>
      <c r="BE32" s="38">
        <v>0</v>
      </c>
      <c r="BF32" s="36">
        <v>45</v>
      </c>
      <c r="BG32" s="36" t="s">
        <v>699</v>
      </c>
      <c r="BH32" s="32" t="s">
        <v>694</v>
      </c>
      <c r="BI32" s="33" t="s">
        <v>695</v>
      </c>
      <c r="BL32" s="34"/>
    </row>
    <row r="33" spans="1:64" ht="33" customHeight="1" x14ac:dyDescent="0.25">
      <c r="A33" s="197"/>
      <c r="B33" s="197"/>
      <c r="C33" s="199"/>
      <c r="D33" s="199"/>
      <c r="E33" s="199"/>
      <c r="F33" s="201"/>
      <c r="G33" s="199"/>
      <c r="H33" s="199"/>
      <c r="I33" s="199"/>
      <c r="J33" s="188"/>
      <c r="K33" s="188"/>
      <c r="L33" s="188"/>
      <c r="M33" s="188"/>
      <c r="N33" s="188"/>
      <c r="O33" s="190"/>
      <c r="P33" s="188"/>
      <c r="Q33" s="190"/>
      <c r="R33" s="192"/>
      <c r="S33" s="188"/>
      <c r="T33" s="188"/>
      <c r="U33" s="188"/>
      <c r="V33" s="188"/>
      <c r="W33" s="188"/>
      <c r="X33" s="188"/>
      <c r="Y33" s="188"/>
      <c r="Z33" s="188"/>
      <c r="AA33" s="197"/>
      <c r="AB33" s="41" t="s">
        <v>657</v>
      </c>
      <c r="AC33" s="41"/>
      <c r="AD33" s="40" t="s">
        <v>700</v>
      </c>
      <c r="AE33" s="40">
        <v>11000</v>
      </c>
      <c r="AF33" s="36">
        <v>1599</v>
      </c>
      <c r="AG33" s="38">
        <v>0.1454</v>
      </c>
      <c r="AH33" s="36">
        <v>1483</v>
      </c>
      <c r="AI33" s="38">
        <v>0.1348</v>
      </c>
      <c r="AJ33" s="36">
        <v>3200</v>
      </c>
      <c r="AK33" s="38">
        <v>0.29089999999999999</v>
      </c>
      <c r="AL33" s="36">
        <v>4799</v>
      </c>
      <c r="AM33" s="38">
        <v>0.43630000000000002</v>
      </c>
      <c r="AN33" s="36">
        <v>2862</v>
      </c>
      <c r="AO33" s="38">
        <v>0.26019999999999999</v>
      </c>
      <c r="AP33" s="36">
        <v>4345</v>
      </c>
      <c r="AQ33" s="38">
        <v>0.39500000000000002</v>
      </c>
      <c r="AR33" s="36">
        <v>3000</v>
      </c>
      <c r="AS33" s="38">
        <v>0.2727</v>
      </c>
      <c r="AT33" s="36">
        <v>7799</v>
      </c>
      <c r="AU33" s="38">
        <v>0.70899999999999996</v>
      </c>
      <c r="AV33" s="36">
        <v>0</v>
      </c>
      <c r="AW33" s="38">
        <v>0</v>
      </c>
      <c r="AX33" s="36">
        <v>4345</v>
      </c>
      <c r="AY33" s="38">
        <v>0.39500000000000002</v>
      </c>
      <c r="AZ33" s="36">
        <v>3199</v>
      </c>
      <c r="BA33" s="38">
        <v>0.2908</v>
      </c>
      <c r="BB33" s="36">
        <v>10998</v>
      </c>
      <c r="BC33" s="38">
        <v>0.99980000000000002</v>
      </c>
      <c r="BD33" s="36">
        <v>0</v>
      </c>
      <c r="BE33" s="38">
        <v>0</v>
      </c>
      <c r="BF33" s="36">
        <v>4345</v>
      </c>
      <c r="BG33" s="38">
        <v>0.39500000000000002</v>
      </c>
      <c r="BH33" s="32" t="s">
        <v>694</v>
      </c>
      <c r="BI33" s="33" t="s">
        <v>695</v>
      </c>
      <c r="BL33" s="34"/>
    </row>
    <row r="34" spans="1:64" ht="57" customHeight="1" x14ac:dyDescent="0.25">
      <c r="A34" s="196" t="s">
        <v>405</v>
      </c>
      <c r="B34" s="196" t="s">
        <v>406</v>
      </c>
      <c r="C34" s="198" t="s">
        <v>407</v>
      </c>
      <c r="D34" s="198" t="s">
        <v>408</v>
      </c>
      <c r="E34" s="198" t="s">
        <v>692</v>
      </c>
      <c r="F34" s="200" t="s">
        <v>434</v>
      </c>
      <c r="G34" s="198" t="s">
        <v>63</v>
      </c>
      <c r="H34" s="198" t="s">
        <v>422</v>
      </c>
      <c r="I34" s="198" t="s">
        <v>423</v>
      </c>
      <c r="J34" s="187">
        <v>0.1036</v>
      </c>
      <c r="K34" s="187">
        <v>0.10150000000000001</v>
      </c>
      <c r="L34" s="187">
        <v>0.30809999999999998</v>
      </c>
      <c r="M34" s="187">
        <v>0.30449999999999999</v>
      </c>
      <c r="N34" s="187">
        <v>0.3095</v>
      </c>
      <c r="O34" s="189">
        <v>0</v>
      </c>
      <c r="P34" s="187">
        <v>0.27900000000000003</v>
      </c>
      <c r="Q34" s="189">
        <v>0</v>
      </c>
      <c r="R34" s="40" t="s">
        <v>435</v>
      </c>
      <c r="S34" s="38">
        <v>0</v>
      </c>
      <c r="T34" s="38">
        <v>0.1</v>
      </c>
      <c r="U34" s="38">
        <v>0</v>
      </c>
      <c r="V34" s="38">
        <v>0.3</v>
      </c>
      <c r="W34" s="38">
        <v>0</v>
      </c>
      <c r="X34" s="38">
        <v>0</v>
      </c>
      <c r="Y34" s="38">
        <v>0</v>
      </c>
      <c r="Z34" s="38">
        <v>0</v>
      </c>
      <c r="AA34" s="35" t="s">
        <v>425</v>
      </c>
      <c r="AB34" s="41" t="s">
        <v>683</v>
      </c>
      <c r="AC34" s="41"/>
      <c r="AD34" s="40" t="s">
        <v>701</v>
      </c>
      <c r="AE34" s="40">
        <v>3</v>
      </c>
      <c r="AF34" s="36">
        <v>0</v>
      </c>
      <c r="AG34" s="38">
        <v>0</v>
      </c>
      <c r="AH34" s="36">
        <v>0</v>
      </c>
      <c r="AI34" s="38">
        <v>0</v>
      </c>
      <c r="AJ34" s="36">
        <v>0</v>
      </c>
      <c r="AK34" s="38">
        <v>0</v>
      </c>
      <c r="AL34" s="36">
        <v>0</v>
      </c>
      <c r="AM34" s="38">
        <v>0</v>
      </c>
      <c r="AN34" s="36">
        <v>0</v>
      </c>
      <c r="AO34" s="38">
        <v>0</v>
      </c>
      <c r="AP34" s="36">
        <v>0</v>
      </c>
      <c r="AQ34" s="38">
        <v>0</v>
      </c>
      <c r="AR34" s="36">
        <v>0</v>
      </c>
      <c r="AS34" s="38">
        <v>0</v>
      </c>
      <c r="AT34" s="36">
        <v>0</v>
      </c>
      <c r="AU34" s="38">
        <v>0</v>
      </c>
      <c r="AV34" s="36">
        <v>0</v>
      </c>
      <c r="AW34" s="38">
        <v>0</v>
      </c>
      <c r="AX34" s="36">
        <v>0</v>
      </c>
      <c r="AY34" s="38">
        <v>0</v>
      </c>
      <c r="AZ34" s="36">
        <v>3</v>
      </c>
      <c r="BA34" s="38">
        <v>1</v>
      </c>
      <c r="BB34" s="36">
        <v>3</v>
      </c>
      <c r="BC34" s="38">
        <v>1</v>
      </c>
      <c r="BD34" s="36">
        <v>0</v>
      </c>
      <c r="BE34" s="38">
        <v>0</v>
      </c>
      <c r="BF34" s="36">
        <v>0</v>
      </c>
      <c r="BG34" s="38">
        <v>0</v>
      </c>
      <c r="BH34" s="32" t="s">
        <v>659</v>
      </c>
      <c r="BI34" s="33" t="s">
        <v>702</v>
      </c>
      <c r="BL34" s="34"/>
    </row>
    <row r="35" spans="1:64" ht="33" customHeight="1" x14ac:dyDescent="0.25">
      <c r="A35" s="197"/>
      <c r="B35" s="197"/>
      <c r="C35" s="199"/>
      <c r="D35" s="199"/>
      <c r="E35" s="199"/>
      <c r="F35" s="201"/>
      <c r="G35" s="199"/>
      <c r="H35" s="199"/>
      <c r="I35" s="199"/>
      <c r="J35" s="188"/>
      <c r="K35" s="188"/>
      <c r="L35" s="188"/>
      <c r="M35" s="188"/>
      <c r="N35" s="188"/>
      <c r="O35" s="190"/>
      <c r="P35" s="188"/>
      <c r="Q35" s="190"/>
      <c r="R35" s="191" t="s">
        <v>703</v>
      </c>
      <c r="S35" s="187">
        <v>0</v>
      </c>
      <c r="T35" s="187">
        <v>0.1</v>
      </c>
      <c r="U35" s="187">
        <v>0</v>
      </c>
      <c r="V35" s="187">
        <v>0.3</v>
      </c>
      <c r="W35" s="187">
        <v>0</v>
      </c>
      <c r="X35" s="187">
        <v>0</v>
      </c>
      <c r="Y35" s="187">
        <v>0</v>
      </c>
      <c r="Z35" s="187">
        <v>0</v>
      </c>
      <c r="AA35" s="196" t="s">
        <v>52</v>
      </c>
      <c r="AB35" s="41" t="s">
        <v>657</v>
      </c>
      <c r="AC35" s="41"/>
      <c r="AD35" s="40" t="s">
        <v>704</v>
      </c>
      <c r="AE35" s="40">
        <v>450</v>
      </c>
      <c r="AF35" s="36">
        <v>450</v>
      </c>
      <c r="AG35" s="38">
        <v>1</v>
      </c>
      <c r="AH35" s="36">
        <v>450</v>
      </c>
      <c r="AI35" s="38">
        <v>1</v>
      </c>
      <c r="AJ35" s="36">
        <v>0</v>
      </c>
      <c r="AK35" s="38">
        <v>0</v>
      </c>
      <c r="AL35" s="36">
        <v>450</v>
      </c>
      <c r="AM35" s="38">
        <v>1</v>
      </c>
      <c r="AN35" s="36">
        <v>0</v>
      </c>
      <c r="AO35" s="38">
        <v>0</v>
      </c>
      <c r="AP35" s="36">
        <v>450</v>
      </c>
      <c r="AQ35" s="38">
        <v>1</v>
      </c>
      <c r="AR35" s="36">
        <v>0</v>
      </c>
      <c r="AS35" s="38">
        <v>0</v>
      </c>
      <c r="AT35" s="36">
        <v>450</v>
      </c>
      <c r="AU35" s="38">
        <v>1</v>
      </c>
      <c r="AV35" s="36">
        <v>0</v>
      </c>
      <c r="AW35" s="38">
        <v>0</v>
      </c>
      <c r="AX35" s="36">
        <v>450</v>
      </c>
      <c r="AY35" s="38">
        <v>1</v>
      </c>
      <c r="AZ35" s="36">
        <v>0</v>
      </c>
      <c r="BA35" s="38">
        <v>0</v>
      </c>
      <c r="BB35" s="36">
        <v>450</v>
      </c>
      <c r="BC35" s="38">
        <v>1</v>
      </c>
      <c r="BD35" s="36">
        <v>0</v>
      </c>
      <c r="BE35" s="38">
        <v>0</v>
      </c>
      <c r="BF35" s="36">
        <v>450</v>
      </c>
      <c r="BG35" s="38">
        <v>1</v>
      </c>
      <c r="BH35" s="32" t="s">
        <v>659</v>
      </c>
      <c r="BI35" s="33" t="s">
        <v>702</v>
      </c>
      <c r="BL35" s="34"/>
    </row>
    <row r="36" spans="1:64" ht="105" customHeight="1" x14ac:dyDescent="0.25">
      <c r="A36" s="197"/>
      <c r="B36" s="197"/>
      <c r="C36" s="199"/>
      <c r="D36" s="199"/>
      <c r="E36" s="199"/>
      <c r="F36" s="201"/>
      <c r="G36" s="199"/>
      <c r="H36" s="199"/>
      <c r="I36" s="199"/>
      <c r="J36" s="188"/>
      <c r="K36" s="188"/>
      <c r="L36" s="188"/>
      <c r="M36" s="188"/>
      <c r="N36" s="188"/>
      <c r="O36" s="190"/>
      <c r="P36" s="188"/>
      <c r="Q36" s="190"/>
      <c r="R36" s="192"/>
      <c r="S36" s="188"/>
      <c r="T36" s="188"/>
      <c r="U36" s="188"/>
      <c r="V36" s="188"/>
      <c r="W36" s="188"/>
      <c r="X36" s="188"/>
      <c r="Y36" s="188"/>
      <c r="Z36" s="188"/>
      <c r="AA36" s="197"/>
      <c r="AB36" s="41" t="s">
        <v>657</v>
      </c>
      <c r="AC36" s="41"/>
      <c r="AD36" s="40" t="s">
        <v>705</v>
      </c>
      <c r="AE36" s="40">
        <v>15</v>
      </c>
      <c r="AF36" s="36">
        <v>2</v>
      </c>
      <c r="AG36" s="38">
        <v>0.1333</v>
      </c>
      <c r="AH36" s="36">
        <v>2</v>
      </c>
      <c r="AI36" s="38">
        <v>0.1333</v>
      </c>
      <c r="AJ36" s="36">
        <v>5</v>
      </c>
      <c r="AK36" s="38">
        <v>0.33329999999999999</v>
      </c>
      <c r="AL36" s="36">
        <v>7</v>
      </c>
      <c r="AM36" s="38">
        <v>0.46660000000000001</v>
      </c>
      <c r="AN36" s="36">
        <v>5</v>
      </c>
      <c r="AO36" s="38">
        <v>0.33329999999999999</v>
      </c>
      <c r="AP36" s="36">
        <v>7</v>
      </c>
      <c r="AQ36" s="38">
        <v>0.46660000000000001</v>
      </c>
      <c r="AR36" s="36">
        <v>5</v>
      </c>
      <c r="AS36" s="38">
        <v>0.33329999999999999</v>
      </c>
      <c r="AT36" s="36">
        <v>12</v>
      </c>
      <c r="AU36" s="38">
        <v>0.79990000000000006</v>
      </c>
      <c r="AV36" s="36">
        <v>0</v>
      </c>
      <c r="AW36" s="38">
        <v>0</v>
      </c>
      <c r="AX36" s="36">
        <v>7</v>
      </c>
      <c r="AY36" s="38">
        <v>0.46660000000000001</v>
      </c>
      <c r="AZ36" s="36">
        <v>3</v>
      </c>
      <c r="BA36" s="38">
        <v>0.2</v>
      </c>
      <c r="BB36" s="36">
        <v>15</v>
      </c>
      <c r="BC36" s="38">
        <v>0.99990000000000001</v>
      </c>
      <c r="BD36" s="36">
        <v>0</v>
      </c>
      <c r="BE36" s="38">
        <v>0</v>
      </c>
      <c r="BF36" s="36">
        <v>7</v>
      </c>
      <c r="BG36" s="38">
        <v>0.4667</v>
      </c>
      <c r="BH36" s="32" t="s">
        <v>659</v>
      </c>
      <c r="BI36" s="33" t="s">
        <v>702</v>
      </c>
      <c r="BL36" s="34"/>
    </row>
    <row r="37" spans="1:64" ht="129" customHeight="1" x14ac:dyDescent="0.25">
      <c r="A37" s="197"/>
      <c r="B37" s="197"/>
      <c r="C37" s="199"/>
      <c r="D37" s="199"/>
      <c r="E37" s="199"/>
      <c r="F37" s="201"/>
      <c r="G37" s="199"/>
      <c r="H37" s="199"/>
      <c r="I37" s="199"/>
      <c r="J37" s="188"/>
      <c r="K37" s="188"/>
      <c r="L37" s="188"/>
      <c r="M37" s="188"/>
      <c r="N37" s="188"/>
      <c r="O37" s="190"/>
      <c r="P37" s="188"/>
      <c r="Q37" s="190"/>
      <c r="R37" s="191" t="s">
        <v>706</v>
      </c>
      <c r="S37" s="187">
        <v>0</v>
      </c>
      <c r="T37" s="187">
        <v>0.08</v>
      </c>
      <c r="U37" s="187">
        <v>0</v>
      </c>
      <c r="V37" s="187">
        <v>0.31</v>
      </c>
      <c r="W37" s="187">
        <v>0</v>
      </c>
      <c r="X37" s="187">
        <v>0</v>
      </c>
      <c r="Y37" s="187">
        <v>0</v>
      </c>
      <c r="Z37" s="187">
        <v>0</v>
      </c>
      <c r="AA37" s="196" t="s">
        <v>51</v>
      </c>
      <c r="AB37" s="41"/>
      <c r="AC37" s="41"/>
      <c r="AD37" s="40" t="s">
        <v>707</v>
      </c>
      <c r="AE37" s="40">
        <v>1</v>
      </c>
      <c r="AF37" s="36">
        <v>0</v>
      </c>
      <c r="AG37" s="38">
        <v>0</v>
      </c>
      <c r="AH37" s="36">
        <v>0</v>
      </c>
      <c r="AI37" s="38">
        <v>0</v>
      </c>
      <c r="AJ37" s="36">
        <v>0</v>
      </c>
      <c r="AK37" s="38">
        <v>0</v>
      </c>
      <c r="AL37" s="36">
        <v>0</v>
      </c>
      <c r="AM37" s="38">
        <v>0</v>
      </c>
      <c r="AN37" s="36">
        <v>0</v>
      </c>
      <c r="AO37" s="38">
        <v>0</v>
      </c>
      <c r="AP37" s="36">
        <v>0</v>
      </c>
      <c r="AQ37" s="38">
        <v>0</v>
      </c>
      <c r="AR37" s="36">
        <v>0</v>
      </c>
      <c r="AS37" s="38">
        <v>0</v>
      </c>
      <c r="AT37" s="36">
        <v>0</v>
      </c>
      <c r="AU37" s="38">
        <v>0</v>
      </c>
      <c r="AV37" s="36">
        <v>0</v>
      </c>
      <c r="AW37" s="38">
        <v>0</v>
      </c>
      <c r="AX37" s="36">
        <v>0</v>
      </c>
      <c r="AY37" s="38">
        <v>0</v>
      </c>
      <c r="AZ37" s="36">
        <v>1</v>
      </c>
      <c r="BA37" s="38">
        <v>1</v>
      </c>
      <c r="BB37" s="36">
        <v>1</v>
      </c>
      <c r="BC37" s="38">
        <v>1</v>
      </c>
      <c r="BD37" s="36">
        <v>0</v>
      </c>
      <c r="BE37" s="38">
        <v>0</v>
      </c>
      <c r="BF37" s="36">
        <v>0</v>
      </c>
      <c r="BG37" s="38">
        <v>0</v>
      </c>
      <c r="BH37" s="32" t="s">
        <v>659</v>
      </c>
      <c r="BI37" s="33" t="s">
        <v>702</v>
      </c>
      <c r="BL37" s="34"/>
    </row>
    <row r="38" spans="1:64" ht="117" customHeight="1" x14ac:dyDescent="0.25">
      <c r="A38" s="197"/>
      <c r="B38" s="197"/>
      <c r="C38" s="199"/>
      <c r="D38" s="199"/>
      <c r="E38" s="199"/>
      <c r="F38" s="201"/>
      <c r="G38" s="199"/>
      <c r="H38" s="199"/>
      <c r="I38" s="199"/>
      <c r="J38" s="188"/>
      <c r="K38" s="188"/>
      <c r="L38" s="188"/>
      <c r="M38" s="188"/>
      <c r="N38" s="188"/>
      <c r="O38" s="190"/>
      <c r="P38" s="188"/>
      <c r="Q38" s="190"/>
      <c r="R38" s="192"/>
      <c r="S38" s="188"/>
      <c r="T38" s="188"/>
      <c r="U38" s="188"/>
      <c r="V38" s="188"/>
      <c r="W38" s="188"/>
      <c r="X38" s="188"/>
      <c r="Y38" s="188"/>
      <c r="Z38" s="188"/>
      <c r="AA38" s="197"/>
      <c r="AB38" s="41"/>
      <c r="AC38" s="41"/>
      <c r="AD38" s="40" t="s">
        <v>708</v>
      </c>
      <c r="AE38" s="40">
        <v>2</v>
      </c>
      <c r="AF38" s="36">
        <v>0</v>
      </c>
      <c r="AG38" s="38">
        <v>0</v>
      </c>
      <c r="AH38" s="36">
        <v>0</v>
      </c>
      <c r="AI38" s="38">
        <v>0</v>
      </c>
      <c r="AJ38" s="36">
        <v>0</v>
      </c>
      <c r="AK38" s="38">
        <v>0</v>
      </c>
      <c r="AL38" s="36">
        <v>0</v>
      </c>
      <c r="AM38" s="38">
        <v>0</v>
      </c>
      <c r="AN38" s="36">
        <v>0</v>
      </c>
      <c r="AO38" s="38">
        <v>0</v>
      </c>
      <c r="AP38" s="36">
        <v>0</v>
      </c>
      <c r="AQ38" s="38">
        <v>0</v>
      </c>
      <c r="AR38" s="36">
        <v>0</v>
      </c>
      <c r="AS38" s="38">
        <v>0</v>
      </c>
      <c r="AT38" s="36">
        <v>0</v>
      </c>
      <c r="AU38" s="38">
        <v>0</v>
      </c>
      <c r="AV38" s="36">
        <v>0</v>
      </c>
      <c r="AW38" s="38">
        <v>0</v>
      </c>
      <c r="AX38" s="36">
        <v>0</v>
      </c>
      <c r="AY38" s="38">
        <v>0</v>
      </c>
      <c r="AZ38" s="36">
        <v>2</v>
      </c>
      <c r="BA38" s="38">
        <v>1</v>
      </c>
      <c r="BB38" s="36">
        <v>2</v>
      </c>
      <c r="BC38" s="38">
        <v>1</v>
      </c>
      <c r="BD38" s="36">
        <v>0</v>
      </c>
      <c r="BE38" s="38">
        <v>0</v>
      </c>
      <c r="BF38" s="36">
        <v>0</v>
      </c>
      <c r="BG38" s="38">
        <v>0</v>
      </c>
      <c r="BH38" s="32" t="s">
        <v>659</v>
      </c>
      <c r="BI38" s="33" t="s">
        <v>702</v>
      </c>
      <c r="BL38" s="34"/>
    </row>
    <row r="39" spans="1:64" ht="117" customHeight="1" x14ac:dyDescent="0.25">
      <c r="A39" s="197"/>
      <c r="B39" s="197"/>
      <c r="C39" s="199"/>
      <c r="D39" s="199"/>
      <c r="E39" s="199"/>
      <c r="F39" s="201"/>
      <c r="G39" s="199"/>
      <c r="H39" s="199"/>
      <c r="I39" s="199"/>
      <c r="J39" s="188"/>
      <c r="K39" s="188"/>
      <c r="L39" s="188"/>
      <c r="M39" s="188"/>
      <c r="N39" s="188"/>
      <c r="O39" s="190"/>
      <c r="P39" s="188"/>
      <c r="Q39" s="190"/>
      <c r="R39" s="192"/>
      <c r="S39" s="188"/>
      <c r="T39" s="188"/>
      <c r="U39" s="188"/>
      <c r="V39" s="188"/>
      <c r="W39" s="188"/>
      <c r="X39" s="188"/>
      <c r="Y39" s="188"/>
      <c r="Z39" s="188"/>
      <c r="AA39" s="197"/>
      <c r="AB39" s="41"/>
      <c r="AC39" s="41"/>
      <c r="AD39" s="40" t="s">
        <v>709</v>
      </c>
      <c r="AE39" s="40">
        <v>6</v>
      </c>
      <c r="AF39" s="36">
        <v>0</v>
      </c>
      <c r="AG39" s="38">
        <v>0</v>
      </c>
      <c r="AH39" s="36">
        <v>0</v>
      </c>
      <c r="AI39" s="38">
        <v>0</v>
      </c>
      <c r="AJ39" s="36">
        <v>0</v>
      </c>
      <c r="AK39" s="38">
        <v>0</v>
      </c>
      <c r="AL39" s="36">
        <v>0</v>
      </c>
      <c r="AM39" s="38">
        <v>0</v>
      </c>
      <c r="AN39" s="36">
        <v>0</v>
      </c>
      <c r="AO39" s="38">
        <v>0</v>
      </c>
      <c r="AP39" s="36">
        <v>0</v>
      </c>
      <c r="AQ39" s="38">
        <v>0</v>
      </c>
      <c r="AR39" s="36">
        <v>3</v>
      </c>
      <c r="AS39" s="38">
        <v>0.50009999999999999</v>
      </c>
      <c r="AT39" s="36">
        <v>3</v>
      </c>
      <c r="AU39" s="38">
        <v>0.50009999999999999</v>
      </c>
      <c r="AV39" s="36">
        <v>0</v>
      </c>
      <c r="AW39" s="38">
        <v>0</v>
      </c>
      <c r="AX39" s="36">
        <v>0</v>
      </c>
      <c r="AY39" s="38">
        <v>0</v>
      </c>
      <c r="AZ39" s="36">
        <v>3</v>
      </c>
      <c r="BA39" s="38">
        <v>0.50009999999999999</v>
      </c>
      <c r="BB39" s="36">
        <v>6</v>
      </c>
      <c r="BC39" s="38">
        <v>1.0002</v>
      </c>
      <c r="BD39" s="36">
        <v>0</v>
      </c>
      <c r="BE39" s="38">
        <v>0</v>
      </c>
      <c r="BF39" s="36">
        <v>0</v>
      </c>
      <c r="BG39" s="38">
        <v>0</v>
      </c>
      <c r="BH39" s="32" t="s">
        <v>659</v>
      </c>
      <c r="BI39" s="33" t="s">
        <v>702</v>
      </c>
      <c r="BL39" s="34"/>
    </row>
    <row r="40" spans="1:64" ht="33" customHeight="1" x14ac:dyDescent="0.25">
      <c r="A40" s="197"/>
      <c r="B40" s="197"/>
      <c r="C40" s="199"/>
      <c r="D40" s="199"/>
      <c r="E40" s="199"/>
      <c r="F40" s="201"/>
      <c r="G40" s="199"/>
      <c r="H40" s="199"/>
      <c r="I40" s="199"/>
      <c r="J40" s="188"/>
      <c r="K40" s="188"/>
      <c r="L40" s="188"/>
      <c r="M40" s="188"/>
      <c r="N40" s="188"/>
      <c r="O40" s="190"/>
      <c r="P40" s="188"/>
      <c r="Q40" s="190"/>
      <c r="R40" s="192"/>
      <c r="S40" s="188"/>
      <c r="T40" s="188"/>
      <c r="U40" s="188"/>
      <c r="V40" s="188"/>
      <c r="W40" s="188"/>
      <c r="X40" s="188"/>
      <c r="Y40" s="188"/>
      <c r="Z40" s="188"/>
      <c r="AA40" s="197"/>
      <c r="AB40" s="41" t="s">
        <v>657</v>
      </c>
      <c r="AC40" s="41"/>
      <c r="AD40" s="40" t="s">
        <v>710</v>
      </c>
      <c r="AE40" s="40">
        <v>1</v>
      </c>
      <c r="AF40" s="36">
        <v>0</v>
      </c>
      <c r="AG40" s="38">
        <v>0</v>
      </c>
      <c r="AH40" s="36">
        <v>0</v>
      </c>
      <c r="AI40" s="38">
        <v>0</v>
      </c>
      <c r="AJ40" s="36">
        <v>0</v>
      </c>
      <c r="AK40" s="38">
        <v>0</v>
      </c>
      <c r="AL40" s="36">
        <v>0</v>
      </c>
      <c r="AM40" s="38">
        <v>0</v>
      </c>
      <c r="AN40" s="36">
        <v>0</v>
      </c>
      <c r="AO40" s="38">
        <v>0</v>
      </c>
      <c r="AP40" s="36">
        <v>0</v>
      </c>
      <c r="AQ40" s="38">
        <v>0</v>
      </c>
      <c r="AR40" s="36">
        <v>1</v>
      </c>
      <c r="AS40" s="38">
        <v>1</v>
      </c>
      <c r="AT40" s="36">
        <v>1</v>
      </c>
      <c r="AU40" s="38">
        <v>1</v>
      </c>
      <c r="AV40" s="36">
        <v>0</v>
      </c>
      <c r="AW40" s="38">
        <v>0</v>
      </c>
      <c r="AX40" s="36">
        <v>0</v>
      </c>
      <c r="AY40" s="38">
        <v>0</v>
      </c>
      <c r="AZ40" s="36">
        <v>0</v>
      </c>
      <c r="BA40" s="38">
        <v>0</v>
      </c>
      <c r="BB40" s="36">
        <v>1</v>
      </c>
      <c r="BC40" s="38">
        <v>1</v>
      </c>
      <c r="BD40" s="36">
        <v>0</v>
      </c>
      <c r="BE40" s="38">
        <v>0</v>
      </c>
      <c r="BF40" s="36">
        <v>0</v>
      </c>
      <c r="BG40" s="38">
        <v>0</v>
      </c>
      <c r="BH40" s="32" t="s">
        <v>659</v>
      </c>
      <c r="BI40" s="33" t="s">
        <v>702</v>
      </c>
      <c r="BL40" s="34"/>
    </row>
    <row r="41" spans="1:64" ht="33" customHeight="1" x14ac:dyDescent="0.25">
      <c r="A41" s="197"/>
      <c r="B41" s="197"/>
      <c r="C41" s="199"/>
      <c r="D41" s="199"/>
      <c r="E41" s="199"/>
      <c r="F41" s="201"/>
      <c r="G41" s="199"/>
      <c r="H41" s="199"/>
      <c r="I41" s="199"/>
      <c r="J41" s="188"/>
      <c r="K41" s="188"/>
      <c r="L41" s="188"/>
      <c r="M41" s="188"/>
      <c r="N41" s="188"/>
      <c r="O41" s="190"/>
      <c r="P41" s="188"/>
      <c r="Q41" s="190"/>
      <c r="R41" s="192"/>
      <c r="S41" s="188"/>
      <c r="T41" s="188"/>
      <c r="U41" s="188"/>
      <c r="V41" s="188"/>
      <c r="W41" s="188"/>
      <c r="X41" s="188"/>
      <c r="Y41" s="188"/>
      <c r="Z41" s="188"/>
      <c r="AA41" s="197"/>
      <c r="AB41" s="41" t="s">
        <v>657</v>
      </c>
      <c r="AC41" s="41"/>
      <c r="AD41" s="40" t="s">
        <v>711</v>
      </c>
      <c r="AE41" s="40">
        <v>1</v>
      </c>
      <c r="AF41" s="36">
        <v>0</v>
      </c>
      <c r="AG41" s="38">
        <v>0</v>
      </c>
      <c r="AH41" s="36">
        <v>0</v>
      </c>
      <c r="AI41" s="38">
        <v>0</v>
      </c>
      <c r="AJ41" s="36">
        <v>0</v>
      </c>
      <c r="AK41" s="38">
        <v>0</v>
      </c>
      <c r="AL41" s="36">
        <v>0</v>
      </c>
      <c r="AM41" s="38">
        <v>0</v>
      </c>
      <c r="AN41" s="36">
        <v>0</v>
      </c>
      <c r="AO41" s="38">
        <v>0</v>
      </c>
      <c r="AP41" s="36">
        <v>0</v>
      </c>
      <c r="AQ41" s="38">
        <v>0</v>
      </c>
      <c r="AR41" s="36">
        <v>1</v>
      </c>
      <c r="AS41" s="38">
        <v>1</v>
      </c>
      <c r="AT41" s="36">
        <v>1</v>
      </c>
      <c r="AU41" s="38">
        <v>1</v>
      </c>
      <c r="AV41" s="36">
        <v>0</v>
      </c>
      <c r="AW41" s="38">
        <v>0</v>
      </c>
      <c r="AX41" s="36">
        <v>0</v>
      </c>
      <c r="AY41" s="38">
        <v>0</v>
      </c>
      <c r="AZ41" s="36">
        <v>0</v>
      </c>
      <c r="BA41" s="38">
        <v>0</v>
      </c>
      <c r="BB41" s="36">
        <v>1</v>
      </c>
      <c r="BC41" s="38">
        <v>1</v>
      </c>
      <c r="BD41" s="36">
        <v>0</v>
      </c>
      <c r="BE41" s="38">
        <v>0</v>
      </c>
      <c r="BF41" s="36">
        <v>0</v>
      </c>
      <c r="BG41" s="38">
        <v>0</v>
      </c>
      <c r="BH41" s="32" t="s">
        <v>659</v>
      </c>
      <c r="BI41" s="33" t="s">
        <v>702</v>
      </c>
      <c r="BL41" s="34"/>
    </row>
    <row r="42" spans="1:64" ht="21" customHeight="1" x14ac:dyDescent="0.25">
      <c r="A42" s="197"/>
      <c r="B42" s="197"/>
      <c r="C42" s="199"/>
      <c r="D42" s="199"/>
      <c r="E42" s="199"/>
      <c r="F42" s="201"/>
      <c r="G42" s="199"/>
      <c r="H42" s="199"/>
      <c r="I42" s="199"/>
      <c r="J42" s="188"/>
      <c r="K42" s="188"/>
      <c r="L42" s="188"/>
      <c r="M42" s="188"/>
      <c r="N42" s="188"/>
      <c r="O42" s="190"/>
      <c r="P42" s="188"/>
      <c r="Q42" s="190"/>
      <c r="R42" s="192"/>
      <c r="S42" s="188"/>
      <c r="T42" s="188"/>
      <c r="U42" s="188"/>
      <c r="V42" s="188"/>
      <c r="W42" s="188"/>
      <c r="X42" s="188"/>
      <c r="Y42" s="188"/>
      <c r="Z42" s="188"/>
      <c r="AA42" s="197"/>
      <c r="AB42" s="41" t="s">
        <v>657</v>
      </c>
      <c r="AC42" s="41"/>
      <c r="AD42" s="40" t="s">
        <v>712</v>
      </c>
      <c r="AE42" s="40">
        <v>1</v>
      </c>
      <c r="AF42" s="36">
        <v>0</v>
      </c>
      <c r="AG42" s="38">
        <v>0</v>
      </c>
      <c r="AH42" s="36">
        <v>0</v>
      </c>
      <c r="AI42" s="38">
        <v>0</v>
      </c>
      <c r="AJ42" s="36">
        <v>0</v>
      </c>
      <c r="AK42" s="38">
        <v>0</v>
      </c>
      <c r="AL42" s="36">
        <v>0</v>
      </c>
      <c r="AM42" s="38">
        <v>0</v>
      </c>
      <c r="AN42" s="36">
        <v>0</v>
      </c>
      <c r="AO42" s="38">
        <v>0</v>
      </c>
      <c r="AP42" s="36">
        <v>0</v>
      </c>
      <c r="AQ42" s="38">
        <v>0</v>
      </c>
      <c r="AR42" s="36">
        <v>1</v>
      </c>
      <c r="AS42" s="38">
        <v>1</v>
      </c>
      <c r="AT42" s="36">
        <v>1</v>
      </c>
      <c r="AU42" s="38">
        <v>1</v>
      </c>
      <c r="AV42" s="36">
        <v>0</v>
      </c>
      <c r="AW42" s="38">
        <v>0</v>
      </c>
      <c r="AX42" s="36">
        <v>0</v>
      </c>
      <c r="AY42" s="38">
        <v>0</v>
      </c>
      <c r="AZ42" s="36">
        <v>0</v>
      </c>
      <c r="BA42" s="38">
        <v>0</v>
      </c>
      <c r="BB42" s="36">
        <v>1</v>
      </c>
      <c r="BC42" s="38">
        <v>1</v>
      </c>
      <c r="BD42" s="36">
        <v>0</v>
      </c>
      <c r="BE42" s="38">
        <v>0</v>
      </c>
      <c r="BF42" s="36">
        <v>0</v>
      </c>
      <c r="BG42" s="38">
        <v>0</v>
      </c>
      <c r="BH42" s="32" t="s">
        <v>659</v>
      </c>
      <c r="BI42" s="33" t="s">
        <v>702</v>
      </c>
      <c r="BL42" s="34"/>
    </row>
    <row r="43" spans="1:64" ht="117" customHeight="1" x14ac:dyDescent="0.25">
      <c r="A43" s="197"/>
      <c r="B43" s="197"/>
      <c r="C43" s="199"/>
      <c r="D43" s="199"/>
      <c r="E43" s="199"/>
      <c r="F43" s="201"/>
      <c r="G43" s="199"/>
      <c r="H43" s="199"/>
      <c r="I43" s="199"/>
      <c r="J43" s="188"/>
      <c r="K43" s="188"/>
      <c r="L43" s="188"/>
      <c r="M43" s="188"/>
      <c r="N43" s="188"/>
      <c r="O43" s="190"/>
      <c r="P43" s="188"/>
      <c r="Q43" s="190"/>
      <c r="R43" s="40" t="s">
        <v>713</v>
      </c>
      <c r="S43" s="38">
        <v>0</v>
      </c>
      <c r="T43" s="38">
        <v>0.1</v>
      </c>
      <c r="U43" s="38">
        <v>0</v>
      </c>
      <c r="V43" s="38">
        <v>0.3</v>
      </c>
      <c r="W43" s="38">
        <v>0</v>
      </c>
      <c r="X43" s="38">
        <v>0</v>
      </c>
      <c r="Y43" s="38">
        <v>0</v>
      </c>
      <c r="Z43" s="38">
        <v>0</v>
      </c>
      <c r="AA43" s="35" t="s">
        <v>51</v>
      </c>
      <c r="AB43" s="41"/>
      <c r="AC43" s="41"/>
      <c r="AD43" s="40" t="s">
        <v>714</v>
      </c>
      <c r="AE43" s="40">
        <v>100</v>
      </c>
      <c r="AF43" s="36">
        <v>0</v>
      </c>
      <c r="AG43" s="38">
        <v>0</v>
      </c>
      <c r="AH43" s="36">
        <v>0</v>
      </c>
      <c r="AI43" s="38">
        <v>0</v>
      </c>
      <c r="AJ43" s="36">
        <v>0</v>
      </c>
      <c r="AK43" s="38">
        <v>0</v>
      </c>
      <c r="AL43" s="36">
        <v>0</v>
      </c>
      <c r="AM43" s="38">
        <v>0</v>
      </c>
      <c r="AN43" s="36">
        <v>0</v>
      </c>
      <c r="AO43" s="38">
        <v>0</v>
      </c>
      <c r="AP43" s="36">
        <v>0</v>
      </c>
      <c r="AQ43" s="38">
        <v>0</v>
      </c>
      <c r="AR43" s="36">
        <v>0</v>
      </c>
      <c r="AS43" s="38">
        <v>0</v>
      </c>
      <c r="AT43" s="36">
        <v>0</v>
      </c>
      <c r="AU43" s="38">
        <v>0</v>
      </c>
      <c r="AV43" s="36">
        <v>0</v>
      </c>
      <c r="AW43" s="38">
        <v>0</v>
      </c>
      <c r="AX43" s="36">
        <v>0</v>
      </c>
      <c r="AY43" s="38">
        <v>0</v>
      </c>
      <c r="AZ43" s="36">
        <v>100</v>
      </c>
      <c r="BA43" s="38">
        <v>1</v>
      </c>
      <c r="BB43" s="36">
        <v>100</v>
      </c>
      <c r="BC43" s="38">
        <v>1</v>
      </c>
      <c r="BD43" s="36">
        <v>0</v>
      </c>
      <c r="BE43" s="38">
        <v>0</v>
      </c>
      <c r="BF43" s="36">
        <v>0</v>
      </c>
      <c r="BG43" s="38">
        <v>0</v>
      </c>
      <c r="BH43" s="32" t="s">
        <v>659</v>
      </c>
      <c r="BI43" s="33" t="s">
        <v>702</v>
      </c>
      <c r="BL43" s="34"/>
    </row>
    <row r="44" spans="1:64" ht="105" customHeight="1" x14ac:dyDescent="0.25">
      <c r="A44" s="197"/>
      <c r="B44" s="197"/>
      <c r="C44" s="199"/>
      <c r="D44" s="199"/>
      <c r="E44" s="199"/>
      <c r="F44" s="201"/>
      <c r="G44" s="199"/>
      <c r="H44" s="199"/>
      <c r="I44" s="199"/>
      <c r="J44" s="188"/>
      <c r="K44" s="188"/>
      <c r="L44" s="188"/>
      <c r="M44" s="188"/>
      <c r="N44" s="188"/>
      <c r="O44" s="190"/>
      <c r="P44" s="188"/>
      <c r="Q44" s="190"/>
      <c r="R44" s="191" t="s">
        <v>715</v>
      </c>
      <c r="S44" s="187">
        <v>0</v>
      </c>
      <c r="T44" s="187">
        <v>0.13600000000000001</v>
      </c>
      <c r="U44" s="187">
        <v>0</v>
      </c>
      <c r="V44" s="187">
        <v>0.316</v>
      </c>
      <c r="W44" s="187">
        <v>0</v>
      </c>
      <c r="X44" s="187">
        <v>0</v>
      </c>
      <c r="Y44" s="187">
        <v>0</v>
      </c>
      <c r="Z44" s="187">
        <v>0</v>
      </c>
      <c r="AA44" s="196" t="s">
        <v>51</v>
      </c>
      <c r="AB44" s="41"/>
      <c r="AC44" s="41"/>
      <c r="AD44" s="40" t="s">
        <v>716</v>
      </c>
      <c r="AE44" s="40">
        <v>1</v>
      </c>
      <c r="AF44" s="36">
        <v>0</v>
      </c>
      <c r="AG44" s="38">
        <v>0</v>
      </c>
      <c r="AH44" s="36">
        <v>0</v>
      </c>
      <c r="AI44" s="38">
        <v>0</v>
      </c>
      <c r="AJ44" s="36">
        <v>0</v>
      </c>
      <c r="AK44" s="38">
        <v>0</v>
      </c>
      <c r="AL44" s="36">
        <v>0</v>
      </c>
      <c r="AM44" s="38">
        <v>0</v>
      </c>
      <c r="AN44" s="36">
        <v>0</v>
      </c>
      <c r="AO44" s="38">
        <v>0</v>
      </c>
      <c r="AP44" s="36">
        <v>0</v>
      </c>
      <c r="AQ44" s="38">
        <v>0</v>
      </c>
      <c r="AR44" s="36">
        <v>0</v>
      </c>
      <c r="AS44" s="38">
        <v>0</v>
      </c>
      <c r="AT44" s="36">
        <v>0</v>
      </c>
      <c r="AU44" s="38">
        <v>0</v>
      </c>
      <c r="AV44" s="36">
        <v>0</v>
      </c>
      <c r="AW44" s="38">
        <v>0</v>
      </c>
      <c r="AX44" s="36">
        <v>0</v>
      </c>
      <c r="AY44" s="38">
        <v>0</v>
      </c>
      <c r="AZ44" s="36">
        <v>1</v>
      </c>
      <c r="BA44" s="38">
        <v>1</v>
      </c>
      <c r="BB44" s="36">
        <v>1</v>
      </c>
      <c r="BC44" s="38">
        <v>1</v>
      </c>
      <c r="BD44" s="36">
        <v>0</v>
      </c>
      <c r="BE44" s="38">
        <v>0</v>
      </c>
      <c r="BF44" s="36">
        <v>0</v>
      </c>
      <c r="BG44" s="38">
        <v>0</v>
      </c>
      <c r="BH44" s="32" t="s">
        <v>659</v>
      </c>
      <c r="BI44" s="33" t="s">
        <v>702</v>
      </c>
      <c r="BL44" s="34"/>
    </row>
    <row r="45" spans="1:64" ht="81" customHeight="1" x14ac:dyDescent="0.25">
      <c r="A45" s="197"/>
      <c r="B45" s="197"/>
      <c r="C45" s="199"/>
      <c r="D45" s="199"/>
      <c r="E45" s="199"/>
      <c r="F45" s="201"/>
      <c r="G45" s="199"/>
      <c r="H45" s="199"/>
      <c r="I45" s="199"/>
      <c r="J45" s="188"/>
      <c r="K45" s="188"/>
      <c r="L45" s="188"/>
      <c r="M45" s="188"/>
      <c r="N45" s="188"/>
      <c r="O45" s="190"/>
      <c r="P45" s="188"/>
      <c r="Q45" s="190"/>
      <c r="R45" s="192"/>
      <c r="S45" s="188"/>
      <c r="T45" s="188"/>
      <c r="U45" s="188"/>
      <c r="V45" s="188"/>
      <c r="W45" s="188"/>
      <c r="X45" s="188"/>
      <c r="Y45" s="188"/>
      <c r="Z45" s="188"/>
      <c r="AA45" s="197"/>
      <c r="AB45" s="41"/>
      <c r="AC45" s="41"/>
      <c r="AD45" s="40" t="s">
        <v>717</v>
      </c>
      <c r="AE45" s="40">
        <v>1</v>
      </c>
      <c r="AF45" s="36">
        <v>0</v>
      </c>
      <c r="AG45" s="38">
        <v>0</v>
      </c>
      <c r="AH45" s="36">
        <v>0</v>
      </c>
      <c r="AI45" s="38">
        <v>0</v>
      </c>
      <c r="AJ45" s="36">
        <v>0</v>
      </c>
      <c r="AK45" s="38">
        <v>0</v>
      </c>
      <c r="AL45" s="36">
        <v>0</v>
      </c>
      <c r="AM45" s="38">
        <v>0</v>
      </c>
      <c r="AN45" s="36">
        <v>0</v>
      </c>
      <c r="AO45" s="38">
        <v>0</v>
      </c>
      <c r="AP45" s="36">
        <v>0</v>
      </c>
      <c r="AQ45" s="38">
        <v>0</v>
      </c>
      <c r="AR45" s="36">
        <v>0</v>
      </c>
      <c r="AS45" s="38">
        <v>0</v>
      </c>
      <c r="AT45" s="36">
        <v>0</v>
      </c>
      <c r="AU45" s="38">
        <v>0</v>
      </c>
      <c r="AV45" s="36">
        <v>0</v>
      </c>
      <c r="AW45" s="38">
        <v>0</v>
      </c>
      <c r="AX45" s="36">
        <v>0</v>
      </c>
      <c r="AY45" s="38">
        <v>0</v>
      </c>
      <c r="AZ45" s="36">
        <v>1</v>
      </c>
      <c r="BA45" s="38">
        <v>1</v>
      </c>
      <c r="BB45" s="36">
        <v>1</v>
      </c>
      <c r="BC45" s="38">
        <v>1</v>
      </c>
      <c r="BD45" s="36">
        <v>0</v>
      </c>
      <c r="BE45" s="38">
        <v>0</v>
      </c>
      <c r="BF45" s="36">
        <v>0</v>
      </c>
      <c r="BG45" s="38">
        <v>0</v>
      </c>
      <c r="BH45" s="32" t="s">
        <v>659</v>
      </c>
      <c r="BI45" s="33" t="s">
        <v>702</v>
      </c>
      <c r="BL45" s="34"/>
    </row>
    <row r="46" spans="1:64" ht="45" customHeight="1" x14ac:dyDescent="0.25">
      <c r="A46" s="197"/>
      <c r="B46" s="197"/>
      <c r="C46" s="199"/>
      <c r="D46" s="199"/>
      <c r="E46" s="199"/>
      <c r="F46" s="201"/>
      <c r="G46" s="199"/>
      <c r="H46" s="199"/>
      <c r="I46" s="199"/>
      <c r="J46" s="188"/>
      <c r="K46" s="188"/>
      <c r="L46" s="188"/>
      <c r="M46" s="188"/>
      <c r="N46" s="188"/>
      <c r="O46" s="190"/>
      <c r="P46" s="188"/>
      <c r="Q46" s="190"/>
      <c r="R46" s="192"/>
      <c r="S46" s="188"/>
      <c r="T46" s="188"/>
      <c r="U46" s="188"/>
      <c r="V46" s="188"/>
      <c r="W46" s="188"/>
      <c r="X46" s="188"/>
      <c r="Y46" s="188"/>
      <c r="Z46" s="188"/>
      <c r="AA46" s="197"/>
      <c r="AB46" s="41"/>
      <c r="AC46" s="41"/>
      <c r="AD46" s="40" t="s">
        <v>718</v>
      </c>
      <c r="AE46" s="40">
        <v>1</v>
      </c>
      <c r="AF46" s="36">
        <v>0</v>
      </c>
      <c r="AG46" s="38">
        <v>0</v>
      </c>
      <c r="AH46" s="36">
        <v>0</v>
      </c>
      <c r="AI46" s="38">
        <v>0</v>
      </c>
      <c r="AJ46" s="36">
        <v>0</v>
      </c>
      <c r="AK46" s="38">
        <v>0</v>
      </c>
      <c r="AL46" s="36">
        <v>0</v>
      </c>
      <c r="AM46" s="38">
        <v>0</v>
      </c>
      <c r="AN46" s="36">
        <v>0</v>
      </c>
      <c r="AO46" s="38">
        <v>0</v>
      </c>
      <c r="AP46" s="36">
        <v>0</v>
      </c>
      <c r="AQ46" s="38">
        <v>0</v>
      </c>
      <c r="AR46" s="36">
        <v>0</v>
      </c>
      <c r="AS46" s="38">
        <v>0</v>
      </c>
      <c r="AT46" s="36">
        <v>0</v>
      </c>
      <c r="AU46" s="38">
        <v>0</v>
      </c>
      <c r="AV46" s="36">
        <v>0</v>
      </c>
      <c r="AW46" s="38">
        <v>0</v>
      </c>
      <c r="AX46" s="36">
        <v>0</v>
      </c>
      <c r="AY46" s="38">
        <v>0</v>
      </c>
      <c r="AZ46" s="36">
        <v>1</v>
      </c>
      <c r="BA46" s="38">
        <v>1</v>
      </c>
      <c r="BB46" s="36">
        <v>1</v>
      </c>
      <c r="BC46" s="38">
        <v>1</v>
      </c>
      <c r="BD46" s="36">
        <v>0</v>
      </c>
      <c r="BE46" s="38">
        <v>0</v>
      </c>
      <c r="BF46" s="36">
        <v>0</v>
      </c>
      <c r="BG46" s="38">
        <v>0</v>
      </c>
      <c r="BH46" s="32" t="s">
        <v>659</v>
      </c>
      <c r="BI46" s="33" t="s">
        <v>702</v>
      </c>
      <c r="BL46" s="34"/>
    </row>
    <row r="47" spans="1:64" ht="81" customHeight="1" x14ac:dyDescent="0.25">
      <c r="A47" s="197"/>
      <c r="B47" s="197"/>
      <c r="C47" s="199"/>
      <c r="D47" s="199"/>
      <c r="E47" s="199"/>
      <c r="F47" s="201"/>
      <c r="G47" s="199"/>
      <c r="H47" s="199"/>
      <c r="I47" s="199"/>
      <c r="J47" s="188"/>
      <c r="K47" s="188"/>
      <c r="L47" s="188"/>
      <c r="M47" s="188"/>
      <c r="N47" s="188"/>
      <c r="O47" s="190"/>
      <c r="P47" s="188"/>
      <c r="Q47" s="190"/>
      <c r="R47" s="192"/>
      <c r="S47" s="188"/>
      <c r="T47" s="188"/>
      <c r="U47" s="188"/>
      <c r="V47" s="188"/>
      <c r="W47" s="188"/>
      <c r="X47" s="188"/>
      <c r="Y47" s="188"/>
      <c r="Z47" s="188"/>
      <c r="AA47" s="197"/>
      <c r="AB47" s="41"/>
      <c r="AC47" s="41"/>
      <c r="AD47" s="40" t="s">
        <v>719</v>
      </c>
      <c r="AE47" s="40">
        <v>1</v>
      </c>
      <c r="AF47" s="36">
        <v>0</v>
      </c>
      <c r="AG47" s="38">
        <v>0</v>
      </c>
      <c r="AH47" s="36">
        <v>0</v>
      </c>
      <c r="AI47" s="38">
        <v>0</v>
      </c>
      <c r="AJ47" s="36">
        <v>0</v>
      </c>
      <c r="AK47" s="38">
        <v>0</v>
      </c>
      <c r="AL47" s="36">
        <v>0</v>
      </c>
      <c r="AM47" s="38">
        <v>0</v>
      </c>
      <c r="AN47" s="36">
        <v>0</v>
      </c>
      <c r="AO47" s="38">
        <v>0</v>
      </c>
      <c r="AP47" s="36">
        <v>0</v>
      </c>
      <c r="AQ47" s="38">
        <v>0</v>
      </c>
      <c r="AR47" s="36">
        <v>0</v>
      </c>
      <c r="AS47" s="38">
        <v>0</v>
      </c>
      <c r="AT47" s="36">
        <v>0</v>
      </c>
      <c r="AU47" s="38">
        <v>0</v>
      </c>
      <c r="AV47" s="36">
        <v>0</v>
      </c>
      <c r="AW47" s="38">
        <v>0</v>
      </c>
      <c r="AX47" s="36">
        <v>0</v>
      </c>
      <c r="AY47" s="38">
        <v>0</v>
      </c>
      <c r="AZ47" s="36">
        <v>1</v>
      </c>
      <c r="BA47" s="38">
        <v>1</v>
      </c>
      <c r="BB47" s="36">
        <v>1</v>
      </c>
      <c r="BC47" s="38">
        <v>1</v>
      </c>
      <c r="BD47" s="36">
        <v>0</v>
      </c>
      <c r="BE47" s="38">
        <v>0</v>
      </c>
      <c r="BF47" s="36">
        <v>0</v>
      </c>
      <c r="BG47" s="38">
        <v>0</v>
      </c>
      <c r="BH47" s="32" t="s">
        <v>659</v>
      </c>
      <c r="BI47" s="33" t="s">
        <v>702</v>
      </c>
      <c r="BL47" s="34"/>
    </row>
    <row r="48" spans="1:64" ht="105" customHeight="1" x14ac:dyDescent="0.25">
      <c r="A48" s="197"/>
      <c r="B48" s="197"/>
      <c r="C48" s="199"/>
      <c r="D48" s="199"/>
      <c r="E48" s="199"/>
      <c r="F48" s="201"/>
      <c r="G48" s="199"/>
      <c r="H48" s="199"/>
      <c r="I48" s="199"/>
      <c r="J48" s="188"/>
      <c r="K48" s="188"/>
      <c r="L48" s="188"/>
      <c r="M48" s="188"/>
      <c r="N48" s="188"/>
      <c r="O48" s="190"/>
      <c r="P48" s="188"/>
      <c r="Q48" s="190"/>
      <c r="R48" s="192"/>
      <c r="S48" s="188"/>
      <c r="T48" s="188"/>
      <c r="U48" s="188"/>
      <c r="V48" s="188"/>
      <c r="W48" s="188"/>
      <c r="X48" s="188"/>
      <c r="Y48" s="188"/>
      <c r="Z48" s="188"/>
      <c r="AA48" s="197"/>
      <c r="AB48" s="41"/>
      <c r="AC48" s="41"/>
      <c r="AD48" s="40" t="s">
        <v>720</v>
      </c>
      <c r="AE48" s="40">
        <v>1</v>
      </c>
      <c r="AF48" s="36">
        <v>0</v>
      </c>
      <c r="AG48" s="38">
        <v>0</v>
      </c>
      <c r="AH48" s="36">
        <v>0</v>
      </c>
      <c r="AI48" s="38">
        <v>0</v>
      </c>
      <c r="AJ48" s="36">
        <v>0</v>
      </c>
      <c r="AK48" s="38">
        <v>0</v>
      </c>
      <c r="AL48" s="36">
        <v>0</v>
      </c>
      <c r="AM48" s="38">
        <v>0</v>
      </c>
      <c r="AN48" s="36">
        <v>0</v>
      </c>
      <c r="AO48" s="38">
        <v>0</v>
      </c>
      <c r="AP48" s="36">
        <v>0</v>
      </c>
      <c r="AQ48" s="38">
        <v>0</v>
      </c>
      <c r="AR48" s="36">
        <v>0</v>
      </c>
      <c r="AS48" s="38">
        <v>0</v>
      </c>
      <c r="AT48" s="36">
        <v>0</v>
      </c>
      <c r="AU48" s="38">
        <v>0</v>
      </c>
      <c r="AV48" s="36">
        <v>0</v>
      </c>
      <c r="AW48" s="38">
        <v>0</v>
      </c>
      <c r="AX48" s="36">
        <v>0</v>
      </c>
      <c r="AY48" s="38">
        <v>0</v>
      </c>
      <c r="AZ48" s="36">
        <v>1</v>
      </c>
      <c r="BA48" s="38">
        <v>1</v>
      </c>
      <c r="BB48" s="36">
        <v>1</v>
      </c>
      <c r="BC48" s="38">
        <v>1</v>
      </c>
      <c r="BD48" s="36">
        <v>0</v>
      </c>
      <c r="BE48" s="38">
        <v>0</v>
      </c>
      <c r="BF48" s="36">
        <v>0</v>
      </c>
      <c r="BG48" s="38">
        <v>0</v>
      </c>
      <c r="BH48" s="32" t="s">
        <v>659</v>
      </c>
      <c r="BI48" s="33" t="s">
        <v>702</v>
      </c>
      <c r="BL48" s="34"/>
    </row>
    <row r="49" spans="1:64" ht="33" customHeight="1" x14ac:dyDescent="0.25">
      <c r="A49" s="197"/>
      <c r="B49" s="197"/>
      <c r="C49" s="199"/>
      <c r="D49" s="199"/>
      <c r="E49" s="199"/>
      <c r="F49" s="201"/>
      <c r="G49" s="199"/>
      <c r="H49" s="199"/>
      <c r="I49" s="199"/>
      <c r="J49" s="188"/>
      <c r="K49" s="188"/>
      <c r="L49" s="188"/>
      <c r="M49" s="188"/>
      <c r="N49" s="188"/>
      <c r="O49" s="190"/>
      <c r="P49" s="188"/>
      <c r="Q49" s="190"/>
      <c r="R49" s="192"/>
      <c r="S49" s="188"/>
      <c r="T49" s="188"/>
      <c r="U49" s="188"/>
      <c r="V49" s="188"/>
      <c r="W49" s="188"/>
      <c r="X49" s="188"/>
      <c r="Y49" s="188"/>
      <c r="Z49" s="188"/>
      <c r="AA49" s="197"/>
      <c r="AB49" s="41" t="s">
        <v>657</v>
      </c>
      <c r="AC49" s="41"/>
      <c r="AD49" s="40" t="s">
        <v>721</v>
      </c>
      <c r="AE49" s="40">
        <v>1</v>
      </c>
      <c r="AF49" s="36">
        <v>0</v>
      </c>
      <c r="AG49" s="38">
        <v>0</v>
      </c>
      <c r="AH49" s="36">
        <v>0</v>
      </c>
      <c r="AI49" s="38">
        <v>0</v>
      </c>
      <c r="AJ49" s="36">
        <v>1</v>
      </c>
      <c r="AK49" s="38">
        <v>1</v>
      </c>
      <c r="AL49" s="36">
        <v>1</v>
      </c>
      <c r="AM49" s="38">
        <v>1</v>
      </c>
      <c r="AN49" s="36">
        <v>1</v>
      </c>
      <c r="AO49" s="38">
        <v>1</v>
      </c>
      <c r="AP49" s="36">
        <v>1</v>
      </c>
      <c r="AQ49" s="38">
        <v>1</v>
      </c>
      <c r="AR49" s="36">
        <v>0</v>
      </c>
      <c r="AS49" s="38">
        <v>0</v>
      </c>
      <c r="AT49" s="36">
        <v>1</v>
      </c>
      <c r="AU49" s="38">
        <v>1</v>
      </c>
      <c r="AV49" s="36">
        <v>0</v>
      </c>
      <c r="AW49" s="38">
        <v>0</v>
      </c>
      <c r="AX49" s="36">
        <v>1</v>
      </c>
      <c r="AY49" s="38">
        <v>1</v>
      </c>
      <c r="AZ49" s="36">
        <v>0</v>
      </c>
      <c r="BA49" s="38">
        <v>0</v>
      </c>
      <c r="BB49" s="36">
        <v>1</v>
      </c>
      <c r="BC49" s="38">
        <v>1</v>
      </c>
      <c r="BD49" s="36">
        <v>0</v>
      </c>
      <c r="BE49" s="38">
        <v>0</v>
      </c>
      <c r="BF49" s="36">
        <v>1</v>
      </c>
      <c r="BG49" s="38">
        <v>1</v>
      </c>
      <c r="BH49" s="32" t="s">
        <v>659</v>
      </c>
      <c r="BI49" s="33" t="s">
        <v>702</v>
      </c>
      <c r="BL49" s="34"/>
    </row>
    <row r="50" spans="1:64" ht="33" customHeight="1" x14ac:dyDescent="0.25">
      <c r="A50" s="197"/>
      <c r="B50" s="197"/>
      <c r="C50" s="199"/>
      <c r="D50" s="199"/>
      <c r="E50" s="199"/>
      <c r="F50" s="201"/>
      <c r="G50" s="199"/>
      <c r="H50" s="199"/>
      <c r="I50" s="199"/>
      <c r="J50" s="188"/>
      <c r="K50" s="188"/>
      <c r="L50" s="188"/>
      <c r="M50" s="188"/>
      <c r="N50" s="188"/>
      <c r="O50" s="190"/>
      <c r="P50" s="188"/>
      <c r="Q50" s="190"/>
      <c r="R50" s="192"/>
      <c r="S50" s="188"/>
      <c r="T50" s="188"/>
      <c r="U50" s="188"/>
      <c r="V50" s="188"/>
      <c r="W50" s="188"/>
      <c r="X50" s="188"/>
      <c r="Y50" s="188"/>
      <c r="Z50" s="188"/>
      <c r="AA50" s="197"/>
      <c r="AB50" s="41" t="s">
        <v>657</v>
      </c>
      <c r="AC50" s="41"/>
      <c r="AD50" s="40" t="s">
        <v>722</v>
      </c>
      <c r="AE50" s="40">
        <v>1</v>
      </c>
      <c r="AF50" s="36">
        <v>0</v>
      </c>
      <c r="AG50" s="38">
        <v>0</v>
      </c>
      <c r="AH50" s="36">
        <v>0</v>
      </c>
      <c r="AI50" s="38">
        <v>0</v>
      </c>
      <c r="AJ50" s="36">
        <v>1</v>
      </c>
      <c r="AK50" s="38">
        <v>1</v>
      </c>
      <c r="AL50" s="36">
        <v>1</v>
      </c>
      <c r="AM50" s="38">
        <v>1</v>
      </c>
      <c r="AN50" s="36">
        <v>0</v>
      </c>
      <c r="AO50" s="38">
        <v>0</v>
      </c>
      <c r="AP50" s="36">
        <v>0</v>
      </c>
      <c r="AQ50" s="38">
        <v>0</v>
      </c>
      <c r="AR50" s="36">
        <v>0</v>
      </c>
      <c r="AS50" s="38">
        <v>0</v>
      </c>
      <c r="AT50" s="36">
        <v>1</v>
      </c>
      <c r="AU50" s="38">
        <v>1</v>
      </c>
      <c r="AV50" s="36">
        <v>0</v>
      </c>
      <c r="AW50" s="38">
        <v>0</v>
      </c>
      <c r="AX50" s="36">
        <v>0</v>
      </c>
      <c r="AY50" s="38">
        <v>0</v>
      </c>
      <c r="AZ50" s="36">
        <v>0</v>
      </c>
      <c r="BA50" s="38">
        <v>0</v>
      </c>
      <c r="BB50" s="36">
        <v>1</v>
      </c>
      <c r="BC50" s="38">
        <v>1</v>
      </c>
      <c r="BD50" s="36">
        <v>0</v>
      </c>
      <c r="BE50" s="38">
        <v>0</v>
      </c>
      <c r="BF50" s="36">
        <v>0</v>
      </c>
      <c r="BG50" s="38">
        <v>0</v>
      </c>
      <c r="BH50" s="32" t="s">
        <v>659</v>
      </c>
      <c r="BI50" s="33" t="s">
        <v>702</v>
      </c>
      <c r="BL50" s="34"/>
    </row>
    <row r="51" spans="1:64" ht="21" customHeight="1" x14ac:dyDescent="0.25">
      <c r="A51" s="197"/>
      <c r="B51" s="197"/>
      <c r="C51" s="199"/>
      <c r="D51" s="199"/>
      <c r="E51" s="199"/>
      <c r="F51" s="201"/>
      <c r="G51" s="199"/>
      <c r="H51" s="199"/>
      <c r="I51" s="199"/>
      <c r="J51" s="188"/>
      <c r="K51" s="188"/>
      <c r="L51" s="188"/>
      <c r="M51" s="188"/>
      <c r="N51" s="188"/>
      <c r="O51" s="190"/>
      <c r="P51" s="188"/>
      <c r="Q51" s="190"/>
      <c r="R51" s="192"/>
      <c r="S51" s="188"/>
      <c r="T51" s="188"/>
      <c r="U51" s="188"/>
      <c r="V51" s="188"/>
      <c r="W51" s="188"/>
      <c r="X51" s="188"/>
      <c r="Y51" s="188"/>
      <c r="Z51" s="188"/>
      <c r="AA51" s="197"/>
      <c r="AB51" s="41" t="s">
        <v>657</v>
      </c>
      <c r="AC51" s="41"/>
      <c r="AD51" s="40" t="s">
        <v>723</v>
      </c>
      <c r="AE51" s="40">
        <v>1</v>
      </c>
      <c r="AF51" s="36">
        <v>0</v>
      </c>
      <c r="AG51" s="38">
        <v>0</v>
      </c>
      <c r="AH51" s="36">
        <v>0</v>
      </c>
      <c r="AI51" s="38">
        <v>0</v>
      </c>
      <c r="AJ51" s="36">
        <v>0</v>
      </c>
      <c r="AK51" s="38">
        <v>0</v>
      </c>
      <c r="AL51" s="36">
        <v>0</v>
      </c>
      <c r="AM51" s="38">
        <v>0</v>
      </c>
      <c r="AN51" s="36">
        <v>0</v>
      </c>
      <c r="AO51" s="38">
        <v>0</v>
      </c>
      <c r="AP51" s="36">
        <v>0</v>
      </c>
      <c r="AQ51" s="38">
        <v>0</v>
      </c>
      <c r="AR51" s="36">
        <v>1</v>
      </c>
      <c r="AS51" s="38">
        <v>1</v>
      </c>
      <c r="AT51" s="36">
        <v>1</v>
      </c>
      <c r="AU51" s="38">
        <v>1</v>
      </c>
      <c r="AV51" s="36">
        <v>0</v>
      </c>
      <c r="AW51" s="38">
        <v>0</v>
      </c>
      <c r="AX51" s="36">
        <v>0</v>
      </c>
      <c r="AY51" s="38">
        <v>0</v>
      </c>
      <c r="AZ51" s="36">
        <v>0</v>
      </c>
      <c r="BA51" s="38">
        <v>0</v>
      </c>
      <c r="BB51" s="36">
        <v>1</v>
      </c>
      <c r="BC51" s="38">
        <v>1</v>
      </c>
      <c r="BD51" s="36">
        <v>0</v>
      </c>
      <c r="BE51" s="38">
        <v>0</v>
      </c>
      <c r="BF51" s="36">
        <v>0</v>
      </c>
      <c r="BG51" s="38">
        <v>0</v>
      </c>
      <c r="BH51" s="32" t="s">
        <v>659</v>
      </c>
      <c r="BI51" s="33" t="s">
        <v>702</v>
      </c>
      <c r="BL51" s="34"/>
    </row>
    <row r="52" spans="1:64" ht="129" customHeight="1" x14ac:dyDescent="0.25">
      <c r="A52" s="197"/>
      <c r="B52" s="197"/>
      <c r="C52" s="199"/>
      <c r="D52" s="199"/>
      <c r="E52" s="199"/>
      <c r="F52" s="201"/>
      <c r="G52" s="199"/>
      <c r="H52" s="199"/>
      <c r="I52" s="199"/>
      <c r="J52" s="188"/>
      <c r="K52" s="188"/>
      <c r="L52" s="188"/>
      <c r="M52" s="188"/>
      <c r="N52" s="188"/>
      <c r="O52" s="190"/>
      <c r="P52" s="188"/>
      <c r="Q52" s="190"/>
      <c r="R52" s="191" t="s">
        <v>724</v>
      </c>
      <c r="S52" s="187">
        <v>0</v>
      </c>
      <c r="T52" s="187">
        <v>0.13600000000000001</v>
      </c>
      <c r="U52" s="187">
        <v>0</v>
      </c>
      <c r="V52" s="187">
        <v>0.316</v>
      </c>
      <c r="W52" s="187">
        <v>0</v>
      </c>
      <c r="X52" s="187">
        <v>0</v>
      </c>
      <c r="Y52" s="187">
        <v>0</v>
      </c>
      <c r="Z52" s="187">
        <v>0</v>
      </c>
      <c r="AA52" s="196" t="s">
        <v>51</v>
      </c>
      <c r="AB52" s="41"/>
      <c r="AC52" s="41"/>
      <c r="AD52" s="40" t="s">
        <v>725</v>
      </c>
      <c r="AE52" s="40">
        <v>100</v>
      </c>
      <c r="AF52" s="36">
        <v>0</v>
      </c>
      <c r="AG52" s="38">
        <v>0</v>
      </c>
      <c r="AH52" s="36">
        <v>0</v>
      </c>
      <c r="AI52" s="38">
        <v>0</v>
      </c>
      <c r="AJ52" s="36">
        <v>0</v>
      </c>
      <c r="AK52" s="38">
        <v>0</v>
      </c>
      <c r="AL52" s="36">
        <v>0</v>
      </c>
      <c r="AM52" s="38">
        <v>0</v>
      </c>
      <c r="AN52" s="36">
        <v>0</v>
      </c>
      <c r="AO52" s="38">
        <v>0</v>
      </c>
      <c r="AP52" s="36">
        <v>0</v>
      </c>
      <c r="AQ52" s="38">
        <v>0</v>
      </c>
      <c r="AR52" s="36">
        <v>40</v>
      </c>
      <c r="AS52" s="38">
        <v>0.4</v>
      </c>
      <c r="AT52" s="36">
        <v>40</v>
      </c>
      <c r="AU52" s="38">
        <v>0.4</v>
      </c>
      <c r="AV52" s="36">
        <v>0</v>
      </c>
      <c r="AW52" s="38">
        <v>0</v>
      </c>
      <c r="AX52" s="36">
        <v>0</v>
      </c>
      <c r="AY52" s="38">
        <v>0</v>
      </c>
      <c r="AZ52" s="36">
        <v>60</v>
      </c>
      <c r="BA52" s="38">
        <v>0.6</v>
      </c>
      <c r="BB52" s="36">
        <v>100</v>
      </c>
      <c r="BC52" s="38">
        <v>1</v>
      </c>
      <c r="BD52" s="36">
        <v>0</v>
      </c>
      <c r="BE52" s="38">
        <v>0</v>
      </c>
      <c r="BF52" s="36">
        <v>0</v>
      </c>
      <c r="BG52" s="38">
        <v>0</v>
      </c>
      <c r="BH52" s="32" t="s">
        <v>659</v>
      </c>
      <c r="BI52" s="33" t="s">
        <v>702</v>
      </c>
      <c r="BL52" s="34"/>
    </row>
    <row r="53" spans="1:64" ht="57" customHeight="1" x14ac:dyDescent="0.25">
      <c r="A53" s="197"/>
      <c r="B53" s="197"/>
      <c r="C53" s="199"/>
      <c r="D53" s="199"/>
      <c r="E53" s="199"/>
      <c r="F53" s="201"/>
      <c r="G53" s="199"/>
      <c r="H53" s="199"/>
      <c r="I53" s="199"/>
      <c r="J53" s="188"/>
      <c r="K53" s="188"/>
      <c r="L53" s="188"/>
      <c r="M53" s="188"/>
      <c r="N53" s="188"/>
      <c r="O53" s="190"/>
      <c r="P53" s="188"/>
      <c r="Q53" s="190"/>
      <c r="R53" s="192"/>
      <c r="S53" s="188"/>
      <c r="T53" s="188"/>
      <c r="U53" s="188"/>
      <c r="V53" s="188"/>
      <c r="W53" s="188"/>
      <c r="X53" s="188"/>
      <c r="Y53" s="188"/>
      <c r="Z53" s="188"/>
      <c r="AA53" s="197"/>
      <c r="AB53" s="41"/>
      <c r="AC53" s="41"/>
      <c r="AD53" s="40" t="s">
        <v>726</v>
      </c>
      <c r="AE53" s="40">
        <v>10</v>
      </c>
      <c r="AF53" s="36">
        <v>0</v>
      </c>
      <c r="AG53" s="38">
        <v>0</v>
      </c>
      <c r="AH53" s="36">
        <v>0</v>
      </c>
      <c r="AI53" s="38">
        <v>0</v>
      </c>
      <c r="AJ53" s="36">
        <v>0</v>
      </c>
      <c r="AK53" s="38">
        <v>0</v>
      </c>
      <c r="AL53" s="36">
        <v>0</v>
      </c>
      <c r="AM53" s="38">
        <v>0</v>
      </c>
      <c r="AN53" s="36">
        <v>0</v>
      </c>
      <c r="AO53" s="38">
        <v>0</v>
      </c>
      <c r="AP53" s="36">
        <v>0</v>
      </c>
      <c r="AQ53" s="38">
        <v>0</v>
      </c>
      <c r="AR53" s="36">
        <v>0</v>
      </c>
      <c r="AS53" s="38">
        <v>0</v>
      </c>
      <c r="AT53" s="36">
        <v>0</v>
      </c>
      <c r="AU53" s="38">
        <v>0</v>
      </c>
      <c r="AV53" s="36">
        <v>0</v>
      </c>
      <c r="AW53" s="38">
        <v>0</v>
      </c>
      <c r="AX53" s="36">
        <v>0</v>
      </c>
      <c r="AY53" s="38">
        <v>0</v>
      </c>
      <c r="AZ53" s="36">
        <v>10</v>
      </c>
      <c r="BA53" s="38">
        <v>1</v>
      </c>
      <c r="BB53" s="36">
        <v>10</v>
      </c>
      <c r="BC53" s="38">
        <v>1</v>
      </c>
      <c r="BD53" s="36">
        <v>0</v>
      </c>
      <c r="BE53" s="38">
        <v>0</v>
      </c>
      <c r="BF53" s="36">
        <v>0</v>
      </c>
      <c r="BG53" s="38">
        <v>0</v>
      </c>
      <c r="BH53" s="32" t="s">
        <v>659</v>
      </c>
      <c r="BI53" s="33" t="s">
        <v>702</v>
      </c>
      <c r="BL53" s="34"/>
    </row>
    <row r="54" spans="1:64" ht="33" customHeight="1" x14ac:dyDescent="0.25">
      <c r="A54" s="197"/>
      <c r="B54" s="197"/>
      <c r="C54" s="199"/>
      <c r="D54" s="199"/>
      <c r="E54" s="199"/>
      <c r="F54" s="201"/>
      <c r="G54" s="199"/>
      <c r="H54" s="199"/>
      <c r="I54" s="199"/>
      <c r="J54" s="188"/>
      <c r="K54" s="188"/>
      <c r="L54" s="188"/>
      <c r="M54" s="188"/>
      <c r="N54" s="188"/>
      <c r="O54" s="190"/>
      <c r="P54" s="188"/>
      <c r="Q54" s="190"/>
      <c r="R54" s="192"/>
      <c r="S54" s="188"/>
      <c r="T54" s="188"/>
      <c r="U54" s="188"/>
      <c r="V54" s="188"/>
      <c r="W54" s="188"/>
      <c r="X54" s="188"/>
      <c r="Y54" s="188"/>
      <c r="Z54" s="188"/>
      <c r="AA54" s="197"/>
      <c r="AB54" s="41" t="s">
        <v>657</v>
      </c>
      <c r="AC54" s="41"/>
      <c r="AD54" s="40" t="s">
        <v>727</v>
      </c>
      <c r="AE54" s="40">
        <v>1</v>
      </c>
      <c r="AF54" s="36">
        <v>0</v>
      </c>
      <c r="AG54" s="38">
        <v>0</v>
      </c>
      <c r="AH54" s="36">
        <v>0</v>
      </c>
      <c r="AI54" s="38">
        <v>0</v>
      </c>
      <c r="AJ54" s="36">
        <v>1</v>
      </c>
      <c r="AK54" s="38">
        <v>1</v>
      </c>
      <c r="AL54" s="36">
        <v>1</v>
      </c>
      <c r="AM54" s="38">
        <v>1</v>
      </c>
      <c r="AN54" s="36">
        <v>1</v>
      </c>
      <c r="AO54" s="38">
        <v>1</v>
      </c>
      <c r="AP54" s="36">
        <v>1</v>
      </c>
      <c r="AQ54" s="38">
        <v>1</v>
      </c>
      <c r="AR54" s="36">
        <v>0</v>
      </c>
      <c r="AS54" s="38">
        <v>0</v>
      </c>
      <c r="AT54" s="36">
        <v>1</v>
      </c>
      <c r="AU54" s="38">
        <v>1</v>
      </c>
      <c r="AV54" s="36">
        <v>0</v>
      </c>
      <c r="AW54" s="38">
        <v>0</v>
      </c>
      <c r="AX54" s="36">
        <v>1</v>
      </c>
      <c r="AY54" s="38">
        <v>1</v>
      </c>
      <c r="AZ54" s="36">
        <v>0</v>
      </c>
      <c r="BA54" s="38">
        <v>0</v>
      </c>
      <c r="BB54" s="36">
        <v>1</v>
      </c>
      <c r="BC54" s="38">
        <v>1</v>
      </c>
      <c r="BD54" s="36">
        <v>0</v>
      </c>
      <c r="BE54" s="38">
        <v>0</v>
      </c>
      <c r="BF54" s="36">
        <v>1</v>
      </c>
      <c r="BG54" s="38">
        <v>1</v>
      </c>
      <c r="BH54" s="32" t="s">
        <v>659</v>
      </c>
      <c r="BI54" s="33" t="s">
        <v>702</v>
      </c>
      <c r="BL54" s="34"/>
    </row>
    <row r="55" spans="1:64" ht="33" customHeight="1" x14ac:dyDescent="0.25">
      <c r="A55" s="197"/>
      <c r="B55" s="197"/>
      <c r="C55" s="199"/>
      <c r="D55" s="199"/>
      <c r="E55" s="199"/>
      <c r="F55" s="201"/>
      <c r="G55" s="199"/>
      <c r="H55" s="199"/>
      <c r="I55" s="199"/>
      <c r="J55" s="188"/>
      <c r="K55" s="188"/>
      <c r="L55" s="188"/>
      <c r="M55" s="188"/>
      <c r="N55" s="188"/>
      <c r="O55" s="190"/>
      <c r="P55" s="188"/>
      <c r="Q55" s="190"/>
      <c r="R55" s="192"/>
      <c r="S55" s="188"/>
      <c r="T55" s="188"/>
      <c r="U55" s="188"/>
      <c r="V55" s="188"/>
      <c r="W55" s="188"/>
      <c r="X55" s="188"/>
      <c r="Y55" s="188"/>
      <c r="Z55" s="188"/>
      <c r="AA55" s="197"/>
      <c r="AB55" s="41" t="s">
        <v>657</v>
      </c>
      <c r="AC55" s="41"/>
      <c r="AD55" s="40" t="s">
        <v>728</v>
      </c>
      <c r="AE55" s="40">
        <v>1</v>
      </c>
      <c r="AF55" s="36">
        <v>0</v>
      </c>
      <c r="AG55" s="38">
        <v>0</v>
      </c>
      <c r="AH55" s="36">
        <v>0</v>
      </c>
      <c r="AI55" s="38">
        <v>0</v>
      </c>
      <c r="AJ55" s="36">
        <v>1</v>
      </c>
      <c r="AK55" s="38">
        <v>1</v>
      </c>
      <c r="AL55" s="36">
        <v>1</v>
      </c>
      <c r="AM55" s="38">
        <v>1</v>
      </c>
      <c r="AN55" s="36">
        <v>0</v>
      </c>
      <c r="AO55" s="38">
        <v>0</v>
      </c>
      <c r="AP55" s="36">
        <v>0</v>
      </c>
      <c r="AQ55" s="38">
        <v>0</v>
      </c>
      <c r="AR55" s="36">
        <v>0</v>
      </c>
      <c r="AS55" s="38">
        <v>0</v>
      </c>
      <c r="AT55" s="36">
        <v>1</v>
      </c>
      <c r="AU55" s="38">
        <v>1</v>
      </c>
      <c r="AV55" s="36">
        <v>0</v>
      </c>
      <c r="AW55" s="38">
        <v>0</v>
      </c>
      <c r="AX55" s="36">
        <v>0</v>
      </c>
      <c r="AY55" s="38">
        <v>0</v>
      </c>
      <c r="AZ55" s="36">
        <v>0</v>
      </c>
      <c r="BA55" s="38">
        <v>0</v>
      </c>
      <c r="BB55" s="36">
        <v>1</v>
      </c>
      <c r="BC55" s="38">
        <v>1</v>
      </c>
      <c r="BD55" s="36">
        <v>0</v>
      </c>
      <c r="BE55" s="38">
        <v>0</v>
      </c>
      <c r="BF55" s="36">
        <v>0</v>
      </c>
      <c r="BG55" s="38">
        <v>0</v>
      </c>
      <c r="BH55" s="32" t="s">
        <v>659</v>
      </c>
      <c r="BI55" s="33" t="s">
        <v>702</v>
      </c>
      <c r="BL55" s="34"/>
    </row>
    <row r="56" spans="1:64" ht="21" customHeight="1" x14ac:dyDescent="0.25">
      <c r="A56" s="197"/>
      <c r="B56" s="197"/>
      <c r="C56" s="199"/>
      <c r="D56" s="199"/>
      <c r="E56" s="199"/>
      <c r="F56" s="201"/>
      <c r="G56" s="199"/>
      <c r="H56" s="199"/>
      <c r="I56" s="199"/>
      <c r="J56" s="188"/>
      <c r="K56" s="188"/>
      <c r="L56" s="188"/>
      <c r="M56" s="188"/>
      <c r="N56" s="188"/>
      <c r="O56" s="190"/>
      <c r="P56" s="188"/>
      <c r="Q56" s="190"/>
      <c r="R56" s="192"/>
      <c r="S56" s="188"/>
      <c r="T56" s="188"/>
      <c r="U56" s="188"/>
      <c r="V56" s="188"/>
      <c r="W56" s="188"/>
      <c r="X56" s="188"/>
      <c r="Y56" s="188"/>
      <c r="Z56" s="188"/>
      <c r="AA56" s="197"/>
      <c r="AB56" s="41" t="s">
        <v>657</v>
      </c>
      <c r="AC56" s="41"/>
      <c r="AD56" s="40" t="s">
        <v>729</v>
      </c>
      <c r="AE56" s="40">
        <v>1</v>
      </c>
      <c r="AF56" s="36">
        <v>0</v>
      </c>
      <c r="AG56" s="38">
        <v>0</v>
      </c>
      <c r="AH56" s="36">
        <v>0</v>
      </c>
      <c r="AI56" s="38">
        <v>0</v>
      </c>
      <c r="AJ56" s="36">
        <v>0</v>
      </c>
      <c r="AK56" s="38">
        <v>0</v>
      </c>
      <c r="AL56" s="36">
        <v>0</v>
      </c>
      <c r="AM56" s="38">
        <v>0</v>
      </c>
      <c r="AN56" s="36">
        <v>0</v>
      </c>
      <c r="AO56" s="38">
        <v>0</v>
      </c>
      <c r="AP56" s="36">
        <v>0</v>
      </c>
      <c r="AQ56" s="38">
        <v>0</v>
      </c>
      <c r="AR56" s="36">
        <v>1</v>
      </c>
      <c r="AS56" s="38">
        <v>1</v>
      </c>
      <c r="AT56" s="36">
        <v>1</v>
      </c>
      <c r="AU56" s="38">
        <v>1</v>
      </c>
      <c r="AV56" s="36">
        <v>0</v>
      </c>
      <c r="AW56" s="38">
        <v>0</v>
      </c>
      <c r="AX56" s="36">
        <v>0</v>
      </c>
      <c r="AY56" s="38">
        <v>0</v>
      </c>
      <c r="AZ56" s="36">
        <v>0</v>
      </c>
      <c r="BA56" s="38">
        <v>0</v>
      </c>
      <c r="BB56" s="36">
        <v>1</v>
      </c>
      <c r="BC56" s="38">
        <v>1</v>
      </c>
      <c r="BD56" s="36">
        <v>0</v>
      </c>
      <c r="BE56" s="38">
        <v>0</v>
      </c>
      <c r="BF56" s="36">
        <v>0</v>
      </c>
      <c r="BG56" s="38">
        <v>0</v>
      </c>
      <c r="BH56" s="32" t="s">
        <v>659</v>
      </c>
      <c r="BI56" s="33" t="s">
        <v>702</v>
      </c>
      <c r="BL56" s="34"/>
    </row>
    <row r="57" spans="1:64" ht="93" customHeight="1" x14ac:dyDescent="0.25">
      <c r="A57" s="197"/>
      <c r="B57" s="197"/>
      <c r="C57" s="199"/>
      <c r="D57" s="199"/>
      <c r="E57" s="199"/>
      <c r="F57" s="201"/>
      <c r="G57" s="199"/>
      <c r="H57" s="199"/>
      <c r="I57" s="199"/>
      <c r="J57" s="188"/>
      <c r="K57" s="188"/>
      <c r="L57" s="188"/>
      <c r="M57" s="188"/>
      <c r="N57" s="188"/>
      <c r="O57" s="190"/>
      <c r="P57" s="188"/>
      <c r="Q57" s="190"/>
      <c r="R57" s="191" t="s">
        <v>730</v>
      </c>
      <c r="S57" s="187">
        <v>0</v>
      </c>
      <c r="T57" s="187">
        <v>0.1</v>
      </c>
      <c r="U57" s="187">
        <v>0</v>
      </c>
      <c r="V57" s="187">
        <v>0.3</v>
      </c>
      <c r="W57" s="187">
        <v>0</v>
      </c>
      <c r="X57" s="187">
        <v>0</v>
      </c>
      <c r="Y57" s="187">
        <v>0</v>
      </c>
      <c r="Z57" s="187">
        <v>0</v>
      </c>
      <c r="AA57" s="196" t="s">
        <v>51</v>
      </c>
      <c r="AB57" s="41"/>
      <c r="AC57" s="41"/>
      <c r="AD57" s="40" t="s">
        <v>731</v>
      </c>
      <c r="AE57" s="40">
        <v>25</v>
      </c>
      <c r="AF57" s="36">
        <v>0</v>
      </c>
      <c r="AG57" s="38">
        <v>0</v>
      </c>
      <c r="AH57" s="36">
        <v>0</v>
      </c>
      <c r="AI57" s="38">
        <v>0</v>
      </c>
      <c r="AJ57" s="36">
        <v>5</v>
      </c>
      <c r="AK57" s="38">
        <v>0.2</v>
      </c>
      <c r="AL57" s="36">
        <v>5</v>
      </c>
      <c r="AM57" s="38">
        <v>0.2</v>
      </c>
      <c r="AN57" s="36">
        <v>5</v>
      </c>
      <c r="AO57" s="38">
        <v>0.2</v>
      </c>
      <c r="AP57" s="36">
        <v>5</v>
      </c>
      <c r="AQ57" s="38">
        <v>0.2</v>
      </c>
      <c r="AR57" s="36">
        <v>5</v>
      </c>
      <c r="AS57" s="38">
        <v>0.2</v>
      </c>
      <c r="AT57" s="36">
        <v>10</v>
      </c>
      <c r="AU57" s="38">
        <v>0.4</v>
      </c>
      <c r="AV57" s="36">
        <v>0</v>
      </c>
      <c r="AW57" s="38">
        <v>0</v>
      </c>
      <c r="AX57" s="36">
        <v>5</v>
      </c>
      <c r="AY57" s="38">
        <v>0.2</v>
      </c>
      <c r="AZ57" s="36">
        <v>15</v>
      </c>
      <c r="BA57" s="38">
        <v>0.6</v>
      </c>
      <c r="BB57" s="36">
        <v>25</v>
      </c>
      <c r="BC57" s="38">
        <v>1</v>
      </c>
      <c r="BD57" s="36">
        <v>0</v>
      </c>
      <c r="BE57" s="38">
        <v>0</v>
      </c>
      <c r="BF57" s="36">
        <v>5</v>
      </c>
      <c r="BG57" s="38">
        <v>0.2</v>
      </c>
      <c r="BH57" s="32" t="s">
        <v>659</v>
      </c>
      <c r="BI57" s="33" t="s">
        <v>702</v>
      </c>
      <c r="BL57" s="34"/>
    </row>
    <row r="58" spans="1:64" ht="93" customHeight="1" x14ac:dyDescent="0.25">
      <c r="A58" s="197"/>
      <c r="B58" s="197"/>
      <c r="C58" s="199"/>
      <c r="D58" s="199"/>
      <c r="E58" s="199"/>
      <c r="F58" s="201"/>
      <c r="G58" s="199"/>
      <c r="H58" s="199"/>
      <c r="I58" s="199"/>
      <c r="J58" s="188"/>
      <c r="K58" s="188"/>
      <c r="L58" s="188"/>
      <c r="M58" s="188"/>
      <c r="N58" s="188"/>
      <c r="O58" s="190"/>
      <c r="P58" s="188"/>
      <c r="Q58" s="190"/>
      <c r="R58" s="192"/>
      <c r="S58" s="188"/>
      <c r="T58" s="188"/>
      <c r="U58" s="188"/>
      <c r="V58" s="188"/>
      <c r="W58" s="188"/>
      <c r="X58" s="188"/>
      <c r="Y58" s="188"/>
      <c r="Z58" s="188"/>
      <c r="AA58" s="197"/>
      <c r="AB58" s="41"/>
      <c r="AC58" s="41"/>
      <c r="AD58" s="40" t="s">
        <v>732</v>
      </c>
      <c r="AE58" s="40">
        <v>25</v>
      </c>
      <c r="AF58" s="36">
        <v>0</v>
      </c>
      <c r="AG58" s="38">
        <v>0</v>
      </c>
      <c r="AH58" s="36">
        <v>0</v>
      </c>
      <c r="AI58" s="38">
        <v>0</v>
      </c>
      <c r="AJ58" s="36">
        <v>5</v>
      </c>
      <c r="AK58" s="38">
        <v>0.2</v>
      </c>
      <c r="AL58" s="36">
        <v>5</v>
      </c>
      <c r="AM58" s="38">
        <v>0.2</v>
      </c>
      <c r="AN58" s="36">
        <v>7</v>
      </c>
      <c r="AO58" s="38">
        <v>0.28000000000000003</v>
      </c>
      <c r="AP58" s="36">
        <v>7</v>
      </c>
      <c r="AQ58" s="38">
        <v>0.28000000000000003</v>
      </c>
      <c r="AR58" s="36">
        <v>5</v>
      </c>
      <c r="AS58" s="38">
        <v>0.2</v>
      </c>
      <c r="AT58" s="36">
        <v>10</v>
      </c>
      <c r="AU58" s="38">
        <v>0.4</v>
      </c>
      <c r="AV58" s="36">
        <v>0</v>
      </c>
      <c r="AW58" s="38">
        <v>0</v>
      </c>
      <c r="AX58" s="36">
        <v>7</v>
      </c>
      <c r="AY58" s="38">
        <v>0.28000000000000003</v>
      </c>
      <c r="AZ58" s="36">
        <v>15</v>
      </c>
      <c r="BA58" s="38">
        <v>0.6</v>
      </c>
      <c r="BB58" s="36">
        <v>25</v>
      </c>
      <c r="BC58" s="38">
        <v>1</v>
      </c>
      <c r="BD58" s="36">
        <v>0</v>
      </c>
      <c r="BE58" s="38">
        <v>0</v>
      </c>
      <c r="BF58" s="36">
        <v>7</v>
      </c>
      <c r="BG58" s="38">
        <v>0.28000000000000003</v>
      </c>
      <c r="BH58" s="32" t="s">
        <v>659</v>
      </c>
      <c r="BI58" s="33" t="s">
        <v>702</v>
      </c>
      <c r="BL58" s="34"/>
    </row>
    <row r="59" spans="1:64" ht="93" customHeight="1" x14ac:dyDescent="0.25">
      <c r="A59" s="197"/>
      <c r="B59" s="197"/>
      <c r="C59" s="199"/>
      <c r="D59" s="199"/>
      <c r="E59" s="199"/>
      <c r="F59" s="201"/>
      <c r="G59" s="199"/>
      <c r="H59" s="199"/>
      <c r="I59" s="199"/>
      <c r="J59" s="188"/>
      <c r="K59" s="188"/>
      <c r="L59" s="188"/>
      <c r="M59" s="188"/>
      <c r="N59" s="188"/>
      <c r="O59" s="190"/>
      <c r="P59" s="188"/>
      <c r="Q59" s="190"/>
      <c r="R59" s="192"/>
      <c r="S59" s="188"/>
      <c r="T59" s="188"/>
      <c r="U59" s="188"/>
      <c r="V59" s="188"/>
      <c r="W59" s="188"/>
      <c r="X59" s="188"/>
      <c r="Y59" s="188"/>
      <c r="Z59" s="188"/>
      <c r="AA59" s="197"/>
      <c r="AB59" s="41"/>
      <c r="AC59" s="41"/>
      <c r="AD59" s="40" t="s">
        <v>733</v>
      </c>
      <c r="AE59" s="40">
        <v>25</v>
      </c>
      <c r="AF59" s="36">
        <v>0</v>
      </c>
      <c r="AG59" s="38">
        <v>0</v>
      </c>
      <c r="AH59" s="36">
        <v>0</v>
      </c>
      <c r="AI59" s="38">
        <v>0</v>
      </c>
      <c r="AJ59" s="36">
        <v>5</v>
      </c>
      <c r="AK59" s="38">
        <v>0.2</v>
      </c>
      <c r="AL59" s="36">
        <v>5</v>
      </c>
      <c r="AM59" s="38">
        <v>0.2</v>
      </c>
      <c r="AN59" s="36">
        <v>3</v>
      </c>
      <c r="AO59" s="38">
        <v>0.12</v>
      </c>
      <c r="AP59" s="36">
        <v>3</v>
      </c>
      <c r="AQ59" s="38">
        <v>0.12</v>
      </c>
      <c r="AR59" s="36">
        <v>5</v>
      </c>
      <c r="AS59" s="38">
        <v>0.2</v>
      </c>
      <c r="AT59" s="36">
        <v>10</v>
      </c>
      <c r="AU59" s="38">
        <v>0.4</v>
      </c>
      <c r="AV59" s="36">
        <v>0</v>
      </c>
      <c r="AW59" s="38">
        <v>0</v>
      </c>
      <c r="AX59" s="36">
        <v>3</v>
      </c>
      <c r="AY59" s="38">
        <v>0.12</v>
      </c>
      <c r="AZ59" s="36">
        <v>15</v>
      </c>
      <c r="BA59" s="38">
        <v>0.6</v>
      </c>
      <c r="BB59" s="36">
        <v>25</v>
      </c>
      <c r="BC59" s="38">
        <v>1</v>
      </c>
      <c r="BD59" s="36">
        <v>0</v>
      </c>
      <c r="BE59" s="38">
        <v>0</v>
      </c>
      <c r="BF59" s="36">
        <v>3</v>
      </c>
      <c r="BG59" s="38">
        <v>0.12</v>
      </c>
      <c r="BH59" s="32" t="s">
        <v>659</v>
      </c>
      <c r="BI59" s="33" t="s">
        <v>702</v>
      </c>
      <c r="BL59" s="34"/>
    </row>
    <row r="60" spans="1:64" ht="69" customHeight="1" x14ac:dyDescent="0.25">
      <c r="A60" s="196" t="s">
        <v>405</v>
      </c>
      <c r="B60" s="196" t="s">
        <v>406</v>
      </c>
      <c r="C60" s="198" t="s">
        <v>407</v>
      </c>
      <c r="D60" s="198" t="s">
        <v>408</v>
      </c>
      <c r="E60" s="198" t="s">
        <v>682</v>
      </c>
      <c r="F60" s="200" t="s">
        <v>436</v>
      </c>
      <c r="G60" s="198" t="s">
        <v>437</v>
      </c>
      <c r="H60" s="198" t="s">
        <v>418</v>
      </c>
      <c r="I60" s="198" t="s">
        <v>438</v>
      </c>
      <c r="J60" s="189">
        <v>0.26</v>
      </c>
      <c r="K60" s="189">
        <v>0.26</v>
      </c>
      <c r="L60" s="187">
        <v>0.245</v>
      </c>
      <c r="M60" s="187">
        <v>0.19500000000000001</v>
      </c>
      <c r="N60" s="187">
        <v>0.26500000000000001</v>
      </c>
      <c r="O60" s="189">
        <v>0</v>
      </c>
      <c r="P60" s="189">
        <v>0.23</v>
      </c>
      <c r="Q60" s="189">
        <v>0</v>
      </c>
      <c r="R60" s="191" t="s">
        <v>439</v>
      </c>
      <c r="S60" s="187">
        <v>0</v>
      </c>
      <c r="T60" s="187">
        <v>0.36</v>
      </c>
      <c r="U60" s="187">
        <v>0</v>
      </c>
      <c r="V60" s="187">
        <v>0.24</v>
      </c>
      <c r="W60" s="187">
        <v>0</v>
      </c>
      <c r="X60" s="187">
        <v>0</v>
      </c>
      <c r="Y60" s="187">
        <v>0</v>
      </c>
      <c r="Z60" s="187">
        <v>0</v>
      </c>
      <c r="AA60" s="196" t="s">
        <v>425</v>
      </c>
      <c r="AB60" s="41" t="s">
        <v>683</v>
      </c>
      <c r="AC60" s="41"/>
      <c r="AD60" s="40" t="s">
        <v>734</v>
      </c>
      <c r="AE60" s="40">
        <v>902</v>
      </c>
      <c r="AF60" s="36">
        <v>0</v>
      </c>
      <c r="AG60" s="38">
        <v>0</v>
      </c>
      <c r="AH60" s="36">
        <v>0</v>
      </c>
      <c r="AI60" s="38">
        <v>0</v>
      </c>
      <c r="AJ60" s="36">
        <v>100</v>
      </c>
      <c r="AK60" s="38">
        <v>0.1109</v>
      </c>
      <c r="AL60" s="36">
        <v>100</v>
      </c>
      <c r="AM60" s="38">
        <v>0.1109</v>
      </c>
      <c r="AN60" s="36">
        <v>100</v>
      </c>
      <c r="AO60" s="38">
        <v>0.1109</v>
      </c>
      <c r="AP60" s="36">
        <v>100</v>
      </c>
      <c r="AQ60" s="38">
        <v>0.1109</v>
      </c>
      <c r="AR60" s="36">
        <v>200</v>
      </c>
      <c r="AS60" s="38">
        <v>0.22170000000000001</v>
      </c>
      <c r="AT60" s="36">
        <v>300</v>
      </c>
      <c r="AU60" s="38">
        <v>0.33260000000000001</v>
      </c>
      <c r="AV60" s="36">
        <v>0</v>
      </c>
      <c r="AW60" s="38">
        <v>0</v>
      </c>
      <c r="AX60" s="36">
        <v>100</v>
      </c>
      <c r="AY60" s="38">
        <v>0.1109</v>
      </c>
      <c r="AZ60" s="36">
        <v>602</v>
      </c>
      <c r="BA60" s="38">
        <v>0.66739999999999999</v>
      </c>
      <c r="BB60" s="36">
        <v>902</v>
      </c>
      <c r="BC60" s="38">
        <v>1</v>
      </c>
      <c r="BD60" s="36">
        <v>0</v>
      </c>
      <c r="BE60" s="38">
        <v>0</v>
      </c>
      <c r="BF60" s="36">
        <v>100</v>
      </c>
      <c r="BG60" s="38">
        <v>0.1109</v>
      </c>
      <c r="BH60" s="32" t="s">
        <v>735</v>
      </c>
      <c r="BI60" s="33" t="s">
        <v>736</v>
      </c>
      <c r="BL60" s="34"/>
    </row>
    <row r="61" spans="1:64" ht="45" customHeight="1" x14ac:dyDescent="0.25">
      <c r="A61" s="197"/>
      <c r="B61" s="197"/>
      <c r="C61" s="199"/>
      <c r="D61" s="199"/>
      <c r="E61" s="199"/>
      <c r="F61" s="201"/>
      <c r="G61" s="199"/>
      <c r="H61" s="199"/>
      <c r="I61" s="199"/>
      <c r="J61" s="190"/>
      <c r="K61" s="190"/>
      <c r="L61" s="188"/>
      <c r="M61" s="188"/>
      <c r="N61" s="188"/>
      <c r="O61" s="190"/>
      <c r="P61" s="190"/>
      <c r="Q61" s="190"/>
      <c r="R61" s="192"/>
      <c r="S61" s="188"/>
      <c r="T61" s="188"/>
      <c r="U61" s="188"/>
      <c r="V61" s="188"/>
      <c r="W61" s="188"/>
      <c r="X61" s="188"/>
      <c r="Y61" s="188"/>
      <c r="Z61" s="188"/>
      <c r="AA61" s="197"/>
      <c r="AB61" s="41" t="s">
        <v>657</v>
      </c>
      <c r="AC61" s="41"/>
      <c r="AD61" s="40" t="s">
        <v>737</v>
      </c>
      <c r="AE61" s="40">
        <v>1</v>
      </c>
      <c r="AF61" s="36">
        <v>1</v>
      </c>
      <c r="AG61" s="38">
        <v>1</v>
      </c>
      <c r="AH61" s="36">
        <v>1</v>
      </c>
      <c r="AI61" s="38">
        <v>1</v>
      </c>
      <c r="AJ61" s="36">
        <v>0</v>
      </c>
      <c r="AK61" s="38">
        <v>0</v>
      </c>
      <c r="AL61" s="36">
        <v>1</v>
      </c>
      <c r="AM61" s="38">
        <v>1</v>
      </c>
      <c r="AN61" s="36">
        <v>0</v>
      </c>
      <c r="AO61" s="38">
        <v>0</v>
      </c>
      <c r="AP61" s="36">
        <v>1</v>
      </c>
      <c r="AQ61" s="38">
        <v>1</v>
      </c>
      <c r="AR61" s="36">
        <v>0</v>
      </c>
      <c r="AS61" s="38">
        <v>0</v>
      </c>
      <c r="AT61" s="36">
        <v>1</v>
      </c>
      <c r="AU61" s="38">
        <v>1</v>
      </c>
      <c r="AV61" s="36">
        <v>0</v>
      </c>
      <c r="AW61" s="38">
        <v>0</v>
      </c>
      <c r="AX61" s="36">
        <v>1</v>
      </c>
      <c r="AY61" s="38">
        <v>1</v>
      </c>
      <c r="AZ61" s="36">
        <v>0</v>
      </c>
      <c r="BA61" s="38">
        <v>0</v>
      </c>
      <c r="BB61" s="36">
        <v>1</v>
      </c>
      <c r="BC61" s="38">
        <v>1</v>
      </c>
      <c r="BD61" s="36">
        <v>0</v>
      </c>
      <c r="BE61" s="38">
        <v>0</v>
      </c>
      <c r="BF61" s="36">
        <v>1</v>
      </c>
      <c r="BG61" s="38">
        <v>1</v>
      </c>
      <c r="BH61" s="32" t="s">
        <v>735</v>
      </c>
      <c r="BI61" s="33" t="s">
        <v>736</v>
      </c>
      <c r="BL61" s="34"/>
    </row>
    <row r="62" spans="1:64" ht="45" customHeight="1" x14ac:dyDescent="0.25">
      <c r="A62" s="197"/>
      <c r="B62" s="197"/>
      <c r="C62" s="199"/>
      <c r="D62" s="199"/>
      <c r="E62" s="199"/>
      <c r="F62" s="201"/>
      <c r="G62" s="199"/>
      <c r="H62" s="199"/>
      <c r="I62" s="199"/>
      <c r="J62" s="190"/>
      <c r="K62" s="190"/>
      <c r="L62" s="188"/>
      <c r="M62" s="188"/>
      <c r="N62" s="188"/>
      <c r="O62" s="190"/>
      <c r="P62" s="190"/>
      <c r="Q62" s="190"/>
      <c r="R62" s="192"/>
      <c r="S62" s="188"/>
      <c r="T62" s="188"/>
      <c r="U62" s="188"/>
      <c r="V62" s="188"/>
      <c r="W62" s="188"/>
      <c r="X62" s="188"/>
      <c r="Y62" s="188"/>
      <c r="Z62" s="188"/>
      <c r="AA62" s="197"/>
      <c r="AB62" s="41" t="s">
        <v>657</v>
      </c>
      <c r="AC62" s="41"/>
      <c r="AD62" s="40" t="s">
        <v>738</v>
      </c>
      <c r="AE62" s="40">
        <v>1</v>
      </c>
      <c r="AF62" s="36">
        <v>1</v>
      </c>
      <c r="AG62" s="38">
        <v>1</v>
      </c>
      <c r="AH62" s="36">
        <v>1</v>
      </c>
      <c r="AI62" s="38">
        <v>1</v>
      </c>
      <c r="AJ62" s="36">
        <v>0</v>
      </c>
      <c r="AK62" s="38">
        <v>0</v>
      </c>
      <c r="AL62" s="36">
        <v>1</v>
      </c>
      <c r="AM62" s="38">
        <v>1</v>
      </c>
      <c r="AN62" s="36">
        <v>0</v>
      </c>
      <c r="AO62" s="38">
        <v>0</v>
      </c>
      <c r="AP62" s="36">
        <v>1</v>
      </c>
      <c r="AQ62" s="38">
        <v>1</v>
      </c>
      <c r="AR62" s="36">
        <v>0</v>
      </c>
      <c r="AS62" s="38">
        <v>0</v>
      </c>
      <c r="AT62" s="36">
        <v>1</v>
      </c>
      <c r="AU62" s="38">
        <v>1</v>
      </c>
      <c r="AV62" s="36">
        <v>0</v>
      </c>
      <c r="AW62" s="38">
        <v>0</v>
      </c>
      <c r="AX62" s="36">
        <v>1</v>
      </c>
      <c r="AY62" s="38">
        <v>1</v>
      </c>
      <c r="AZ62" s="36">
        <v>0</v>
      </c>
      <c r="BA62" s="38">
        <v>0</v>
      </c>
      <c r="BB62" s="36">
        <v>1</v>
      </c>
      <c r="BC62" s="38">
        <v>1</v>
      </c>
      <c r="BD62" s="36">
        <v>0</v>
      </c>
      <c r="BE62" s="38">
        <v>0</v>
      </c>
      <c r="BF62" s="36">
        <v>1</v>
      </c>
      <c r="BG62" s="38">
        <v>1</v>
      </c>
      <c r="BH62" s="32" t="s">
        <v>735</v>
      </c>
      <c r="BI62" s="33" t="s">
        <v>736</v>
      </c>
      <c r="BL62" s="34"/>
    </row>
    <row r="63" spans="1:64" ht="33" customHeight="1" x14ac:dyDescent="0.25">
      <c r="A63" s="197"/>
      <c r="B63" s="197"/>
      <c r="C63" s="199"/>
      <c r="D63" s="199"/>
      <c r="E63" s="199"/>
      <c r="F63" s="201"/>
      <c r="G63" s="199"/>
      <c r="H63" s="199"/>
      <c r="I63" s="199"/>
      <c r="J63" s="190"/>
      <c r="K63" s="190"/>
      <c r="L63" s="188"/>
      <c r="M63" s="188"/>
      <c r="N63" s="188"/>
      <c r="O63" s="190"/>
      <c r="P63" s="190"/>
      <c r="Q63" s="190"/>
      <c r="R63" s="192"/>
      <c r="S63" s="188"/>
      <c r="T63" s="188"/>
      <c r="U63" s="188"/>
      <c r="V63" s="188"/>
      <c r="W63" s="188"/>
      <c r="X63" s="188"/>
      <c r="Y63" s="188"/>
      <c r="Z63" s="188"/>
      <c r="AA63" s="197"/>
      <c r="AB63" s="41" t="s">
        <v>657</v>
      </c>
      <c r="AC63" s="41"/>
      <c r="AD63" s="40" t="s">
        <v>739</v>
      </c>
      <c r="AE63" s="40">
        <v>1</v>
      </c>
      <c r="AF63" s="36">
        <v>1</v>
      </c>
      <c r="AG63" s="38">
        <v>1</v>
      </c>
      <c r="AH63" s="36">
        <v>1</v>
      </c>
      <c r="AI63" s="38">
        <v>1</v>
      </c>
      <c r="AJ63" s="36">
        <v>0</v>
      </c>
      <c r="AK63" s="38">
        <v>0</v>
      </c>
      <c r="AL63" s="36">
        <v>1</v>
      </c>
      <c r="AM63" s="38">
        <v>1</v>
      </c>
      <c r="AN63" s="36">
        <v>0</v>
      </c>
      <c r="AO63" s="38">
        <v>0</v>
      </c>
      <c r="AP63" s="36">
        <v>1</v>
      </c>
      <c r="AQ63" s="38">
        <v>1</v>
      </c>
      <c r="AR63" s="36">
        <v>0</v>
      </c>
      <c r="AS63" s="38">
        <v>0</v>
      </c>
      <c r="AT63" s="36">
        <v>1</v>
      </c>
      <c r="AU63" s="38">
        <v>1</v>
      </c>
      <c r="AV63" s="36">
        <v>0</v>
      </c>
      <c r="AW63" s="38">
        <v>0</v>
      </c>
      <c r="AX63" s="36">
        <v>1</v>
      </c>
      <c r="AY63" s="38">
        <v>1</v>
      </c>
      <c r="AZ63" s="36">
        <v>0</v>
      </c>
      <c r="BA63" s="38">
        <v>0</v>
      </c>
      <c r="BB63" s="36">
        <v>1</v>
      </c>
      <c r="BC63" s="38">
        <v>1</v>
      </c>
      <c r="BD63" s="36">
        <v>0</v>
      </c>
      <c r="BE63" s="38">
        <v>0</v>
      </c>
      <c r="BF63" s="36">
        <v>1</v>
      </c>
      <c r="BG63" s="38">
        <v>1</v>
      </c>
      <c r="BH63" s="32" t="s">
        <v>735</v>
      </c>
      <c r="BI63" s="33" t="s">
        <v>736</v>
      </c>
      <c r="BL63" s="34"/>
    </row>
    <row r="64" spans="1:64" ht="45" customHeight="1" x14ac:dyDescent="0.25">
      <c r="A64" s="197"/>
      <c r="B64" s="197"/>
      <c r="C64" s="199"/>
      <c r="D64" s="199"/>
      <c r="E64" s="199"/>
      <c r="F64" s="201"/>
      <c r="G64" s="199"/>
      <c r="H64" s="199"/>
      <c r="I64" s="199"/>
      <c r="J64" s="190"/>
      <c r="K64" s="190"/>
      <c r="L64" s="188"/>
      <c r="M64" s="188"/>
      <c r="N64" s="188"/>
      <c r="O64" s="190"/>
      <c r="P64" s="190"/>
      <c r="Q64" s="190"/>
      <c r="R64" s="192"/>
      <c r="S64" s="188"/>
      <c r="T64" s="188"/>
      <c r="U64" s="188"/>
      <c r="V64" s="188"/>
      <c r="W64" s="188"/>
      <c r="X64" s="188"/>
      <c r="Y64" s="188"/>
      <c r="Z64" s="188"/>
      <c r="AA64" s="197"/>
      <c r="AB64" s="41" t="s">
        <v>657</v>
      </c>
      <c r="AC64" s="41"/>
      <c r="AD64" s="40" t="s">
        <v>740</v>
      </c>
      <c r="AE64" s="40">
        <v>9</v>
      </c>
      <c r="AF64" s="36">
        <v>9</v>
      </c>
      <c r="AG64" s="38">
        <v>1</v>
      </c>
      <c r="AH64" s="36">
        <v>9</v>
      </c>
      <c r="AI64" s="38">
        <v>1</v>
      </c>
      <c r="AJ64" s="36">
        <v>0</v>
      </c>
      <c r="AK64" s="38">
        <v>0</v>
      </c>
      <c r="AL64" s="36">
        <v>9</v>
      </c>
      <c r="AM64" s="38">
        <v>1</v>
      </c>
      <c r="AN64" s="36">
        <v>0</v>
      </c>
      <c r="AO64" s="38">
        <v>0</v>
      </c>
      <c r="AP64" s="36">
        <v>9</v>
      </c>
      <c r="AQ64" s="38">
        <v>1</v>
      </c>
      <c r="AR64" s="36">
        <v>0</v>
      </c>
      <c r="AS64" s="38">
        <v>0</v>
      </c>
      <c r="AT64" s="36">
        <v>9</v>
      </c>
      <c r="AU64" s="38">
        <v>1</v>
      </c>
      <c r="AV64" s="36">
        <v>0</v>
      </c>
      <c r="AW64" s="38">
        <v>0</v>
      </c>
      <c r="AX64" s="36">
        <v>9</v>
      </c>
      <c r="AY64" s="38">
        <v>1</v>
      </c>
      <c r="AZ64" s="36">
        <v>0</v>
      </c>
      <c r="BA64" s="38">
        <v>0</v>
      </c>
      <c r="BB64" s="36">
        <v>9</v>
      </c>
      <c r="BC64" s="38">
        <v>1</v>
      </c>
      <c r="BD64" s="36">
        <v>0</v>
      </c>
      <c r="BE64" s="38">
        <v>0</v>
      </c>
      <c r="BF64" s="36">
        <v>9</v>
      </c>
      <c r="BG64" s="38">
        <v>1</v>
      </c>
      <c r="BH64" s="32" t="s">
        <v>735</v>
      </c>
      <c r="BI64" s="33" t="s">
        <v>736</v>
      </c>
      <c r="BL64" s="34"/>
    </row>
    <row r="65" spans="1:64" ht="33" customHeight="1" x14ac:dyDescent="0.25">
      <c r="A65" s="197"/>
      <c r="B65" s="197"/>
      <c r="C65" s="199"/>
      <c r="D65" s="199"/>
      <c r="E65" s="199"/>
      <c r="F65" s="201"/>
      <c r="G65" s="199"/>
      <c r="H65" s="199"/>
      <c r="I65" s="199"/>
      <c r="J65" s="190"/>
      <c r="K65" s="190"/>
      <c r="L65" s="188"/>
      <c r="M65" s="188"/>
      <c r="N65" s="188"/>
      <c r="O65" s="190"/>
      <c r="P65" s="190"/>
      <c r="Q65" s="190"/>
      <c r="R65" s="192"/>
      <c r="S65" s="188"/>
      <c r="T65" s="188"/>
      <c r="U65" s="188"/>
      <c r="V65" s="188"/>
      <c r="W65" s="188"/>
      <c r="X65" s="188"/>
      <c r="Y65" s="188"/>
      <c r="Z65" s="188"/>
      <c r="AA65" s="197"/>
      <c r="AB65" s="41" t="s">
        <v>657</v>
      </c>
      <c r="AC65" s="41"/>
      <c r="AD65" s="40" t="s">
        <v>741</v>
      </c>
      <c r="AE65" s="40">
        <v>9</v>
      </c>
      <c r="AF65" s="36">
        <v>9</v>
      </c>
      <c r="AG65" s="38">
        <v>1</v>
      </c>
      <c r="AH65" s="36">
        <v>9</v>
      </c>
      <c r="AI65" s="38">
        <v>1</v>
      </c>
      <c r="AJ65" s="36">
        <v>0</v>
      </c>
      <c r="AK65" s="38">
        <v>0</v>
      </c>
      <c r="AL65" s="36">
        <v>9</v>
      </c>
      <c r="AM65" s="38">
        <v>1</v>
      </c>
      <c r="AN65" s="36">
        <v>0</v>
      </c>
      <c r="AO65" s="38">
        <v>0</v>
      </c>
      <c r="AP65" s="36">
        <v>9</v>
      </c>
      <c r="AQ65" s="38">
        <v>1</v>
      </c>
      <c r="AR65" s="36">
        <v>0</v>
      </c>
      <c r="AS65" s="38">
        <v>0</v>
      </c>
      <c r="AT65" s="36">
        <v>9</v>
      </c>
      <c r="AU65" s="38">
        <v>1</v>
      </c>
      <c r="AV65" s="36">
        <v>0</v>
      </c>
      <c r="AW65" s="38">
        <v>0</v>
      </c>
      <c r="AX65" s="36">
        <v>9</v>
      </c>
      <c r="AY65" s="38">
        <v>1</v>
      </c>
      <c r="AZ65" s="36">
        <v>0</v>
      </c>
      <c r="BA65" s="38">
        <v>0</v>
      </c>
      <c r="BB65" s="36">
        <v>9</v>
      </c>
      <c r="BC65" s="38">
        <v>1</v>
      </c>
      <c r="BD65" s="36">
        <v>0</v>
      </c>
      <c r="BE65" s="38">
        <v>0</v>
      </c>
      <c r="BF65" s="36">
        <v>9</v>
      </c>
      <c r="BG65" s="38">
        <v>1</v>
      </c>
      <c r="BH65" s="32" t="s">
        <v>735</v>
      </c>
      <c r="BI65" s="33" t="s">
        <v>736</v>
      </c>
      <c r="BL65" s="34"/>
    </row>
    <row r="66" spans="1:64" ht="33" customHeight="1" x14ac:dyDescent="0.25">
      <c r="A66" s="197"/>
      <c r="B66" s="197"/>
      <c r="C66" s="199"/>
      <c r="D66" s="199"/>
      <c r="E66" s="199"/>
      <c r="F66" s="201"/>
      <c r="G66" s="199"/>
      <c r="H66" s="199"/>
      <c r="I66" s="199"/>
      <c r="J66" s="190"/>
      <c r="K66" s="190"/>
      <c r="L66" s="188"/>
      <c r="M66" s="188"/>
      <c r="N66" s="188"/>
      <c r="O66" s="190"/>
      <c r="P66" s="190"/>
      <c r="Q66" s="190"/>
      <c r="R66" s="192"/>
      <c r="S66" s="188"/>
      <c r="T66" s="188"/>
      <c r="U66" s="188"/>
      <c r="V66" s="188"/>
      <c r="W66" s="188"/>
      <c r="X66" s="188"/>
      <c r="Y66" s="188"/>
      <c r="Z66" s="188"/>
      <c r="AA66" s="197"/>
      <c r="AB66" s="41" t="s">
        <v>657</v>
      </c>
      <c r="AC66" s="41"/>
      <c r="AD66" s="40" t="s">
        <v>742</v>
      </c>
      <c r="AE66" s="40">
        <v>9</v>
      </c>
      <c r="AF66" s="36">
        <v>9</v>
      </c>
      <c r="AG66" s="38">
        <v>1</v>
      </c>
      <c r="AH66" s="36">
        <v>9</v>
      </c>
      <c r="AI66" s="38">
        <v>1</v>
      </c>
      <c r="AJ66" s="36">
        <v>0</v>
      </c>
      <c r="AK66" s="38">
        <v>0</v>
      </c>
      <c r="AL66" s="36">
        <v>9</v>
      </c>
      <c r="AM66" s="38">
        <v>1</v>
      </c>
      <c r="AN66" s="36">
        <v>0</v>
      </c>
      <c r="AO66" s="38">
        <v>0</v>
      </c>
      <c r="AP66" s="36">
        <v>9</v>
      </c>
      <c r="AQ66" s="38">
        <v>1</v>
      </c>
      <c r="AR66" s="36">
        <v>0</v>
      </c>
      <c r="AS66" s="38">
        <v>0</v>
      </c>
      <c r="AT66" s="36">
        <v>9</v>
      </c>
      <c r="AU66" s="38">
        <v>1</v>
      </c>
      <c r="AV66" s="36">
        <v>0</v>
      </c>
      <c r="AW66" s="38">
        <v>0</v>
      </c>
      <c r="AX66" s="36">
        <v>9</v>
      </c>
      <c r="AY66" s="38">
        <v>1</v>
      </c>
      <c r="AZ66" s="36">
        <v>0</v>
      </c>
      <c r="BA66" s="38">
        <v>0</v>
      </c>
      <c r="BB66" s="36">
        <v>9</v>
      </c>
      <c r="BC66" s="38">
        <v>1</v>
      </c>
      <c r="BD66" s="36">
        <v>0</v>
      </c>
      <c r="BE66" s="38">
        <v>0</v>
      </c>
      <c r="BF66" s="36">
        <v>9</v>
      </c>
      <c r="BG66" s="38">
        <v>1</v>
      </c>
      <c r="BH66" s="32" t="s">
        <v>735</v>
      </c>
      <c r="BI66" s="33" t="s">
        <v>736</v>
      </c>
      <c r="BL66" s="34"/>
    </row>
    <row r="67" spans="1:64" ht="69" customHeight="1" x14ac:dyDescent="0.25">
      <c r="A67" s="197"/>
      <c r="B67" s="197"/>
      <c r="C67" s="199"/>
      <c r="D67" s="199"/>
      <c r="E67" s="199"/>
      <c r="F67" s="201"/>
      <c r="G67" s="199"/>
      <c r="H67" s="199"/>
      <c r="I67" s="199"/>
      <c r="J67" s="190"/>
      <c r="K67" s="190"/>
      <c r="L67" s="188"/>
      <c r="M67" s="188"/>
      <c r="N67" s="188"/>
      <c r="O67" s="190"/>
      <c r="P67" s="190"/>
      <c r="Q67" s="190"/>
      <c r="R67" s="191" t="s">
        <v>743</v>
      </c>
      <c r="S67" s="187">
        <v>0</v>
      </c>
      <c r="T67" s="187">
        <v>0.32</v>
      </c>
      <c r="U67" s="187">
        <v>0</v>
      </c>
      <c r="V67" s="187">
        <v>0.18</v>
      </c>
      <c r="W67" s="187">
        <v>0</v>
      </c>
      <c r="X67" s="187">
        <v>0</v>
      </c>
      <c r="Y67" s="187">
        <v>0</v>
      </c>
      <c r="Z67" s="187">
        <v>0</v>
      </c>
      <c r="AA67" s="196" t="s">
        <v>425</v>
      </c>
      <c r="AB67" s="41" t="s">
        <v>683</v>
      </c>
      <c r="AC67" s="41"/>
      <c r="AD67" s="40" t="s">
        <v>744</v>
      </c>
      <c r="AE67" s="40">
        <v>24</v>
      </c>
      <c r="AF67" s="36">
        <v>0</v>
      </c>
      <c r="AG67" s="38">
        <v>0</v>
      </c>
      <c r="AH67" s="36">
        <v>0</v>
      </c>
      <c r="AI67" s="38">
        <v>0</v>
      </c>
      <c r="AJ67" s="36">
        <v>4</v>
      </c>
      <c r="AK67" s="38">
        <v>0.16669999999999999</v>
      </c>
      <c r="AL67" s="36">
        <v>4</v>
      </c>
      <c r="AM67" s="38">
        <v>0.16669999999999999</v>
      </c>
      <c r="AN67" s="36">
        <v>9</v>
      </c>
      <c r="AO67" s="38">
        <v>0.375</v>
      </c>
      <c r="AP67" s="36">
        <v>9</v>
      </c>
      <c r="AQ67" s="38">
        <v>0.375</v>
      </c>
      <c r="AR67" s="36">
        <v>10</v>
      </c>
      <c r="AS67" s="38">
        <v>0.41670000000000001</v>
      </c>
      <c r="AT67" s="36">
        <v>14</v>
      </c>
      <c r="AU67" s="38">
        <v>0.58340000000000003</v>
      </c>
      <c r="AV67" s="36">
        <v>0</v>
      </c>
      <c r="AW67" s="38">
        <v>0</v>
      </c>
      <c r="AX67" s="36">
        <v>9</v>
      </c>
      <c r="AY67" s="38">
        <v>0.375</v>
      </c>
      <c r="AZ67" s="36">
        <v>10</v>
      </c>
      <c r="BA67" s="38">
        <v>0.41670000000000001</v>
      </c>
      <c r="BB67" s="36">
        <v>24</v>
      </c>
      <c r="BC67" s="38">
        <v>1.0001</v>
      </c>
      <c r="BD67" s="36">
        <v>0</v>
      </c>
      <c r="BE67" s="38">
        <v>0</v>
      </c>
      <c r="BF67" s="36">
        <v>9</v>
      </c>
      <c r="BG67" s="38">
        <v>0.375</v>
      </c>
      <c r="BH67" s="32" t="s">
        <v>735</v>
      </c>
      <c r="BI67" s="33" t="s">
        <v>736</v>
      </c>
      <c r="BL67" s="34"/>
    </row>
    <row r="68" spans="1:64" ht="57" customHeight="1" x14ac:dyDescent="0.25">
      <c r="A68" s="197"/>
      <c r="B68" s="197"/>
      <c r="C68" s="199"/>
      <c r="D68" s="199"/>
      <c r="E68" s="199"/>
      <c r="F68" s="201"/>
      <c r="G68" s="199"/>
      <c r="H68" s="199"/>
      <c r="I68" s="199"/>
      <c r="J68" s="190"/>
      <c r="K68" s="190"/>
      <c r="L68" s="188"/>
      <c r="M68" s="188"/>
      <c r="N68" s="188"/>
      <c r="O68" s="190"/>
      <c r="P68" s="190"/>
      <c r="Q68" s="190"/>
      <c r="R68" s="192"/>
      <c r="S68" s="188"/>
      <c r="T68" s="188"/>
      <c r="U68" s="188"/>
      <c r="V68" s="188"/>
      <c r="W68" s="188"/>
      <c r="X68" s="188"/>
      <c r="Y68" s="188"/>
      <c r="Z68" s="188"/>
      <c r="AA68" s="197"/>
      <c r="AB68" s="41" t="s">
        <v>745</v>
      </c>
      <c r="AC68" s="41"/>
      <c r="AD68" s="40" t="s">
        <v>746</v>
      </c>
      <c r="AE68" s="40">
        <v>240</v>
      </c>
      <c r="AF68" s="36">
        <v>0</v>
      </c>
      <c r="AG68" s="38">
        <v>0</v>
      </c>
      <c r="AH68" s="36">
        <v>0</v>
      </c>
      <c r="AI68" s="38">
        <v>0</v>
      </c>
      <c r="AJ68" s="36">
        <v>0</v>
      </c>
      <c r="AK68" s="38">
        <v>0</v>
      </c>
      <c r="AL68" s="36">
        <v>0</v>
      </c>
      <c r="AM68" s="38">
        <v>0</v>
      </c>
      <c r="AN68" s="36">
        <v>0</v>
      </c>
      <c r="AO68" s="38">
        <v>0</v>
      </c>
      <c r="AP68" s="36">
        <v>0</v>
      </c>
      <c r="AQ68" s="38">
        <v>0</v>
      </c>
      <c r="AR68" s="36">
        <v>0</v>
      </c>
      <c r="AS68" s="38">
        <v>0</v>
      </c>
      <c r="AT68" s="36">
        <v>0</v>
      </c>
      <c r="AU68" s="38">
        <v>0</v>
      </c>
      <c r="AV68" s="36">
        <v>0</v>
      </c>
      <c r="AW68" s="38">
        <v>0</v>
      </c>
      <c r="AX68" s="36">
        <v>0</v>
      </c>
      <c r="AY68" s="38">
        <v>0</v>
      </c>
      <c r="AZ68" s="36">
        <v>240</v>
      </c>
      <c r="BA68" s="38">
        <v>1</v>
      </c>
      <c r="BB68" s="36">
        <v>240</v>
      </c>
      <c r="BC68" s="38">
        <v>1</v>
      </c>
      <c r="BD68" s="36">
        <v>0</v>
      </c>
      <c r="BE68" s="38">
        <v>0</v>
      </c>
      <c r="BF68" s="36">
        <v>0</v>
      </c>
      <c r="BG68" s="38">
        <v>0</v>
      </c>
      <c r="BH68" s="32" t="s">
        <v>735</v>
      </c>
      <c r="BI68" s="33" t="s">
        <v>736</v>
      </c>
      <c r="BL68" s="34"/>
    </row>
    <row r="69" spans="1:64" ht="45" customHeight="1" x14ac:dyDescent="0.25">
      <c r="A69" s="197"/>
      <c r="B69" s="197"/>
      <c r="C69" s="199"/>
      <c r="D69" s="199"/>
      <c r="E69" s="199"/>
      <c r="F69" s="201"/>
      <c r="G69" s="199"/>
      <c r="H69" s="199"/>
      <c r="I69" s="199"/>
      <c r="J69" s="190"/>
      <c r="K69" s="190"/>
      <c r="L69" s="188"/>
      <c r="M69" s="188"/>
      <c r="N69" s="188"/>
      <c r="O69" s="190"/>
      <c r="P69" s="190"/>
      <c r="Q69" s="190"/>
      <c r="R69" s="192"/>
      <c r="S69" s="188"/>
      <c r="T69" s="188"/>
      <c r="U69" s="188"/>
      <c r="V69" s="188"/>
      <c r="W69" s="188"/>
      <c r="X69" s="188"/>
      <c r="Y69" s="188"/>
      <c r="Z69" s="188"/>
      <c r="AA69" s="197"/>
      <c r="AB69" s="41" t="s">
        <v>657</v>
      </c>
      <c r="AC69" s="41"/>
      <c r="AD69" s="40" t="s">
        <v>747</v>
      </c>
      <c r="AE69" s="40">
        <v>3</v>
      </c>
      <c r="AF69" s="36">
        <v>3</v>
      </c>
      <c r="AG69" s="38">
        <v>1</v>
      </c>
      <c r="AH69" s="36">
        <v>3</v>
      </c>
      <c r="AI69" s="38">
        <v>1</v>
      </c>
      <c r="AJ69" s="36">
        <v>0</v>
      </c>
      <c r="AK69" s="38">
        <v>0</v>
      </c>
      <c r="AL69" s="36">
        <v>3</v>
      </c>
      <c r="AM69" s="38">
        <v>1</v>
      </c>
      <c r="AN69" s="36">
        <v>0</v>
      </c>
      <c r="AO69" s="38">
        <v>0</v>
      </c>
      <c r="AP69" s="36">
        <v>3</v>
      </c>
      <c r="AQ69" s="38">
        <v>1</v>
      </c>
      <c r="AR69" s="36">
        <v>0</v>
      </c>
      <c r="AS69" s="38">
        <v>0</v>
      </c>
      <c r="AT69" s="36">
        <v>3</v>
      </c>
      <c r="AU69" s="38">
        <v>1</v>
      </c>
      <c r="AV69" s="36">
        <v>0</v>
      </c>
      <c r="AW69" s="38">
        <v>0</v>
      </c>
      <c r="AX69" s="36">
        <v>3</v>
      </c>
      <c r="AY69" s="38">
        <v>1</v>
      </c>
      <c r="AZ69" s="36">
        <v>0</v>
      </c>
      <c r="BA69" s="38">
        <v>0</v>
      </c>
      <c r="BB69" s="36">
        <v>3</v>
      </c>
      <c r="BC69" s="38">
        <v>1</v>
      </c>
      <c r="BD69" s="36">
        <v>0</v>
      </c>
      <c r="BE69" s="38">
        <v>0</v>
      </c>
      <c r="BF69" s="36">
        <v>3</v>
      </c>
      <c r="BG69" s="38">
        <v>1</v>
      </c>
      <c r="BH69" s="32" t="s">
        <v>735</v>
      </c>
      <c r="BI69" s="33" t="s">
        <v>736</v>
      </c>
      <c r="BL69" s="34"/>
    </row>
    <row r="70" spans="1:64" ht="33" customHeight="1" x14ac:dyDescent="0.25">
      <c r="A70" s="197"/>
      <c r="B70" s="197"/>
      <c r="C70" s="199"/>
      <c r="D70" s="199"/>
      <c r="E70" s="199"/>
      <c r="F70" s="201"/>
      <c r="G70" s="199"/>
      <c r="H70" s="199"/>
      <c r="I70" s="199"/>
      <c r="J70" s="190"/>
      <c r="K70" s="190"/>
      <c r="L70" s="188"/>
      <c r="M70" s="188"/>
      <c r="N70" s="188"/>
      <c r="O70" s="190"/>
      <c r="P70" s="190"/>
      <c r="Q70" s="190"/>
      <c r="R70" s="192"/>
      <c r="S70" s="188"/>
      <c r="T70" s="188"/>
      <c r="U70" s="188"/>
      <c r="V70" s="188"/>
      <c r="W70" s="188"/>
      <c r="X70" s="188"/>
      <c r="Y70" s="188"/>
      <c r="Z70" s="188"/>
      <c r="AA70" s="197"/>
      <c r="AB70" s="41" t="s">
        <v>657</v>
      </c>
      <c r="AC70" s="41"/>
      <c r="AD70" s="40" t="s">
        <v>748</v>
      </c>
      <c r="AE70" s="40">
        <v>3</v>
      </c>
      <c r="AF70" s="36">
        <v>3</v>
      </c>
      <c r="AG70" s="38">
        <v>1</v>
      </c>
      <c r="AH70" s="36">
        <v>3</v>
      </c>
      <c r="AI70" s="38">
        <v>1</v>
      </c>
      <c r="AJ70" s="36">
        <v>0</v>
      </c>
      <c r="AK70" s="38">
        <v>0</v>
      </c>
      <c r="AL70" s="36">
        <v>3</v>
      </c>
      <c r="AM70" s="38">
        <v>1</v>
      </c>
      <c r="AN70" s="36">
        <v>0</v>
      </c>
      <c r="AO70" s="38">
        <v>0</v>
      </c>
      <c r="AP70" s="36">
        <v>3</v>
      </c>
      <c r="AQ70" s="38">
        <v>1</v>
      </c>
      <c r="AR70" s="36">
        <v>0</v>
      </c>
      <c r="AS70" s="38">
        <v>0</v>
      </c>
      <c r="AT70" s="36">
        <v>3</v>
      </c>
      <c r="AU70" s="38">
        <v>1</v>
      </c>
      <c r="AV70" s="36">
        <v>0</v>
      </c>
      <c r="AW70" s="38">
        <v>0</v>
      </c>
      <c r="AX70" s="36">
        <v>3</v>
      </c>
      <c r="AY70" s="38">
        <v>1</v>
      </c>
      <c r="AZ70" s="36">
        <v>0</v>
      </c>
      <c r="BA70" s="38">
        <v>0</v>
      </c>
      <c r="BB70" s="36">
        <v>3</v>
      </c>
      <c r="BC70" s="38">
        <v>1</v>
      </c>
      <c r="BD70" s="36">
        <v>0</v>
      </c>
      <c r="BE70" s="38">
        <v>0</v>
      </c>
      <c r="BF70" s="36">
        <v>3</v>
      </c>
      <c r="BG70" s="38">
        <v>1</v>
      </c>
      <c r="BH70" s="32" t="s">
        <v>735</v>
      </c>
      <c r="BI70" s="33" t="s">
        <v>736</v>
      </c>
      <c r="BL70" s="34"/>
    </row>
    <row r="71" spans="1:64" ht="33" customHeight="1" x14ac:dyDescent="0.25">
      <c r="A71" s="197"/>
      <c r="B71" s="197"/>
      <c r="C71" s="199"/>
      <c r="D71" s="199"/>
      <c r="E71" s="199"/>
      <c r="F71" s="201"/>
      <c r="G71" s="199"/>
      <c r="H71" s="199"/>
      <c r="I71" s="199"/>
      <c r="J71" s="190"/>
      <c r="K71" s="190"/>
      <c r="L71" s="188"/>
      <c r="M71" s="188"/>
      <c r="N71" s="188"/>
      <c r="O71" s="190"/>
      <c r="P71" s="190"/>
      <c r="Q71" s="190"/>
      <c r="R71" s="192"/>
      <c r="S71" s="188"/>
      <c r="T71" s="188"/>
      <c r="U71" s="188"/>
      <c r="V71" s="188"/>
      <c r="W71" s="188"/>
      <c r="X71" s="188"/>
      <c r="Y71" s="188"/>
      <c r="Z71" s="188"/>
      <c r="AA71" s="197"/>
      <c r="AB71" s="41" t="s">
        <v>657</v>
      </c>
      <c r="AC71" s="41"/>
      <c r="AD71" s="40" t="s">
        <v>749</v>
      </c>
      <c r="AE71" s="40">
        <v>3</v>
      </c>
      <c r="AF71" s="36">
        <v>3</v>
      </c>
      <c r="AG71" s="38">
        <v>1</v>
      </c>
      <c r="AH71" s="36">
        <v>3</v>
      </c>
      <c r="AI71" s="38">
        <v>1</v>
      </c>
      <c r="AJ71" s="36">
        <v>0</v>
      </c>
      <c r="AK71" s="38">
        <v>0</v>
      </c>
      <c r="AL71" s="36">
        <v>3</v>
      </c>
      <c r="AM71" s="38">
        <v>1</v>
      </c>
      <c r="AN71" s="36">
        <v>0</v>
      </c>
      <c r="AO71" s="38">
        <v>0</v>
      </c>
      <c r="AP71" s="36">
        <v>3</v>
      </c>
      <c r="AQ71" s="38">
        <v>1</v>
      </c>
      <c r="AR71" s="36">
        <v>0</v>
      </c>
      <c r="AS71" s="38">
        <v>0</v>
      </c>
      <c r="AT71" s="36">
        <v>3</v>
      </c>
      <c r="AU71" s="38">
        <v>1</v>
      </c>
      <c r="AV71" s="36">
        <v>0</v>
      </c>
      <c r="AW71" s="38">
        <v>0</v>
      </c>
      <c r="AX71" s="36">
        <v>3</v>
      </c>
      <c r="AY71" s="38">
        <v>1</v>
      </c>
      <c r="AZ71" s="36">
        <v>0</v>
      </c>
      <c r="BA71" s="38">
        <v>0</v>
      </c>
      <c r="BB71" s="36">
        <v>3</v>
      </c>
      <c r="BC71" s="38">
        <v>1</v>
      </c>
      <c r="BD71" s="36">
        <v>0</v>
      </c>
      <c r="BE71" s="38">
        <v>0</v>
      </c>
      <c r="BF71" s="36">
        <v>3</v>
      </c>
      <c r="BG71" s="38">
        <v>1</v>
      </c>
      <c r="BH71" s="32" t="s">
        <v>735</v>
      </c>
      <c r="BI71" s="33" t="s">
        <v>736</v>
      </c>
      <c r="BL71" s="34"/>
    </row>
    <row r="72" spans="1:64" ht="81" customHeight="1" x14ac:dyDescent="0.25">
      <c r="A72" s="197"/>
      <c r="B72" s="197"/>
      <c r="C72" s="199"/>
      <c r="D72" s="199"/>
      <c r="E72" s="199"/>
      <c r="F72" s="201"/>
      <c r="G72" s="199"/>
      <c r="H72" s="199"/>
      <c r="I72" s="199"/>
      <c r="J72" s="190"/>
      <c r="K72" s="190"/>
      <c r="L72" s="188"/>
      <c r="M72" s="188"/>
      <c r="N72" s="188"/>
      <c r="O72" s="190"/>
      <c r="P72" s="190"/>
      <c r="Q72" s="190"/>
      <c r="R72" s="191" t="s">
        <v>750</v>
      </c>
      <c r="S72" s="187">
        <v>0</v>
      </c>
      <c r="T72" s="187">
        <v>0.36</v>
      </c>
      <c r="U72" s="187">
        <v>0</v>
      </c>
      <c r="V72" s="187">
        <v>0.24</v>
      </c>
      <c r="W72" s="187">
        <v>0</v>
      </c>
      <c r="X72" s="187">
        <v>0</v>
      </c>
      <c r="Y72" s="187">
        <v>0</v>
      </c>
      <c r="Z72" s="187">
        <v>0</v>
      </c>
      <c r="AA72" s="196" t="s">
        <v>425</v>
      </c>
      <c r="AB72" s="41" t="s">
        <v>683</v>
      </c>
      <c r="AC72" s="41"/>
      <c r="AD72" s="40" t="s">
        <v>751</v>
      </c>
      <c r="AE72" s="40">
        <v>3</v>
      </c>
      <c r="AF72" s="36">
        <v>0</v>
      </c>
      <c r="AG72" s="38">
        <v>0</v>
      </c>
      <c r="AH72" s="36">
        <v>0</v>
      </c>
      <c r="AI72" s="38">
        <v>0</v>
      </c>
      <c r="AJ72" s="36">
        <v>0</v>
      </c>
      <c r="AK72" s="38">
        <v>0</v>
      </c>
      <c r="AL72" s="36">
        <v>0</v>
      </c>
      <c r="AM72" s="38">
        <v>0</v>
      </c>
      <c r="AN72" s="36">
        <v>0</v>
      </c>
      <c r="AO72" s="38">
        <v>0</v>
      </c>
      <c r="AP72" s="36">
        <v>0</v>
      </c>
      <c r="AQ72" s="38">
        <v>0</v>
      </c>
      <c r="AR72" s="36">
        <v>0</v>
      </c>
      <c r="AS72" s="38">
        <v>0</v>
      </c>
      <c r="AT72" s="36">
        <v>0</v>
      </c>
      <c r="AU72" s="38">
        <v>0</v>
      </c>
      <c r="AV72" s="36">
        <v>0</v>
      </c>
      <c r="AW72" s="38">
        <v>0</v>
      </c>
      <c r="AX72" s="36">
        <v>0</v>
      </c>
      <c r="AY72" s="38">
        <v>0</v>
      </c>
      <c r="AZ72" s="36">
        <v>3</v>
      </c>
      <c r="BA72" s="38">
        <v>1</v>
      </c>
      <c r="BB72" s="36">
        <v>3</v>
      </c>
      <c r="BC72" s="38">
        <v>1</v>
      </c>
      <c r="BD72" s="36">
        <v>0</v>
      </c>
      <c r="BE72" s="38">
        <v>0</v>
      </c>
      <c r="BF72" s="36">
        <v>0</v>
      </c>
      <c r="BG72" s="38">
        <v>0</v>
      </c>
      <c r="BH72" s="32" t="s">
        <v>735</v>
      </c>
      <c r="BI72" s="33" t="s">
        <v>736</v>
      </c>
      <c r="BL72" s="34"/>
    </row>
    <row r="73" spans="1:64" ht="45" customHeight="1" x14ac:dyDescent="0.25">
      <c r="A73" s="197"/>
      <c r="B73" s="197"/>
      <c r="C73" s="199"/>
      <c r="D73" s="199"/>
      <c r="E73" s="199"/>
      <c r="F73" s="201"/>
      <c r="G73" s="199"/>
      <c r="H73" s="199"/>
      <c r="I73" s="199"/>
      <c r="J73" s="190"/>
      <c r="K73" s="190"/>
      <c r="L73" s="188"/>
      <c r="M73" s="188"/>
      <c r="N73" s="188"/>
      <c r="O73" s="190"/>
      <c r="P73" s="190"/>
      <c r="Q73" s="190"/>
      <c r="R73" s="192"/>
      <c r="S73" s="188"/>
      <c r="T73" s="188"/>
      <c r="U73" s="188"/>
      <c r="V73" s="188"/>
      <c r="W73" s="188"/>
      <c r="X73" s="188"/>
      <c r="Y73" s="188"/>
      <c r="Z73" s="188"/>
      <c r="AA73" s="197"/>
      <c r="AB73" s="41" t="s">
        <v>657</v>
      </c>
      <c r="AC73" s="41"/>
      <c r="AD73" s="40" t="s">
        <v>752</v>
      </c>
      <c r="AE73" s="40">
        <v>3</v>
      </c>
      <c r="AF73" s="36">
        <v>2</v>
      </c>
      <c r="AG73" s="38">
        <v>0.66669999999999996</v>
      </c>
      <c r="AH73" s="36">
        <v>2</v>
      </c>
      <c r="AI73" s="38">
        <v>0.66669999999999996</v>
      </c>
      <c r="AJ73" s="36">
        <v>0</v>
      </c>
      <c r="AK73" s="38">
        <v>0</v>
      </c>
      <c r="AL73" s="36">
        <v>2</v>
      </c>
      <c r="AM73" s="38">
        <v>0.66669999999999996</v>
      </c>
      <c r="AN73" s="36">
        <v>0</v>
      </c>
      <c r="AO73" s="38">
        <v>0</v>
      </c>
      <c r="AP73" s="36">
        <v>2</v>
      </c>
      <c r="AQ73" s="38">
        <v>0.66669999999999996</v>
      </c>
      <c r="AR73" s="36">
        <v>1</v>
      </c>
      <c r="AS73" s="38">
        <v>0.33329999999999999</v>
      </c>
      <c r="AT73" s="36">
        <v>3</v>
      </c>
      <c r="AU73" s="38">
        <v>1</v>
      </c>
      <c r="AV73" s="36">
        <v>1</v>
      </c>
      <c r="AW73" s="38">
        <v>0.33329999999999999</v>
      </c>
      <c r="AX73" s="36">
        <v>3</v>
      </c>
      <c r="AY73" s="38">
        <v>1</v>
      </c>
      <c r="AZ73" s="36">
        <v>0</v>
      </c>
      <c r="BA73" s="38">
        <v>0</v>
      </c>
      <c r="BB73" s="36">
        <v>3</v>
      </c>
      <c r="BC73" s="38">
        <v>1</v>
      </c>
      <c r="BD73" s="36">
        <v>0</v>
      </c>
      <c r="BE73" s="38">
        <v>0</v>
      </c>
      <c r="BF73" s="36">
        <v>3</v>
      </c>
      <c r="BG73" s="38">
        <v>1</v>
      </c>
      <c r="BH73" s="32" t="s">
        <v>735</v>
      </c>
      <c r="BI73" s="33" t="s">
        <v>736</v>
      </c>
      <c r="BL73" s="34"/>
    </row>
    <row r="74" spans="1:64" ht="45" customHeight="1" x14ac:dyDescent="0.25">
      <c r="A74" s="197"/>
      <c r="B74" s="197"/>
      <c r="C74" s="199"/>
      <c r="D74" s="199"/>
      <c r="E74" s="199"/>
      <c r="F74" s="201"/>
      <c r="G74" s="199"/>
      <c r="H74" s="199"/>
      <c r="I74" s="199"/>
      <c r="J74" s="190"/>
      <c r="K74" s="190"/>
      <c r="L74" s="188"/>
      <c r="M74" s="188"/>
      <c r="N74" s="188"/>
      <c r="O74" s="190"/>
      <c r="P74" s="190"/>
      <c r="Q74" s="190"/>
      <c r="R74" s="192"/>
      <c r="S74" s="188"/>
      <c r="T74" s="188"/>
      <c r="U74" s="188"/>
      <c r="V74" s="188"/>
      <c r="W74" s="188"/>
      <c r="X74" s="188"/>
      <c r="Y74" s="188"/>
      <c r="Z74" s="188"/>
      <c r="AA74" s="197"/>
      <c r="AB74" s="41" t="s">
        <v>657</v>
      </c>
      <c r="AC74" s="41"/>
      <c r="AD74" s="40" t="s">
        <v>753</v>
      </c>
      <c r="AE74" s="40">
        <v>3</v>
      </c>
      <c r="AF74" s="36">
        <v>2</v>
      </c>
      <c r="AG74" s="38">
        <v>0.66669999999999996</v>
      </c>
      <c r="AH74" s="36">
        <v>2</v>
      </c>
      <c r="AI74" s="38">
        <v>0.66669999999999996</v>
      </c>
      <c r="AJ74" s="36">
        <v>0</v>
      </c>
      <c r="AK74" s="38">
        <v>0</v>
      </c>
      <c r="AL74" s="36">
        <v>2</v>
      </c>
      <c r="AM74" s="38">
        <v>0.66669999999999996</v>
      </c>
      <c r="AN74" s="36">
        <v>0</v>
      </c>
      <c r="AO74" s="38">
        <v>0</v>
      </c>
      <c r="AP74" s="36">
        <v>2</v>
      </c>
      <c r="AQ74" s="38">
        <v>0.66669999999999996</v>
      </c>
      <c r="AR74" s="36">
        <v>1</v>
      </c>
      <c r="AS74" s="38">
        <v>0.33329999999999999</v>
      </c>
      <c r="AT74" s="36">
        <v>3</v>
      </c>
      <c r="AU74" s="38">
        <v>1</v>
      </c>
      <c r="AV74" s="36">
        <v>1</v>
      </c>
      <c r="AW74" s="38">
        <v>0.33329999999999999</v>
      </c>
      <c r="AX74" s="36">
        <v>3</v>
      </c>
      <c r="AY74" s="38">
        <v>1</v>
      </c>
      <c r="AZ74" s="36">
        <v>0</v>
      </c>
      <c r="BA74" s="38">
        <v>0</v>
      </c>
      <c r="BB74" s="36">
        <v>3</v>
      </c>
      <c r="BC74" s="38">
        <v>1</v>
      </c>
      <c r="BD74" s="36">
        <v>0</v>
      </c>
      <c r="BE74" s="38">
        <v>0</v>
      </c>
      <c r="BF74" s="36">
        <v>3</v>
      </c>
      <c r="BG74" s="38">
        <v>1</v>
      </c>
      <c r="BH74" s="32" t="s">
        <v>735</v>
      </c>
      <c r="BI74" s="33" t="s">
        <v>736</v>
      </c>
      <c r="BL74" s="34"/>
    </row>
    <row r="75" spans="1:64" ht="33" customHeight="1" x14ac:dyDescent="0.25">
      <c r="A75" s="197"/>
      <c r="B75" s="197"/>
      <c r="C75" s="199"/>
      <c r="D75" s="199"/>
      <c r="E75" s="199"/>
      <c r="F75" s="201"/>
      <c r="G75" s="199"/>
      <c r="H75" s="199"/>
      <c r="I75" s="199"/>
      <c r="J75" s="190"/>
      <c r="K75" s="190"/>
      <c r="L75" s="188"/>
      <c r="M75" s="188"/>
      <c r="N75" s="188"/>
      <c r="O75" s="190"/>
      <c r="P75" s="190"/>
      <c r="Q75" s="190"/>
      <c r="R75" s="192"/>
      <c r="S75" s="188"/>
      <c r="T75" s="188"/>
      <c r="U75" s="188"/>
      <c r="V75" s="188"/>
      <c r="W75" s="188"/>
      <c r="X75" s="188"/>
      <c r="Y75" s="188"/>
      <c r="Z75" s="188"/>
      <c r="AA75" s="197"/>
      <c r="AB75" s="41" t="s">
        <v>657</v>
      </c>
      <c r="AC75" s="41"/>
      <c r="AD75" s="40" t="s">
        <v>754</v>
      </c>
      <c r="AE75" s="40">
        <v>3</v>
      </c>
      <c r="AF75" s="36">
        <v>2</v>
      </c>
      <c r="AG75" s="38">
        <v>0.66669999999999996</v>
      </c>
      <c r="AH75" s="36">
        <v>2</v>
      </c>
      <c r="AI75" s="38">
        <v>0.66669999999999996</v>
      </c>
      <c r="AJ75" s="36">
        <v>0</v>
      </c>
      <c r="AK75" s="38">
        <v>0</v>
      </c>
      <c r="AL75" s="36">
        <v>2</v>
      </c>
      <c r="AM75" s="38">
        <v>0.66669999999999996</v>
      </c>
      <c r="AN75" s="36">
        <v>0</v>
      </c>
      <c r="AO75" s="38">
        <v>0</v>
      </c>
      <c r="AP75" s="36">
        <v>2</v>
      </c>
      <c r="AQ75" s="38">
        <v>0.66669999999999996</v>
      </c>
      <c r="AR75" s="36">
        <v>1</v>
      </c>
      <c r="AS75" s="38">
        <v>0.33329999999999999</v>
      </c>
      <c r="AT75" s="36">
        <v>3</v>
      </c>
      <c r="AU75" s="38">
        <v>1</v>
      </c>
      <c r="AV75" s="36">
        <v>1</v>
      </c>
      <c r="AW75" s="38">
        <v>0.33329999999999999</v>
      </c>
      <c r="AX75" s="36">
        <v>3</v>
      </c>
      <c r="AY75" s="38">
        <v>1</v>
      </c>
      <c r="AZ75" s="36">
        <v>0</v>
      </c>
      <c r="BA75" s="38">
        <v>0</v>
      </c>
      <c r="BB75" s="36">
        <v>3</v>
      </c>
      <c r="BC75" s="38">
        <v>1</v>
      </c>
      <c r="BD75" s="36">
        <v>0</v>
      </c>
      <c r="BE75" s="38">
        <v>0</v>
      </c>
      <c r="BF75" s="36">
        <v>3</v>
      </c>
      <c r="BG75" s="38">
        <v>1</v>
      </c>
      <c r="BH75" s="32" t="s">
        <v>735</v>
      </c>
      <c r="BI75" s="33" t="s">
        <v>736</v>
      </c>
      <c r="BL75" s="34"/>
    </row>
    <row r="76" spans="1:64" ht="45" customHeight="1" x14ac:dyDescent="0.25">
      <c r="A76" s="197"/>
      <c r="B76" s="197"/>
      <c r="C76" s="199"/>
      <c r="D76" s="199"/>
      <c r="E76" s="199"/>
      <c r="F76" s="201"/>
      <c r="G76" s="199"/>
      <c r="H76" s="199"/>
      <c r="I76" s="199"/>
      <c r="J76" s="190"/>
      <c r="K76" s="190"/>
      <c r="L76" s="188"/>
      <c r="M76" s="188"/>
      <c r="N76" s="188"/>
      <c r="O76" s="190"/>
      <c r="P76" s="190"/>
      <c r="Q76" s="190"/>
      <c r="R76" s="191" t="s">
        <v>755</v>
      </c>
      <c r="S76" s="187">
        <v>0</v>
      </c>
      <c r="T76" s="187">
        <v>0</v>
      </c>
      <c r="U76" s="187">
        <v>0</v>
      </c>
      <c r="V76" s="187">
        <v>0.12</v>
      </c>
      <c r="W76" s="187">
        <v>0</v>
      </c>
      <c r="X76" s="187">
        <v>0</v>
      </c>
      <c r="Y76" s="187">
        <v>0</v>
      </c>
      <c r="Z76" s="187">
        <v>0</v>
      </c>
      <c r="AA76" s="196" t="s">
        <v>425</v>
      </c>
      <c r="AB76" s="41" t="s">
        <v>683</v>
      </c>
      <c r="AC76" s="41"/>
      <c r="AD76" s="40" t="s">
        <v>756</v>
      </c>
      <c r="AE76" s="40">
        <v>18</v>
      </c>
      <c r="AF76" s="36">
        <v>0</v>
      </c>
      <c r="AG76" s="38">
        <v>0</v>
      </c>
      <c r="AH76" s="36">
        <v>0</v>
      </c>
      <c r="AI76" s="38">
        <v>0</v>
      </c>
      <c r="AJ76" s="36">
        <v>0</v>
      </c>
      <c r="AK76" s="38">
        <v>0</v>
      </c>
      <c r="AL76" s="36">
        <v>0</v>
      </c>
      <c r="AM76" s="38">
        <v>0</v>
      </c>
      <c r="AN76" s="36">
        <v>0</v>
      </c>
      <c r="AO76" s="38">
        <v>0</v>
      </c>
      <c r="AP76" s="36">
        <v>0</v>
      </c>
      <c r="AQ76" s="38">
        <v>0</v>
      </c>
      <c r="AR76" s="36">
        <v>8</v>
      </c>
      <c r="AS76" s="38">
        <v>0.44440000000000002</v>
      </c>
      <c r="AT76" s="36">
        <v>8</v>
      </c>
      <c r="AU76" s="38">
        <v>0.44440000000000002</v>
      </c>
      <c r="AV76" s="36">
        <v>0</v>
      </c>
      <c r="AW76" s="38">
        <v>0</v>
      </c>
      <c r="AX76" s="36">
        <v>0</v>
      </c>
      <c r="AY76" s="38">
        <v>0</v>
      </c>
      <c r="AZ76" s="36">
        <v>10</v>
      </c>
      <c r="BA76" s="38">
        <v>0.55559999999999998</v>
      </c>
      <c r="BB76" s="36">
        <v>18</v>
      </c>
      <c r="BC76" s="38">
        <v>1</v>
      </c>
      <c r="BD76" s="36">
        <v>0</v>
      </c>
      <c r="BE76" s="38">
        <v>0</v>
      </c>
      <c r="BF76" s="36">
        <v>0</v>
      </c>
      <c r="BG76" s="38">
        <v>0</v>
      </c>
      <c r="BH76" s="32" t="s">
        <v>735</v>
      </c>
      <c r="BI76" s="33" t="s">
        <v>736</v>
      </c>
      <c r="BL76" s="34"/>
    </row>
    <row r="77" spans="1:64" ht="45" customHeight="1" x14ac:dyDescent="0.25">
      <c r="A77" s="197"/>
      <c r="B77" s="197"/>
      <c r="C77" s="199"/>
      <c r="D77" s="199"/>
      <c r="E77" s="199"/>
      <c r="F77" s="201"/>
      <c r="G77" s="199"/>
      <c r="H77" s="199"/>
      <c r="I77" s="199"/>
      <c r="J77" s="190"/>
      <c r="K77" s="190"/>
      <c r="L77" s="188"/>
      <c r="M77" s="188"/>
      <c r="N77" s="188"/>
      <c r="O77" s="190"/>
      <c r="P77" s="190"/>
      <c r="Q77" s="190"/>
      <c r="R77" s="192"/>
      <c r="S77" s="188"/>
      <c r="T77" s="188"/>
      <c r="U77" s="188"/>
      <c r="V77" s="188"/>
      <c r="W77" s="188"/>
      <c r="X77" s="188"/>
      <c r="Y77" s="188"/>
      <c r="Z77" s="188"/>
      <c r="AA77" s="197"/>
      <c r="AB77" s="41" t="s">
        <v>657</v>
      </c>
      <c r="AC77" s="41"/>
      <c r="AD77" s="40" t="s">
        <v>757</v>
      </c>
      <c r="AE77" s="40">
        <v>5</v>
      </c>
      <c r="AF77" s="36">
        <v>0</v>
      </c>
      <c r="AG77" s="38">
        <v>0</v>
      </c>
      <c r="AH77" s="36">
        <v>0</v>
      </c>
      <c r="AI77" s="38">
        <v>0</v>
      </c>
      <c r="AJ77" s="36">
        <v>5</v>
      </c>
      <c r="AK77" s="38">
        <v>1</v>
      </c>
      <c r="AL77" s="36">
        <v>5</v>
      </c>
      <c r="AM77" s="38">
        <v>1</v>
      </c>
      <c r="AN77" s="36">
        <v>0</v>
      </c>
      <c r="AO77" s="38">
        <v>0</v>
      </c>
      <c r="AP77" s="36">
        <v>0</v>
      </c>
      <c r="AQ77" s="38">
        <v>0</v>
      </c>
      <c r="AR77" s="36">
        <v>0</v>
      </c>
      <c r="AS77" s="38">
        <v>0</v>
      </c>
      <c r="AT77" s="36">
        <v>5</v>
      </c>
      <c r="AU77" s="38">
        <v>1</v>
      </c>
      <c r="AV77" s="36">
        <v>0</v>
      </c>
      <c r="AW77" s="38">
        <v>0</v>
      </c>
      <c r="AX77" s="36">
        <v>0</v>
      </c>
      <c r="AY77" s="38">
        <v>0</v>
      </c>
      <c r="AZ77" s="36">
        <v>0</v>
      </c>
      <c r="BA77" s="38">
        <v>0</v>
      </c>
      <c r="BB77" s="36">
        <v>5</v>
      </c>
      <c r="BC77" s="38">
        <v>1</v>
      </c>
      <c r="BD77" s="36">
        <v>0</v>
      </c>
      <c r="BE77" s="38">
        <v>0</v>
      </c>
      <c r="BF77" s="36">
        <v>0</v>
      </c>
      <c r="BG77" s="38">
        <v>0</v>
      </c>
      <c r="BH77" s="32" t="s">
        <v>735</v>
      </c>
      <c r="BI77" s="33" t="s">
        <v>736</v>
      </c>
      <c r="BL77" s="34"/>
    </row>
    <row r="78" spans="1:64" ht="33" customHeight="1" x14ac:dyDescent="0.25">
      <c r="A78" s="197"/>
      <c r="B78" s="197"/>
      <c r="C78" s="199"/>
      <c r="D78" s="199"/>
      <c r="E78" s="199"/>
      <c r="F78" s="201"/>
      <c r="G78" s="199"/>
      <c r="H78" s="199"/>
      <c r="I78" s="199"/>
      <c r="J78" s="190"/>
      <c r="K78" s="190"/>
      <c r="L78" s="188"/>
      <c r="M78" s="188"/>
      <c r="N78" s="188"/>
      <c r="O78" s="190"/>
      <c r="P78" s="190"/>
      <c r="Q78" s="190"/>
      <c r="R78" s="192"/>
      <c r="S78" s="188"/>
      <c r="T78" s="188"/>
      <c r="U78" s="188"/>
      <c r="V78" s="188"/>
      <c r="W78" s="188"/>
      <c r="X78" s="188"/>
      <c r="Y78" s="188"/>
      <c r="Z78" s="188"/>
      <c r="AA78" s="197"/>
      <c r="AB78" s="41" t="s">
        <v>657</v>
      </c>
      <c r="AC78" s="41"/>
      <c r="AD78" s="40" t="s">
        <v>758</v>
      </c>
      <c r="AE78" s="40">
        <v>5</v>
      </c>
      <c r="AF78" s="36">
        <v>0</v>
      </c>
      <c r="AG78" s="38">
        <v>0</v>
      </c>
      <c r="AH78" s="36">
        <v>0</v>
      </c>
      <c r="AI78" s="38">
        <v>0</v>
      </c>
      <c r="AJ78" s="36">
        <v>5</v>
      </c>
      <c r="AK78" s="38">
        <v>1</v>
      </c>
      <c r="AL78" s="36">
        <v>5</v>
      </c>
      <c r="AM78" s="38">
        <v>1</v>
      </c>
      <c r="AN78" s="36">
        <v>0</v>
      </c>
      <c r="AO78" s="38">
        <v>0</v>
      </c>
      <c r="AP78" s="36">
        <v>0</v>
      </c>
      <c r="AQ78" s="38">
        <v>0</v>
      </c>
      <c r="AR78" s="36">
        <v>0</v>
      </c>
      <c r="AS78" s="38">
        <v>0</v>
      </c>
      <c r="AT78" s="36">
        <v>5</v>
      </c>
      <c r="AU78" s="38">
        <v>1</v>
      </c>
      <c r="AV78" s="36">
        <v>0</v>
      </c>
      <c r="AW78" s="38">
        <v>0</v>
      </c>
      <c r="AX78" s="36">
        <v>0</v>
      </c>
      <c r="AY78" s="38">
        <v>0</v>
      </c>
      <c r="AZ78" s="36">
        <v>0</v>
      </c>
      <c r="BA78" s="38">
        <v>0</v>
      </c>
      <c r="BB78" s="36">
        <v>5</v>
      </c>
      <c r="BC78" s="38">
        <v>1</v>
      </c>
      <c r="BD78" s="36">
        <v>0</v>
      </c>
      <c r="BE78" s="38">
        <v>0</v>
      </c>
      <c r="BF78" s="36">
        <v>0</v>
      </c>
      <c r="BG78" s="38">
        <v>0</v>
      </c>
      <c r="BH78" s="32" t="s">
        <v>735</v>
      </c>
      <c r="BI78" s="33" t="s">
        <v>736</v>
      </c>
      <c r="BL78" s="34"/>
    </row>
    <row r="79" spans="1:64" ht="33" customHeight="1" x14ac:dyDescent="0.25">
      <c r="A79" s="197"/>
      <c r="B79" s="197"/>
      <c r="C79" s="199"/>
      <c r="D79" s="199"/>
      <c r="E79" s="199"/>
      <c r="F79" s="201"/>
      <c r="G79" s="199"/>
      <c r="H79" s="199"/>
      <c r="I79" s="199"/>
      <c r="J79" s="190"/>
      <c r="K79" s="190"/>
      <c r="L79" s="188"/>
      <c r="M79" s="188"/>
      <c r="N79" s="188"/>
      <c r="O79" s="190"/>
      <c r="P79" s="190"/>
      <c r="Q79" s="190"/>
      <c r="R79" s="192"/>
      <c r="S79" s="188"/>
      <c r="T79" s="188"/>
      <c r="U79" s="188"/>
      <c r="V79" s="188"/>
      <c r="W79" s="188"/>
      <c r="X79" s="188"/>
      <c r="Y79" s="188"/>
      <c r="Z79" s="188"/>
      <c r="AA79" s="197"/>
      <c r="AB79" s="41" t="s">
        <v>657</v>
      </c>
      <c r="AC79" s="41"/>
      <c r="AD79" s="40" t="s">
        <v>759</v>
      </c>
      <c r="AE79" s="40">
        <v>5</v>
      </c>
      <c r="AF79" s="36">
        <v>0</v>
      </c>
      <c r="AG79" s="38">
        <v>0</v>
      </c>
      <c r="AH79" s="36">
        <v>0</v>
      </c>
      <c r="AI79" s="38">
        <v>0</v>
      </c>
      <c r="AJ79" s="36">
        <v>5</v>
      </c>
      <c r="AK79" s="38">
        <v>1</v>
      </c>
      <c r="AL79" s="36">
        <v>5</v>
      </c>
      <c r="AM79" s="38">
        <v>1</v>
      </c>
      <c r="AN79" s="36">
        <v>0</v>
      </c>
      <c r="AO79" s="38">
        <v>0</v>
      </c>
      <c r="AP79" s="36">
        <v>0</v>
      </c>
      <c r="AQ79" s="38">
        <v>0</v>
      </c>
      <c r="AR79" s="36">
        <v>0</v>
      </c>
      <c r="AS79" s="38">
        <v>0</v>
      </c>
      <c r="AT79" s="36">
        <v>5</v>
      </c>
      <c r="AU79" s="38">
        <v>1</v>
      </c>
      <c r="AV79" s="36">
        <v>0</v>
      </c>
      <c r="AW79" s="38">
        <v>0</v>
      </c>
      <c r="AX79" s="36">
        <v>0</v>
      </c>
      <c r="AY79" s="38">
        <v>0</v>
      </c>
      <c r="AZ79" s="36">
        <v>0</v>
      </c>
      <c r="BA79" s="38">
        <v>0</v>
      </c>
      <c r="BB79" s="36">
        <v>5</v>
      </c>
      <c r="BC79" s="38">
        <v>1</v>
      </c>
      <c r="BD79" s="36">
        <v>0</v>
      </c>
      <c r="BE79" s="38">
        <v>0</v>
      </c>
      <c r="BF79" s="36">
        <v>0</v>
      </c>
      <c r="BG79" s="38">
        <v>0</v>
      </c>
      <c r="BH79" s="32" t="s">
        <v>735</v>
      </c>
      <c r="BI79" s="33" t="s">
        <v>736</v>
      </c>
      <c r="BL79" s="34"/>
    </row>
    <row r="80" spans="1:64" ht="105" customHeight="1" x14ac:dyDescent="0.25">
      <c r="A80" s="196" t="s">
        <v>405</v>
      </c>
      <c r="B80" s="196" t="s">
        <v>440</v>
      </c>
      <c r="C80" s="198" t="s">
        <v>407</v>
      </c>
      <c r="D80" s="198" t="s">
        <v>408</v>
      </c>
      <c r="E80" s="198" t="s">
        <v>656</v>
      </c>
      <c r="F80" s="200" t="s">
        <v>441</v>
      </c>
      <c r="G80" s="198" t="s">
        <v>442</v>
      </c>
      <c r="H80" s="198" t="s">
        <v>443</v>
      </c>
      <c r="I80" s="198" t="s">
        <v>444</v>
      </c>
      <c r="J80" s="187">
        <v>0.2273</v>
      </c>
      <c r="K80" s="187">
        <v>0.2261</v>
      </c>
      <c r="L80" s="187">
        <v>0.29449999999999998</v>
      </c>
      <c r="M80" s="187">
        <v>0.29449999999999998</v>
      </c>
      <c r="N80" s="187">
        <v>0.32500000000000001</v>
      </c>
      <c r="O80" s="189">
        <v>0</v>
      </c>
      <c r="P80" s="187">
        <v>0.155</v>
      </c>
      <c r="Q80" s="189">
        <v>0</v>
      </c>
      <c r="R80" s="191" t="s">
        <v>445</v>
      </c>
      <c r="S80" s="187">
        <v>0</v>
      </c>
      <c r="T80" s="187">
        <v>0.17</v>
      </c>
      <c r="U80" s="187">
        <v>0</v>
      </c>
      <c r="V80" s="187">
        <v>0.17</v>
      </c>
      <c r="W80" s="187">
        <v>0</v>
      </c>
      <c r="X80" s="187">
        <v>0</v>
      </c>
      <c r="Y80" s="187">
        <v>0</v>
      </c>
      <c r="Z80" s="187">
        <v>0</v>
      </c>
      <c r="AA80" s="196" t="s">
        <v>52</v>
      </c>
      <c r="AB80" s="41" t="s">
        <v>657</v>
      </c>
      <c r="AC80" s="41"/>
      <c r="AD80" s="40" t="s">
        <v>760</v>
      </c>
      <c r="AE80" s="40">
        <v>864714</v>
      </c>
      <c r="AF80" s="36">
        <v>0</v>
      </c>
      <c r="AG80" s="38">
        <v>0</v>
      </c>
      <c r="AH80" s="36">
        <v>0</v>
      </c>
      <c r="AI80" s="38">
        <v>0</v>
      </c>
      <c r="AJ80" s="36">
        <v>210298</v>
      </c>
      <c r="AK80" s="38">
        <v>0.2432</v>
      </c>
      <c r="AL80" s="36">
        <v>210298</v>
      </c>
      <c r="AM80" s="38">
        <v>0.2432</v>
      </c>
      <c r="AN80" s="36">
        <v>350987</v>
      </c>
      <c r="AO80" s="38">
        <v>0.40589999999999998</v>
      </c>
      <c r="AP80" s="36">
        <v>350987</v>
      </c>
      <c r="AQ80" s="38">
        <v>0.40589999999999998</v>
      </c>
      <c r="AR80" s="36">
        <v>216524</v>
      </c>
      <c r="AS80" s="38">
        <v>0.25040000000000001</v>
      </c>
      <c r="AT80" s="36">
        <v>426823</v>
      </c>
      <c r="AU80" s="38">
        <v>0.49359999999999998</v>
      </c>
      <c r="AV80" s="36">
        <v>0</v>
      </c>
      <c r="AW80" s="38">
        <v>0</v>
      </c>
      <c r="AX80" s="36">
        <v>350987</v>
      </c>
      <c r="AY80" s="38">
        <v>0.40589999999999998</v>
      </c>
      <c r="AZ80" s="36">
        <v>437891</v>
      </c>
      <c r="BA80" s="38">
        <v>0.50639999999999996</v>
      </c>
      <c r="BB80" s="36">
        <v>864714</v>
      </c>
      <c r="BC80" s="38">
        <v>1</v>
      </c>
      <c r="BD80" s="36">
        <v>0</v>
      </c>
      <c r="BE80" s="38">
        <v>0</v>
      </c>
      <c r="BF80" s="36">
        <v>350987</v>
      </c>
      <c r="BG80" s="38">
        <v>0.40589999999999998</v>
      </c>
      <c r="BH80" s="32" t="s">
        <v>694</v>
      </c>
      <c r="BI80" s="33" t="s">
        <v>761</v>
      </c>
      <c r="BL80" s="34"/>
    </row>
    <row r="81" spans="1:64" ht="45" customHeight="1" x14ac:dyDescent="0.25">
      <c r="A81" s="197"/>
      <c r="B81" s="197"/>
      <c r="C81" s="199"/>
      <c r="D81" s="199"/>
      <c r="E81" s="199"/>
      <c r="F81" s="201"/>
      <c r="G81" s="199"/>
      <c r="H81" s="199"/>
      <c r="I81" s="199"/>
      <c r="J81" s="188"/>
      <c r="K81" s="188"/>
      <c r="L81" s="188"/>
      <c r="M81" s="188"/>
      <c r="N81" s="188"/>
      <c r="O81" s="190"/>
      <c r="P81" s="188"/>
      <c r="Q81" s="190"/>
      <c r="R81" s="192"/>
      <c r="S81" s="188"/>
      <c r="T81" s="188"/>
      <c r="U81" s="188"/>
      <c r="V81" s="188"/>
      <c r="W81" s="188"/>
      <c r="X81" s="188"/>
      <c r="Y81" s="188"/>
      <c r="Z81" s="188"/>
      <c r="AA81" s="197"/>
      <c r="AB81" s="41" t="s">
        <v>657</v>
      </c>
      <c r="AC81" s="41"/>
      <c r="AD81" s="40" t="s">
        <v>762</v>
      </c>
      <c r="AE81" s="40">
        <v>3117562</v>
      </c>
      <c r="AF81" s="36">
        <v>0</v>
      </c>
      <c r="AG81" s="38">
        <v>0</v>
      </c>
      <c r="AH81" s="36">
        <v>0</v>
      </c>
      <c r="AI81" s="38">
        <v>0</v>
      </c>
      <c r="AJ81" s="36">
        <v>758191</v>
      </c>
      <c r="AK81" s="38">
        <v>0.2432</v>
      </c>
      <c r="AL81" s="36">
        <v>758191</v>
      </c>
      <c r="AM81" s="38">
        <v>0.2432</v>
      </c>
      <c r="AN81" s="36">
        <v>898793</v>
      </c>
      <c r="AO81" s="38">
        <v>0.2883</v>
      </c>
      <c r="AP81" s="36">
        <v>898793</v>
      </c>
      <c r="AQ81" s="38">
        <v>0.2883</v>
      </c>
      <c r="AR81" s="36">
        <v>780638</v>
      </c>
      <c r="AS81" s="38">
        <v>0.25040000000000001</v>
      </c>
      <c r="AT81" s="36">
        <v>1538829</v>
      </c>
      <c r="AU81" s="38">
        <v>0.49359999999999998</v>
      </c>
      <c r="AV81" s="36">
        <v>0</v>
      </c>
      <c r="AW81" s="38">
        <v>0</v>
      </c>
      <c r="AX81" s="36">
        <v>898793</v>
      </c>
      <c r="AY81" s="38">
        <v>0.2883</v>
      </c>
      <c r="AZ81" s="36">
        <v>1578733</v>
      </c>
      <c r="BA81" s="38">
        <v>0.50639999999999996</v>
      </c>
      <c r="BB81" s="36">
        <v>3117562</v>
      </c>
      <c r="BC81" s="38">
        <v>1</v>
      </c>
      <c r="BD81" s="36">
        <v>0</v>
      </c>
      <c r="BE81" s="38">
        <v>0</v>
      </c>
      <c r="BF81" s="36">
        <v>898793</v>
      </c>
      <c r="BG81" s="38">
        <v>0.2883</v>
      </c>
      <c r="BH81" s="32" t="s">
        <v>694</v>
      </c>
      <c r="BI81" s="33" t="s">
        <v>761</v>
      </c>
      <c r="BL81" s="34"/>
    </row>
    <row r="82" spans="1:64" ht="129" customHeight="1" x14ac:dyDescent="0.25">
      <c r="A82" s="197"/>
      <c r="B82" s="197"/>
      <c r="C82" s="199"/>
      <c r="D82" s="199"/>
      <c r="E82" s="199"/>
      <c r="F82" s="201"/>
      <c r="G82" s="199"/>
      <c r="H82" s="199"/>
      <c r="I82" s="199"/>
      <c r="J82" s="188"/>
      <c r="K82" s="188"/>
      <c r="L82" s="188"/>
      <c r="M82" s="188"/>
      <c r="N82" s="188"/>
      <c r="O82" s="190"/>
      <c r="P82" s="188"/>
      <c r="Q82" s="190"/>
      <c r="R82" s="191" t="s">
        <v>763</v>
      </c>
      <c r="S82" s="187">
        <v>0</v>
      </c>
      <c r="T82" s="187">
        <v>0.375</v>
      </c>
      <c r="U82" s="187">
        <v>0</v>
      </c>
      <c r="V82" s="187">
        <v>0.375</v>
      </c>
      <c r="W82" s="187">
        <v>0</v>
      </c>
      <c r="X82" s="187">
        <v>0</v>
      </c>
      <c r="Y82" s="187">
        <v>0</v>
      </c>
      <c r="Z82" s="187">
        <v>0</v>
      </c>
      <c r="AA82" s="196" t="s">
        <v>52</v>
      </c>
      <c r="AB82" s="41" t="s">
        <v>657</v>
      </c>
      <c r="AC82" s="41"/>
      <c r="AD82" s="40" t="s">
        <v>764</v>
      </c>
      <c r="AE82" s="40">
        <v>1</v>
      </c>
      <c r="AF82" s="36">
        <v>0</v>
      </c>
      <c r="AG82" s="38">
        <v>0</v>
      </c>
      <c r="AH82" s="36">
        <v>0</v>
      </c>
      <c r="AI82" s="38">
        <v>0</v>
      </c>
      <c r="AJ82" s="36">
        <v>0</v>
      </c>
      <c r="AK82" s="38">
        <v>0</v>
      </c>
      <c r="AL82" s="36">
        <v>0</v>
      </c>
      <c r="AM82" s="38">
        <v>0</v>
      </c>
      <c r="AN82" s="36">
        <v>0</v>
      </c>
      <c r="AO82" s="38">
        <v>0</v>
      </c>
      <c r="AP82" s="36">
        <v>0</v>
      </c>
      <c r="AQ82" s="38">
        <v>0</v>
      </c>
      <c r="AR82" s="36">
        <v>0</v>
      </c>
      <c r="AS82" s="38">
        <v>0</v>
      </c>
      <c r="AT82" s="36">
        <v>0</v>
      </c>
      <c r="AU82" s="38">
        <v>0</v>
      </c>
      <c r="AV82" s="36">
        <v>0</v>
      </c>
      <c r="AW82" s="38">
        <v>0</v>
      </c>
      <c r="AX82" s="36">
        <v>0</v>
      </c>
      <c r="AY82" s="38">
        <v>0</v>
      </c>
      <c r="AZ82" s="36">
        <v>1</v>
      </c>
      <c r="BA82" s="38">
        <v>1</v>
      </c>
      <c r="BB82" s="36">
        <v>1</v>
      </c>
      <c r="BC82" s="38">
        <v>1</v>
      </c>
      <c r="BD82" s="36">
        <v>0</v>
      </c>
      <c r="BE82" s="38">
        <v>0</v>
      </c>
      <c r="BF82" s="36">
        <v>0</v>
      </c>
      <c r="BG82" s="38">
        <v>0</v>
      </c>
      <c r="BH82" s="32" t="s">
        <v>694</v>
      </c>
      <c r="BI82" s="33" t="s">
        <v>761</v>
      </c>
      <c r="BL82" s="34"/>
    </row>
    <row r="83" spans="1:64" ht="45" customHeight="1" x14ac:dyDescent="0.25">
      <c r="A83" s="197"/>
      <c r="B83" s="197"/>
      <c r="C83" s="199"/>
      <c r="D83" s="199"/>
      <c r="E83" s="199"/>
      <c r="F83" s="201"/>
      <c r="G83" s="199"/>
      <c r="H83" s="199"/>
      <c r="I83" s="199"/>
      <c r="J83" s="188"/>
      <c r="K83" s="188"/>
      <c r="L83" s="188"/>
      <c r="M83" s="188"/>
      <c r="N83" s="188"/>
      <c r="O83" s="190"/>
      <c r="P83" s="188"/>
      <c r="Q83" s="190"/>
      <c r="R83" s="192"/>
      <c r="S83" s="188"/>
      <c r="T83" s="188"/>
      <c r="U83" s="188"/>
      <c r="V83" s="188"/>
      <c r="W83" s="188"/>
      <c r="X83" s="188"/>
      <c r="Y83" s="188"/>
      <c r="Z83" s="188"/>
      <c r="AA83" s="197"/>
      <c r="AB83" s="41" t="s">
        <v>657</v>
      </c>
      <c r="AC83" s="41"/>
      <c r="AD83" s="40" t="s">
        <v>765</v>
      </c>
      <c r="AE83" s="40">
        <v>100</v>
      </c>
      <c r="AF83" s="36">
        <v>0</v>
      </c>
      <c r="AG83" s="38">
        <v>0</v>
      </c>
      <c r="AH83" s="36">
        <v>0</v>
      </c>
      <c r="AI83" s="38">
        <v>0</v>
      </c>
      <c r="AJ83" s="36">
        <v>0</v>
      </c>
      <c r="AK83" s="38">
        <v>0</v>
      </c>
      <c r="AL83" s="36">
        <v>0</v>
      </c>
      <c r="AM83" s="38">
        <v>0</v>
      </c>
      <c r="AN83" s="36">
        <v>0</v>
      </c>
      <c r="AO83" s="38">
        <v>0</v>
      </c>
      <c r="AP83" s="36">
        <v>0</v>
      </c>
      <c r="AQ83" s="38">
        <v>0</v>
      </c>
      <c r="AR83" s="36">
        <v>0</v>
      </c>
      <c r="AS83" s="38">
        <v>0</v>
      </c>
      <c r="AT83" s="36">
        <v>0</v>
      </c>
      <c r="AU83" s="38">
        <v>0</v>
      </c>
      <c r="AV83" s="36">
        <v>0</v>
      </c>
      <c r="AW83" s="38">
        <v>0</v>
      </c>
      <c r="AX83" s="36">
        <v>0</v>
      </c>
      <c r="AY83" s="38">
        <v>0</v>
      </c>
      <c r="AZ83" s="36">
        <v>100</v>
      </c>
      <c r="BA83" s="38">
        <v>1</v>
      </c>
      <c r="BB83" s="36">
        <v>100</v>
      </c>
      <c r="BC83" s="38">
        <v>1</v>
      </c>
      <c r="BD83" s="36">
        <v>0</v>
      </c>
      <c r="BE83" s="38">
        <v>0</v>
      </c>
      <c r="BF83" s="36">
        <v>0</v>
      </c>
      <c r="BG83" s="38">
        <v>0</v>
      </c>
      <c r="BH83" s="32" t="s">
        <v>694</v>
      </c>
      <c r="BI83" s="33" t="s">
        <v>761</v>
      </c>
      <c r="BL83" s="34"/>
    </row>
    <row r="84" spans="1:64" ht="81" customHeight="1" x14ac:dyDescent="0.25">
      <c r="A84" s="197"/>
      <c r="B84" s="197"/>
      <c r="C84" s="199"/>
      <c r="D84" s="199"/>
      <c r="E84" s="199"/>
      <c r="F84" s="201"/>
      <c r="G84" s="199"/>
      <c r="H84" s="199"/>
      <c r="I84" s="199"/>
      <c r="J84" s="188"/>
      <c r="K84" s="188"/>
      <c r="L84" s="188"/>
      <c r="M84" s="188"/>
      <c r="N84" s="188"/>
      <c r="O84" s="190"/>
      <c r="P84" s="188"/>
      <c r="Q84" s="190"/>
      <c r="R84" s="40" t="s">
        <v>766</v>
      </c>
      <c r="S84" s="38">
        <v>0</v>
      </c>
      <c r="T84" s="38">
        <v>0.25900000000000001</v>
      </c>
      <c r="U84" s="38">
        <v>0</v>
      </c>
      <c r="V84" s="38">
        <v>0.33200000000000002</v>
      </c>
      <c r="W84" s="38">
        <v>0</v>
      </c>
      <c r="X84" s="38">
        <v>0</v>
      </c>
      <c r="Y84" s="38">
        <v>0</v>
      </c>
      <c r="Z84" s="38">
        <v>0</v>
      </c>
      <c r="AA84" s="35" t="s">
        <v>52</v>
      </c>
      <c r="AB84" s="41" t="s">
        <v>657</v>
      </c>
      <c r="AC84" s="41"/>
      <c r="AD84" s="40" t="s">
        <v>767</v>
      </c>
      <c r="AE84" s="40">
        <v>100</v>
      </c>
      <c r="AF84" s="36">
        <v>0</v>
      </c>
      <c r="AG84" s="38">
        <v>0</v>
      </c>
      <c r="AH84" s="36">
        <v>0</v>
      </c>
      <c r="AI84" s="38">
        <v>0</v>
      </c>
      <c r="AJ84" s="36">
        <v>0</v>
      </c>
      <c r="AK84" s="38">
        <v>0</v>
      </c>
      <c r="AL84" s="36">
        <v>0</v>
      </c>
      <c r="AM84" s="38">
        <v>0</v>
      </c>
      <c r="AN84" s="36">
        <v>0</v>
      </c>
      <c r="AO84" s="38">
        <v>0</v>
      </c>
      <c r="AP84" s="36">
        <v>0</v>
      </c>
      <c r="AQ84" s="38">
        <v>0</v>
      </c>
      <c r="AR84" s="36">
        <v>0</v>
      </c>
      <c r="AS84" s="38">
        <v>0</v>
      </c>
      <c r="AT84" s="36">
        <v>0</v>
      </c>
      <c r="AU84" s="38">
        <v>0</v>
      </c>
      <c r="AV84" s="36">
        <v>0</v>
      </c>
      <c r="AW84" s="38">
        <v>0</v>
      </c>
      <c r="AX84" s="36">
        <v>0</v>
      </c>
      <c r="AY84" s="38">
        <v>0</v>
      </c>
      <c r="AZ84" s="36">
        <v>100</v>
      </c>
      <c r="BA84" s="38">
        <v>1</v>
      </c>
      <c r="BB84" s="36">
        <v>100</v>
      </c>
      <c r="BC84" s="38">
        <v>1</v>
      </c>
      <c r="BD84" s="36">
        <v>0</v>
      </c>
      <c r="BE84" s="38">
        <v>0</v>
      </c>
      <c r="BF84" s="36">
        <v>0</v>
      </c>
      <c r="BG84" s="38">
        <v>0</v>
      </c>
      <c r="BH84" s="32" t="s">
        <v>694</v>
      </c>
      <c r="BI84" s="33" t="s">
        <v>761</v>
      </c>
      <c r="BL84" s="34"/>
    </row>
    <row r="85" spans="1:64" ht="69" customHeight="1" x14ac:dyDescent="0.25">
      <c r="A85" s="197"/>
      <c r="B85" s="197"/>
      <c r="C85" s="199"/>
      <c r="D85" s="199"/>
      <c r="E85" s="199"/>
      <c r="F85" s="201"/>
      <c r="G85" s="199"/>
      <c r="H85" s="199"/>
      <c r="I85" s="199"/>
      <c r="J85" s="188"/>
      <c r="K85" s="188"/>
      <c r="L85" s="188"/>
      <c r="M85" s="188"/>
      <c r="N85" s="188"/>
      <c r="O85" s="190"/>
      <c r="P85" s="188"/>
      <c r="Q85" s="190"/>
      <c r="R85" s="40" t="s">
        <v>768</v>
      </c>
      <c r="S85" s="38">
        <v>0</v>
      </c>
      <c r="T85" s="38">
        <v>0.1</v>
      </c>
      <c r="U85" s="38">
        <v>0</v>
      </c>
      <c r="V85" s="38">
        <v>0.3</v>
      </c>
      <c r="W85" s="38">
        <v>0</v>
      </c>
      <c r="X85" s="38">
        <v>0</v>
      </c>
      <c r="Y85" s="38">
        <v>0</v>
      </c>
      <c r="Z85" s="38">
        <v>0</v>
      </c>
      <c r="AA85" s="35" t="s">
        <v>52</v>
      </c>
      <c r="AB85" s="41" t="s">
        <v>657</v>
      </c>
      <c r="AC85" s="41"/>
      <c r="AD85" s="40" t="s">
        <v>769</v>
      </c>
      <c r="AE85" s="40">
        <v>292</v>
      </c>
      <c r="AF85" s="36">
        <v>0</v>
      </c>
      <c r="AG85" s="38">
        <v>0</v>
      </c>
      <c r="AH85" s="36">
        <v>0</v>
      </c>
      <c r="AI85" s="38">
        <v>0</v>
      </c>
      <c r="AJ85" s="36">
        <v>0</v>
      </c>
      <c r="AK85" s="38">
        <v>0</v>
      </c>
      <c r="AL85" s="36">
        <v>0</v>
      </c>
      <c r="AM85" s="38">
        <v>0</v>
      </c>
      <c r="AN85" s="36">
        <v>0</v>
      </c>
      <c r="AO85" s="38">
        <v>0</v>
      </c>
      <c r="AP85" s="36">
        <v>0</v>
      </c>
      <c r="AQ85" s="38">
        <v>0</v>
      </c>
      <c r="AR85" s="36">
        <v>0</v>
      </c>
      <c r="AS85" s="38">
        <v>0</v>
      </c>
      <c r="AT85" s="36">
        <v>0</v>
      </c>
      <c r="AU85" s="38">
        <v>0</v>
      </c>
      <c r="AV85" s="36">
        <v>0</v>
      </c>
      <c r="AW85" s="38">
        <v>0</v>
      </c>
      <c r="AX85" s="36">
        <v>0</v>
      </c>
      <c r="AY85" s="38">
        <v>0</v>
      </c>
      <c r="AZ85" s="36">
        <v>292</v>
      </c>
      <c r="BA85" s="38">
        <v>1</v>
      </c>
      <c r="BB85" s="36">
        <v>292</v>
      </c>
      <c r="BC85" s="38">
        <v>1</v>
      </c>
      <c r="BD85" s="36">
        <v>0</v>
      </c>
      <c r="BE85" s="38">
        <v>0</v>
      </c>
      <c r="BF85" s="36">
        <v>0</v>
      </c>
      <c r="BG85" s="38">
        <v>0</v>
      </c>
      <c r="BH85" s="32" t="s">
        <v>694</v>
      </c>
      <c r="BI85" s="33" t="s">
        <v>761</v>
      </c>
      <c r="BL85" s="34"/>
    </row>
    <row r="86" spans="1:64" ht="30" customHeight="1" x14ac:dyDescent="0.25">
      <c r="A86" s="196" t="s">
        <v>405</v>
      </c>
      <c r="B86" s="196" t="s">
        <v>406</v>
      </c>
      <c r="C86" s="198" t="s">
        <v>407</v>
      </c>
      <c r="D86" s="198" t="s">
        <v>408</v>
      </c>
      <c r="E86" s="198" t="s">
        <v>682</v>
      </c>
      <c r="F86" s="200" t="s">
        <v>446</v>
      </c>
      <c r="G86" s="198" t="s">
        <v>447</v>
      </c>
      <c r="H86" s="198" t="s">
        <v>418</v>
      </c>
      <c r="I86" s="198" t="s">
        <v>438</v>
      </c>
      <c r="J86" s="187">
        <v>0.3004</v>
      </c>
      <c r="K86" s="187">
        <v>0.3004</v>
      </c>
      <c r="L86" s="187">
        <v>0.23319999999999999</v>
      </c>
      <c r="M86" s="187">
        <v>0.23319999999999999</v>
      </c>
      <c r="N86" s="187">
        <v>0.23319999999999999</v>
      </c>
      <c r="O86" s="189">
        <v>0</v>
      </c>
      <c r="P86" s="187">
        <v>0.23319999999999999</v>
      </c>
      <c r="Q86" s="189">
        <v>0</v>
      </c>
      <c r="R86" s="191" t="s">
        <v>448</v>
      </c>
      <c r="S86" s="187">
        <v>0</v>
      </c>
      <c r="T86" s="187">
        <v>0.28000000000000003</v>
      </c>
      <c r="U86" s="187">
        <v>0</v>
      </c>
      <c r="V86" s="187">
        <v>0.24</v>
      </c>
      <c r="W86" s="187">
        <v>0</v>
      </c>
      <c r="X86" s="187">
        <v>0</v>
      </c>
      <c r="Y86" s="187">
        <v>0</v>
      </c>
      <c r="Z86" s="187">
        <v>0</v>
      </c>
      <c r="AA86" s="196" t="s">
        <v>425</v>
      </c>
      <c r="AB86" s="41" t="s">
        <v>683</v>
      </c>
      <c r="AC86" s="41"/>
      <c r="AD86" s="40" t="s">
        <v>770</v>
      </c>
      <c r="AE86" s="40">
        <v>300</v>
      </c>
      <c r="AF86" s="36">
        <v>0</v>
      </c>
      <c r="AG86" s="38">
        <v>0</v>
      </c>
      <c r="AH86" s="36">
        <v>0</v>
      </c>
      <c r="AI86" s="38">
        <v>0</v>
      </c>
      <c r="AJ86" s="36">
        <v>0</v>
      </c>
      <c r="AK86" s="38">
        <v>0</v>
      </c>
      <c r="AL86" s="36">
        <v>0</v>
      </c>
      <c r="AM86" s="38">
        <v>0</v>
      </c>
      <c r="AN86" s="36">
        <v>0</v>
      </c>
      <c r="AO86" s="38">
        <v>0</v>
      </c>
      <c r="AP86" s="36">
        <v>0</v>
      </c>
      <c r="AQ86" s="38">
        <v>0</v>
      </c>
      <c r="AR86" s="36">
        <v>300</v>
      </c>
      <c r="AS86" s="38">
        <v>1</v>
      </c>
      <c r="AT86" s="36">
        <v>300</v>
      </c>
      <c r="AU86" s="38">
        <v>1</v>
      </c>
      <c r="AV86" s="36">
        <v>0</v>
      </c>
      <c r="AW86" s="38">
        <v>0</v>
      </c>
      <c r="AX86" s="36">
        <v>0</v>
      </c>
      <c r="AY86" s="38">
        <v>0</v>
      </c>
      <c r="AZ86" s="36">
        <v>0</v>
      </c>
      <c r="BA86" s="38">
        <v>0</v>
      </c>
      <c r="BB86" s="36">
        <v>300</v>
      </c>
      <c r="BC86" s="38">
        <v>1</v>
      </c>
      <c r="BD86" s="36">
        <v>0</v>
      </c>
      <c r="BE86" s="38">
        <v>0</v>
      </c>
      <c r="BF86" s="36">
        <v>0</v>
      </c>
      <c r="BG86" s="38">
        <v>0</v>
      </c>
      <c r="BH86" s="32" t="s">
        <v>659</v>
      </c>
      <c r="BI86" s="33" t="s">
        <v>771</v>
      </c>
      <c r="BL86" s="34"/>
    </row>
    <row r="87" spans="1:64" ht="30" customHeight="1" x14ac:dyDescent="0.25">
      <c r="A87" s="197"/>
      <c r="B87" s="197"/>
      <c r="C87" s="199"/>
      <c r="D87" s="199"/>
      <c r="E87" s="199"/>
      <c r="F87" s="201"/>
      <c r="G87" s="199"/>
      <c r="H87" s="199"/>
      <c r="I87" s="199"/>
      <c r="J87" s="188"/>
      <c r="K87" s="188"/>
      <c r="L87" s="188"/>
      <c r="M87" s="188"/>
      <c r="N87" s="188"/>
      <c r="O87" s="190"/>
      <c r="P87" s="188"/>
      <c r="Q87" s="190"/>
      <c r="R87" s="192"/>
      <c r="S87" s="188"/>
      <c r="T87" s="188"/>
      <c r="U87" s="188"/>
      <c r="V87" s="188"/>
      <c r="W87" s="188"/>
      <c r="X87" s="188"/>
      <c r="Y87" s="188"/>
      <c r="Z87" s="188"/>
      <c r="AA87" s="197"/>
      <c r="AB87" s="41" t="s">
        <v>683</v>
      </c>
      <c r="AC87" s="41"/>
      <c r="AD87" s="40" t="s">
        <v>772</v>
      </c>
      <c r="AE87" s="40">
        <v>1</v>
      </c>
      <c r="AF87" s="36">
        <v>1</v>
      </c>
      <c r="AG87" s="38">
        <v>1</v>
      </c>
      <c r="AH87" s="36">
        <v>1</v>
      </c>
      <c r="AI87" s="38">
        <v>1</v>
      </c>
      <c r="AJ87" s="36">
        <v>0</v>
      </c>
      <c r="AK87" s="38">
        <v>0</v>
      </c>
      <c r="AL87" s="36">
        <v>1</v>
      </c>
      <c r="AM87" s="38">
        <v>1</v>
      </c>
      <c r="AN87" s="36">
        <v>0</v>
      </c>
      <c r="AO87" s="38">
        <v>0</v>
      </c>
      <c r="AP87" s="36">
        <v>1</v>
      </c>
      <c r="AQ87" s="38">
        <v>1</v>
      </c>
      <c r="AR87" s="36">
        <v>0</v>
      </c>
      <c r="AS87" s="38">
        <v>0</v>
      </c>
      <c r="AT87" s="36">
        <v>1</v>
      </c>
      <c r="AU87" s="38">
        <v>1</v>
      </c>
      <c r="AV87" s="36">
        <v>0</v>
      </c>
      <c r="AW87" s="38">
        <v>0</v>
      </c>
      <c r="AX87" s="36">
        <v>1</v>
      </c>
      <c r="AY87" s="38">
        <v>1</v>
      </c>
      <c r="AZ87" s="36">
        <v>0</v>
      </c>
      <c r="BA87" s="38">
        <v>0</v>
      </c>
      <c r="BB87" s="36">
        <v>1</v>
      </c>
      <c r="BC87" s="38">
        <v>1</v>
      </c>
      <c r="BD87" s="36">
        <v>0</v>
      </c>
      <c r="BE87" s="38">
        <v>0</v>
      </c>
      <c r="BF87" s="36">
        <v>1</v>
      </c>
      <c r="BG87" s="38">
        <v>1</v>
      </c>
      <c r="BH87" s="32" t="s">
        <v>659</v>
      </c>
      <c r="BI87" s="33" t="s">
        <v>771</v>
      </c>
      <c r="BL87" s="34"/>
    </row>
    <row r="88" spans="1:64" ht="18" customHeight="1" x14ac:dyDescent="0.25">
      <c r="A88" s="197"/>
      <c r="B88" s="197"/>
      <c r="C88" s="199"/>
      <c r="D88" s="199"/>
      <c r="E88" s="199"/>
      <c r="F88" s="201"/>
      <c r="G88" s="199"/>
      <c r="H88" s="199"/>
      <c r="I88" s="199"/>
      <c r="J88" s="188"/>
      <c r="K88" s="188"/>
      <c r="L88" s="188"/>
      <c r="M88" s="188"/>
      <c r="N88" s="188"/>
      <c r="O88" s="190"/>
      <c r="P88" s="188"/>
      <c r="Q88" s="190"/>
      <c r="R88" s="192"/>
      <c r="S88" s="188"/>
      <c r="T88" s="188"/>
      <c r="U88" s="188"/>
      <c r="V88" s="188"/>
      <c r="W88" s="188"/>
      <c r="X88" s="188"/>
      <c r="Y88" s="188"/>
      <c r="Z88" s="188"/>
      <c r="AA88" s="197"/>
      <c r="AB88" s="41" t="s">
        <v>683</v>
      </c>
      <c r="AC88" s="41"/>
      <c r="AD88" s="40" t="s">
        <v>773</v>
      </c>
      <c r="AE88" s="40">
        <v>1</v>
      </c>
      <c r="AF88" s="36">
        <v>1</v>
      </c>
      <c r="AG88" s="38">
        <v>1</v>
      </c>
      <c r="AH88" s="36">
        <v>1</v>
      </c>
      <c r="AI88" s="38">
        <v>1</v>
      </c>
      <c r="AJ88" s="36">
        <v>0</v>
      </c>
      <c r="AK88" s="38">
        <v>0</v>
      </c>
      <c r="AL88" s="36">
        <v>1</v>
      </c>
      <c r="AM88" s="38">
        <v>1</v>
      </c>
      <c r="AN88" s="36">
        <v>0</v>
      </c>
      <c r="AO88" s="38">
        <v>0</v>
      </c>
      <c r="AP88" s="36">
        <v>1</v>
      </c>
      <c r="AQ88" s="38">
        <v>1</v>
      </c>
      <c r="AR88" s="36">
        <v>0</v>
      </c>
      <c r="AS88" s="38">
        <v>0</v>
      </c>
      <c r="AT88" s="36">
        <v>1</v>
      </c>
      <c r="AU88" s="38">
        <v>1</v>
      </c>
      <c r="AV88" s="36">
        <v>0</v>
      </c>
      <c r="AW88" s="38">
        <v>0</v>
      </c>
      <c r="AX88" s="36">
        <v>1</v>
      </c>
      <c r="AY88" s="38">
        <v>1</v>
      </c>
      <c r="AZ88" s="36">
        <v>0</v>
      </c>
      <c r="BA88" s="38">
        <v>0</v>
      </c>
      <c r="BB88" s="36">
        <v>1</v>
      </c>
      <c r="BC88" s="38">
        <v>1</v>
      </c>
      <c r="BD88" s="36">
        <v>0</v>
      </c>
      <c r="BE88" s="38">
        <v>0</v>
      </c>
      <c r="BF88" s="36">
        <v>1</v>
      </c>
      <c r="BG88" s="38">
        <v>1</v>
      </c>
      <c r="BH88" s="32" t="s">
        <v>659</v>
      </c>
      <c r="BI88" s="33" t="s">
        <v>771</v>
      </c>
      <c r="BL88" s="34"/>
    </row>
    <row r="89" spans="1:64" ht="18" customHeight="1" x14ac:dyDescent="0.25">
      <c r="A89" s="197"/>
      <c r="B89" s="197"/>
      <c r="C89" s="199"/>
      <c r="D89" s="199"/>
      <c r="E89" s="199"/>
      <c r="F89" s="201"/>
      <c r="G89" s="199"/>
      <c r="H89" s="199"/>
      <c r="I89" s="199"/>
      <c r="J89" s="188"/>
      <c r="K89" s="188"/>
      <c r="L89" s="188"/>
      <c r="M89" s="188"/>
      <c r="N89" s="188"/>
      <c r="O89" s="190"/>
      <c r="P89" s="188"/>
      <c r="Q89" s="190"/>
      <c r="R89" s="192"/>
      <c r="S89" s="188"/>
      <c r="T89" s="188"/>
      <c r="U89" s="188"/>
      <c r="V89" s="188"/>
      <c r="W89" s="188"/>
      <c r="X89" s="188"/>
      <c r="Y89" s="188"/>
      <c r="Z89" s="188"/>
      <c r="AA89" s="197"/>
      <c r="AB89" s="41" t="s">
        <v>683</v>
      </c>
      <c r="AC89" s="41"/>
      <c r="AD89" s="40" t="s">
        <v>774</v>
      </c>
      <c r="AE89" s="40">
        <v>1</v>
      </c>
      <c r="AF89" s="36">
        <v>1</v>
      </c>
      <c r="AG89" s="38">
        <v>1</v>
      </c>
      <c r="AH89" s="36">
        <v>1</v>
      </c>
      <c r="AI89" s="38">
        <v>1</v>
      </c>
      <c r="AJ89" s="36">
        <v>0</v>
      </c>
      <c r="AK89" s="38">
        <v>0</v>
      </c>
      <c r="AL89" s="36">
        <v>1</v>
      </c>
      <c r="AM89" s="38">
        <v>1</v>
      </c>
      <c r="AN89" s="36">
        <v>0</v>
      </c>
      <c r="AO89" s="38">
        <v>0</v>
      </c>
      <c r="AP89" s="36">
        <v>1</v>
      </c>
      <c r="AQ89" s="38">
        <v>1</v>
      </c>
      <c r="AR89" s="36">
        <v>0</v>
      </c>
      <c r="AS89" s="38">
        <v>0</v>
      </c>
      <c r="AT89" s="36">
        <v>1</v>
      </c>
      <c r="AU89" s="38">
        <v>1</v>
      </c>
      <c r="AV89" s="36">
        <v>0</v>
      </c>
      <c r="AW89" s="38">
        <v>0</v>
      </c>
      <c r="AX89" s="36">
        <v>1</v>
      </c>
      <c r="AY89" s="38">
        <v>1</v>
      </c>
      <c r="AZ89" s="36">
        <v>0</v>
      </c>
      <c r="BA89" s="38">
        <v>0</v>
      </c>
      <c r="BB89" s="36">
        <v>1</v>
      </c>
      <c r="BC89" s="38">
        <v>1</v>
      </c>
      <c r="BD89" s="36">
        <v>0</v>
      </c>
      <c r="BE89" s="38">
        <v>0</v>
      </c>
      <c r="BF89" s="36">
        <v>1</v>
      </c>
      <c r="BG89" s="38">
        <v>1</v>
      </c>
      <c r="BH89" s="32" t="s">
        <v>659</v>
      </c>
      <c r="BI89" s="33" t="s">
        <v>771</v>
      </c>
      <c r="BL89" s="34"/>
    </row>
    <row r="90" spans="1:64" ht="114" customHeight="1" x14ac:dyDescent="0.25">
      <c r="A90" s="197"/>
      <c r="B90" s="197"/>
      <c r="C90" s="199"/>
      <c r="D90" s="199"/>
      <c r="E90" s="199"/>
      <c r="F90" s="201"/>
      <c r="G90" s="199"/>
      <c r="H90" s="199"/>
      <c r="I90" s="199"/>
      <c r="J90" s="188"/>
      <c r="K90" s="188"/>
      <c r="L90" s="188"/>
      <c r="M90" s="188"/>
      <c r="N90" s="188"/>
      <c r="O90" s="190"/>
      <c r="P90" s="188"/>
      <c r="Q90" s="190"/>
      <c r="R90" s="191" t="s">
        <v>775</v>
      </c>
      <c r="S90" s="187">
        <v>0</v>
      </c>
      <c r="T90" s="187">
        <v>0.28000000000000003</v>
      </c>
      <c r="U90" s="187">
        <v>0</v>
      </c>
      <c r="V90" s="187">
        <v>0.24</v>
      </c>
      <c r="W90" s="187">
        <v>0</v>
      </c>
      <c r="X90" s="187">
        <v>0</v>
      </c>
      <c r="Y90" s="187">
        <v>0</v>
      </c>
      <c r="Z90" s="187">
        <v>0</v>
      </c>
      <c r="AA90" s="196" t="s">
        <v>425</v>
      </c>
      <c r="AB90" s="41" t="s">
        <v>683</v>
      </c>
      <c r="AC90" s="41"/>
      <c r="AD90" s="40" t="s">
        <v>776</v>
      </c>
      <c r="AE90" s="40">
        <v>16069</v>
      </c>
      <c r="AF90" s="36">
        <v>0</v>
      </c>
      <c r="AG90" s="38">
        <v>0</v>
      </c>
      <c r="AH90" s="36">
        <v>0</v>
      </c>
      <c r="AI90" s="38">
        <v>0</v>
      </c>
      <c r="AJ90" s="36">
        <v>5001</v>
      </c>
      <c r="AK90" s="38">
        <v>0.31119999999999998</v>
      </c>
      <c r="AL90" s="36">
        <v>5001</v>
      </c>
      <c r="AM90" s="38">
        <v>0.31119999999999998</v>
      </c>
      <c r="AN90" s="36">
        <v>6800</v>
      </c>
      <c r="AO90" s="38">
        <v>0.42320000000000002</v>
      </c>
      <c r="AP90" s="36">
        <v>6800</v>
      </c>
      <c r="AQ90" s="38">
        <v>0.42320000000000002</v>
      </c>
      <c r="AR90" s="36">
        <v>6000</v>
      </c>
      <c r="AS90" s="38">
        <v>0.37340000000000001</v>
      </c>
      <c r="AT90" s="36">
        <v>11001</v>
      </c>
      <c r="AU90" s="38">
        <v>0.68459999999999999</v>
      </c>
      <c r="AV90" s="36">
        <v>0</v>
      </c>
      <c r="AW90" s="38">
        <v>0</v>
      </c>
      <c r="AX90" s="36">
        <v>6800</v>
      </c>
      <c r="AY90" s="38">
        <v>0.42320000000000002</v>
      </c>
      <c r="AZ90" s="36">
        <v>5070</v>
      </c>
      <c r="BA90" s="38">
        <v>0.3155</v>
      </c>
      <c r="BB90" s="36">
        <v>16071</v>
      </c>
      <c r="BC90" s="38">
        <v>1.0001</v>
      </c>
      <c r="BD90" s="36">
        <v>0</v>
      </c>
      <c r="BE90" s="38">
        <v>0</v>
      </c>
      <c r="BF90" s="36">
        <v>6800</v>
      </c>
      <c r="BG90" s="38">
        <v>0.42320000000000002</v>
      </c>
      <c r="BH90" s="32" t="s">
        <v>659</v>
      </c>
      <c r="BI90" s="33" t="s">
        <v>771</v>
      </c>
      <c r="BL90" s="34"/>
    </row>
    <row r="91" spans="1:64" ht="30" customHeight="1" x14ac:dyDescent="0.25">
      <c r="A91" s="197"/>
      <c r="B91" s="197"/>
      <c r="C91" s="199"/>
      <c r="D91" s="199"/>
      <c r="E91" s="199"/>
      <c r="F91" s="201"/>
      <c r="G91" s="199"/>
      <c r="H91" s="199"/>
      <c r="I91" s="199"/>
      <c r="J91" s="188"/>
      <c r="K91" s="188"/>
      <c r="L91" s="188"/>
      <c r="M91" s="188"/>
      <c r="N91" s="188"/>
      <c r="O91" s="190"/>
      <c r="P91" s="188"/>
      <c r="Q91" s="190"/>
      <c r="R91" s="192"/>
      <c r="S91" s="188"/>
      <c r="T91" s="188"/>
      <c r="U91" s="188"/>
      <c r="V91" s="188"/>
      <c r="W91" s="188"/>
      <c r="X91" s="188"/>
      <c r="Y91" s="188"/>
      <c r="Z91" s="188"/>
      <c r="AA91" s="197"/>
      <c r="AB91" s="41" t="s">
        <v>683</v>
      </c>
      <c r="AC91" s="41"/>
      <c r="AD91" s="40" t="s">
        <v>777</v>
      </c>
      <c r="AE91" s="40">
        <v>1</v>
      </c>
      <c r="AF91" s="36">
        <v>1</v>
      </c>
      <c r="AG91" s="38">
        <v>1</v>
      </c>
      <c r="AH91" s="36">
        <v>1</v>
      </c>
      <c r="AI91" s="38">
        <v>1</v>
      </c>
      <c r="AJ91" s="36">
        <v>0</v>
      </c>
      <c r="AK91" s="38">
        <v>0</v>
      </c>
      <c r="AL91" s="36">
        <v>1</v>
      </c>
      <c r="AM91" s="38">
        <v>1</v>
      </c>
      <c r="AN91" s="36">
        <v>0</v>
      </c>
      <c r="AO91" s="38">
        <v>0</v>
      </c>
      <c r="AP91" s="36">
        <v>1</v>
      </c>
      <c r="AQ91" s="38">
        <v>1</v>
      </c>
      <c r="AR91" s="36">
        <v>0</v>
      </c>
      <c r="AS91" s="38">
        <v>0</v>
      </c>
      <c r="AT91" s="36">
        <v>1</v>
      </c>
      <c r="AU91" s="38">
        <v>1</v>
      </c>
      <c r="AV91" s="36">
        <v>0</v>
      </c>
      <c r="AW91" s="38">
        <v>0</v>
      </c>
      <c r="AX91" s="36">
        <v>1</v>
      </c>
      <c r="AY91" s="38">
        <v>1</v>
      </c>
      <c r="AZ91" s="36">
        <v>0</v>
      </c>
      <c r="BA91" s="38">
        <v>0</v>
      </c>
      <c r="BB91" s="36">
        <v>1</v>
      </c>
      <c r="BC91" s="38">
        <v>1</v>
      </c>
      <c r="BD91" s="36">
        <v>0</v>
      </c>
      <c r="BE91" s="38">
        <v>0</v>
      </c>
      <c r="BF91" s="36">
        <v>1</v>
      </c>
      <c r="BG91" s="38">
        <v>1</v>
      </c>
      <c r="BH91" s="32" t="s">
        <v>659</v>
      </c>
      <c r="BI91" s="33" t="s">
        <v>771</v>
      </c>
      <c r="BL91" s="34"/>
    </row>
    <row r="92" spans="1:64" ht="18" customHeight="1" x14ac:dyDescent="0.25">
      <c r="A92" s="197"/>
      <c r="B92" s="197"/>
      <c r="C92" s="199"/>
      <c r="D92" s="199"/>
      <c r="E92" s="199"/>
      <c r="F92" s="201"/>
      <c r="G92" s="199"/>
      <c r="H92" s="199"/>
      <c r="I92" s="199"/>
      <c r="J92" s="188"/>
      <c r="K92" s="188"/>
      <c r="L92" s="188"/>
      <c r="M92" s="188"/>
      <c r="N92" s="188"/>
      <c r="O92" s="190"/>
      <c r="P92" s="188"/>
      <c r="Q92" s="190"/>
      <c r="R92" s="192"/>
      <c r="S92" s="188"/>
      <c r="T92" s="188"/>
      <c r="U92" s="188"/>
      <c r="V92" s="188"/>
      <c r="W92" s="188"/>
      <c r="X92" s="188"/>
      <c r="Y92" s="188"/>
      <c r="Z92" s="188"/>
      <c r="AA92" s="197"/>
      <c r="AB92" s="41" t="s">
        <v>683</v>
      </c>
      <c r="AC92" s="41"/>
      <c r="AD92" s="40" t="s">
        <v>778</v>
      </c>
      <c r="AE92" s="40">
        <v>1</v>
      </c>
      <c r="AF92" s="36">
        <v>1</v>
      </c>
      <c r="AG92" s="38">
        <v>1</v>
      </c>
      <c r="AH92" s="36">
        <v>1</v>
      </c>
      <c r="AI92" s="38">
        <v>1</v>
      </c>
      <c r="AJ92" s="36">
        <v>0</v>
      </c>
      <c r="AK92" s="38">
        <v>0</v>
      </c>
      <c r="AL92" s="36">
        <v>1</v>
      </c>
      <c r="AM92" s="38">
        <v>1</v>
      </c>
      <c r="AN92" s="36">
        <v>0</v>
      </c>
      <c r="AO92" s="38">
        <v>0</v>
      </c>
      <c r="AP92" s="36">
        <v>1</v>
      </c>
      <c r="AQ92" s="38">
        <v>1</v>
      </c>
      <c r="AR92" s="36">
        <v>0</v>
      </c>
      <c r="AS92" s="38">
        <v>0</v>
      </c>
      <c r="AT92" s="36">
        <v>1</v>
      </c>
      <c r="AU92" s="38">
        <v>1</v>
      </c>
      <c r="AV92" s="36">
        <v>0</v>
      </c>
      <c r="AW92" s="38">
        <v>0</v>
      </c>
      <c r="AX92" s="36">
        <v>1</v>
      </c>
      <c r="AY92" s="38">
        <v>1</v>
      </c>
      <c r="AZ92" s="36">
        <v>0</v>
      </c>
      <c r="BA92" s="38">
        <v>0</v>
      </c>
      <c r="BB92" s="36">
        <v>1</v>
      </c>
      <c r="BC92" s="38">
        <v>1</v>
      </c>
      <c r="BD92" s="36">
        <v>0</v>
      </c>
      <c r="BE92" s="38">
        <v>0</v>
      </c>
      <c r="BF92" s="36">
        <v>1</v>
      </c>
      <c r="BG92" s="38">
        <v>1</v>
      </c>
      <c r="BH92" s="32" t="s">
        <v>659</v>
      </c>
      <c r="BI92" s="33" t="s">
        <v>771</v>
      </c>
      <c r="BL92" s="34"/>
    </row>
    <row r="93" spans="1:64" ht="18" customHeight="1" x14ac:dyDescent="0.25">
      <c r="A93" s="197"/>
      <c r="B93" s="197"/>
      <c r="C93" s="199"/>
      <c r="D93" s="199"/>
      <c r="E93" s="199"/>
      <c r="F93" s="201"/>
      <c r="G93" s="199"/>
      <c r="H93" s="199"/>
      <c r="I93" s="199"/>
      <c r="J93" s="188"/>
      <c r="K93" s="188"/>
      <c r="L93" s="188"/>
      <c r="M93" s="188"/>
      <c r="N93" s="188"/>
      <c r="O93" s="190"/>
      <c r="P93" s="188"/>
      <c r="Q93" s="190"/>
      <c r="R93" s="192"/>
      <c r="S93" s="188"/>
      <c r="T93" s="188"/>
      <c r="U93" s="188"/>
      <c r="V93" s="188"/>
      <c r="W93" s="188"/>
      <c r="X93" s="188"/>
      <c r="Y93" s="188"/>
      <c r="Z93" s="188"/>
      <c r="AA93" s="197"/>
      <c r="AB93" s="41" t="s">
        <v>683</v>
      </c>
      <c r="AC93" s="41"/>
      <c r="AD93" s="40" t="s">
        <v>779</v>
      </c>
      <c r="AE93" s="40">
        <v>1</v>
      </c>
      <c r="AF93" s="36">
        <v>1</v>
      </c>
      <c r="AG93" s="38">
        <v>1</v>
      </c>
      <c r="AH93" s="36">
        <v>1</v>
      </c>
      <c r="AI93" s="38">
        <v>1</v>
      </c>
      <c r="AJ93" s="36">
        <v>0</v>
      </c>
      <c r="AK93" s="38">
        <v>0</v>
      </c>
      <c r="AL93" s="36">
        <v>1</v>
      </c>
      <c r="AM93" s="38">
        <v>1</v>
      </c>
      <c r="AN93" s="36">
        <v>0</v>
      </c>
      <c r="AO93" s="38">
        <v>0</v>
      </c>
      <c r="AP93" s="36">
        <v>1</v>
      </c>
      <c r="AQ93" s="38">
        <v>1</v>
      </c>
      <c r="AR93" s="36">
        <v>0</v>
      </c>
      <c r="AS93" s="38">
        <v>0</v>
      </c>
      <c r="AT93" s="36">
        <v>1</v>
      </c>
      <c r="AU93" s="38">
        <v>1</v>
      </c>
      <c r="AV93" s="36">
        <v>0</v>
      </c>
      <c r="AW93" s="38">
        <v>0</v>
      </c>
      <c r="AX93" s="36">
        <v>1</v>
      </c>
      <c r="AY93" s="38">
        <v>1</v>
      </c>
      <c r="AZ93" s="36">
        <v>0</v>
      </c>
      <c r="BA93" s="38">
        <v>0</v>
      </c>
      <c r="BB93" s="36">
        <v>1</v>
      </c>
      <c r="BC93" s="38">
        <v>1</v>
      </c>
      <c r="BD93" s="36">
        <v>0</v>
      </c>
      <c r="BE93" s="38">
        <v>0</v>
      </c>
      <c r="BF93" s="36">
        <v>1</v>
      </c>
      <c r="BG93" s="38">
        <v>1</v>
      </c>
      <c r="BH93" s="32" t="s">
        <v>659</v>
      </c>
      <c r="BI93" s="33" t="s">
        <v>771</v>
      </c>
      <c r="BL93" s="34"/>
    </row>
    <row r="94" spans="1:64" ht="42" customHeight="1" x14ac:dyDescent="0.25">
      <c r="A94" s="197"/>
      <c r="B94" s="197"/>
      <c r="C94" s="199"/>
      <c r="D94" s="199"/>
      <c r="E94" s="199"/>
      <c r="F94" s="201"/>
      <c r="G94" s="199"/>
      <c r="H94" s="199"/>
      <c r="I94" s="199"/>
      <c r="J94" s="188"/>
      <c r="K94" s="188"/>
      <c r="L94" s="188"/>
      <c r="M94" s="188"/>
      <c r="N94" s="188"/>
      <c r="O94" s="190"/>
      <c r="P94" s="188"/>
      <c r="Q94" s="190"/>
      <c r="R94" s="191" t="s">
        <v>780</v>
      </c>
      <c r="S94" s="187">
        <v>0</v>
      </c>
      <c r="T94" s="187">
        <v>0.28000000000000003</v>
      </c>
      <c r="U94" s="187">
        <v>0</v>
      </c>
      <c r="V94" s="187">
        <v>0.24</v>
      </c>
      <c r="W94" s="187">
        <v>0</v>
      </c>
      <c r="X94" s="187">
        <v>0</v>
      </c>
      <c r="Y94" s="187">
        <v>0</v>
      </c>
      <c r="Z94" s="187">
        <v>0</v>
      </c>
      <c r="AA94" s="196" t="s">
        <v>425</v>
      </c>
      <c r="AB94" s="41" t="s">
        <v>683</v>
      </c>
      <c r="AC94" s="41"/>
      <c r="AD94" s="40" t="s">
        <v>781</v>
      </c>
      <c r="AE94" s="40">
        <v>26</v>
      </c>
      <c r="AF94" s="36">
        <v>0</v>
      </c>
      <c r="AG94" s="38">
        <v>0</v>
      </c>
      <c r="AH94" s="36">
        <v>0</v>
      </c>
      <c r="AI94" s="38">
        <v>0</v>
      </c>
      <c r="AJ94" s="36">
        <v>4</v>
      </c>
      <c r="AK94" s="38">
        <v>0.15379999999999999</v>
      </c>
      <c r="AL94" s="36">
        <v>4</v>
      </c>
      <c r="AM94" s="38">
        <v>0.15379999999999999</v>
      </c>
      <c r="AN94" s="36">
        <v>4</v>
      </c>
      <c r="AO94" s="38">
        <v>0.15379999999999999</v>
      </c>
      <c r="AP94" s="36">
        <v>4</v>
      </c>
      <c r="AQ94" s="38">
        <v>0.15379999999999999</v>
      </c>
      <c r="AR94" s="36">
        <v>8</v>
      </c>
      <c r="AS94" s="38">
        <v>0.30769999999999997</v>
      </c>
      <c r="AT94" s="36">
        <v>12</v>
      </c>
      <c r="AU94" s="38">
        <v>0.46150000000000002</v>
      </c>
      <c r="AV94" s="36">
        <v>0</v>
      </c>
      <c r="AW94" s="38">
        <v>0</v>
      </c>
      <c r="AX94" s="36">
        <v>4</v>
      </c>
      <c r="AY94" s="38">
        <v>0.15379999999999999</v>
      </c>
      <c r="AZ94" s="36">
        <v>14</v>
      </c>
      <c r="BA94" s="38">
        <v>0.53849999999999998</v>
      </c>
      <c r="BB94" s="36">
        <v>26</v>
      </c>
      <c r="BC94" s="38">
        <v>1</v>
      </c>
      <c r="BD94" s="36">
        <v>0</v>
      </c>
      <c r="BE94" s="38">
        <v>0</v>
      </c>
      <c r="BF94" s="36">
        <v>4</v>
      </c>
      <c r="BG94" s="38">
        <v>0.15379999999999999</v>
      </c>
      <c r="BH94" s="32" t="s">
        <v>659</v>
      </c>
      <c r="BI94" s="33" t="s">
        <v>771</v>
      </c>
      <c r="BL94" s="34"/>
    </row>
    <row r="95" spans="1:64" ht="90" customHeight="1" x14ac:dyDescent="0.25">
      <c r="A95" s="197"/>
      <c r="B95" s="197"/>
      <c r="C95" s="199"/>
      <c r="D95" s="199"/>
      <c r="E95" s="199"/>
      <c r="F95" s="201"/>
      <c r="G95" s="199"/>
      <c r="H95" s="199"/>
      <c r="I95" s="199"/>
      <c r="J95" s="188"/>
      <c r="K95" s="188"/>
      <c r="L95" s="188"/>
      <c r="M95" s="188"/>
      <c r="N95" s="188"/>
      <c r="O95" s="190"/>
      <c r="P95" s="188"/>
      <c r="Q95" s="190"/>
      <c r="R95" s="192"/>
      <c r="S95" s="188"/>
      <c r="T95" s="188"/>
      <c r="U95" s="188"/>
      <c r="V95" s="188"/>
      <c r="W95" s="188"/>
      <c r="X95" s="188"/>
      <c r="Y95" s="188"/>
      <c r="Z95" s="188"/>
      <c r="AA95" s="197"/>
      <c r="AB95" s="41" t="s">
        <v>683</v>
      </c>
      <c r="AC95" s="41"/>
      <c r="AD95" s="40" t="s">
        <v>782</v>
      </c>
      <c r="AE95" s="40">
        <v>15</v>
      </c>
      <c r="AF95" s="36">
        <v>0</v>
      </c>
      <c r="AG95" s="38">
        <v>0</v>
      </c>
      <c r="AH95" s="36">
        <v>0</v>
      </c>
      <c r="AI95" s="38">
        <v>0</v>
      </c>
      <c r="AJ95" s="36">
        <v>5</v>
      </c>
      <c r="AK95" s="38">
        <v>0.33329999999999999</v>
      </c>
      <c r="AL95" s="36">
        <v>5</v>
      </c>
      <c r="AM95" s="38">
        <v>0.33329999999999999</v>
      </c>
      <c r="AN95" s="36">
        <v>5</v>
      </c>
      <c r="AO95" s="38">
        <v>0.33329999999999999</v>
      </c>
      <c r="AP95" s="36">
        <v>5</v>
      </c>
      <c r="AQ95" s="38">
        <v>0.33329999999999999</v>
      </c>
      <c r="AR95" s="36">
        <v>5</v>
      </c>
      <c r="AS95" s="38">
        <v>0.33329999999999999</v>
      </c>
      <c r="AT95" s="36">
        <v>10</v>
      </c>
      <c r="AU95" s="38">
        <v>0.66659999999999997</v>
      </c>
      <c r="AV95" s="36">
        <v>0</v>
      </c>
      <c r="AW95" s="38">
        <v>0</v>
      </c>
      <c r="AX95" s="36">
        <v>5</v>
      </c>
      <c r="AY95" s="38">
        <v>0.33329999999999999</v>
      </c>
      <c r="AZ95" s="36">
        <v>5</v>
      </c>
      <c r="BA95" s="38">
        <v>0.33329999999999999</v>
      </c>
      <c r="BB95" s="36">
        <v>15</v>
      </c>
      <c r="BC95" s="38">
        <v>0.99990000000000001</v>
      </c>
      <c r="BD95" s="36">
        <v>0</v>
      </c>
      <c r="BE95" s="38">
        <v>0</v>
      </c>
      <c r="BF95" s="36">
        <v>5</v>
      </c>
      <c r="BG95" s="38">
        <v>0.33329999999999999</v>
      </c>
      <c r="BH95" s="32" t="s">
        <v>659</v>
      </c>
      <c r="BI95" s="33" t="s">
        <v>771</v>
      </c>
      <c r="BL95" s="34"/>
    </row>
    <row r="96" spans="1:64" ht="30" customHeight="1" x14ac:dyDescent="0.25">
      <c r="A96" s="197"/>
      <c r="B96" s="197"/>
      <c r="C96" s="199"/>
      <c r="D96" s="199"/>
      <c r="E96" s="199"/>
      <c r="F96" s="201"/>
      <c r="G96" s="199"/>
      <c r="H96" s="199"/>
      <c r="I96" s="199"/>
      <c r="J96" s="188"/>
      <c r="K96" s="188"/>
      <c r="L96" s="188"/>
      <c r="M96" s="188"/>
      <c r="N96" s="188"/>
      <c r="O96" s="190"/>
      <c r="P96" s="188"/>
      <c r="Q96" s="190"/>
      <c r="R96" s="192"/>
      <c r="S96" s="188"/>
      <c r="T96" s="188"/>
      <c r="U96" s="188"/>
      <c r="V96" s="188"/>
      <c r="W96" s="188"/>
      <c r="X96" s="188"/>
      <c r="Y96" s="188"/>
      <c r="Z96" s="188"/>
      <c r="AA96" s="197"/>
      <c r="AB96" s="41" t="s">
        <v>683</v>
      </c>
      <c r="AC96" s="41"/>
      <c r="AD96" s="40" t="s">
        <v>783</v>
      </c>
      <c r="AE96" s="40">
        <v>1</v>
      </c>
      <c r="AF96" s="36">
        <v>1</v>
      </c>
      <c r="AG96" s="38">
        <v>1</v>
      </c>
      <c r="AH96" s="36">
        <v>1</v>
      </c>
      <c r="AI96" s="38">
        <v>1</v>
      </c>
      <c r="AJ96" s="36">
        <v>0</v>
      </c>
      <c r="AK96" s="38">
        <v>0</v>
      </c>
      <c r="AL96" s="36">
        <v>1</v>
      </c>
      <c r="AM96" s="38">
        <v>1</v>
      </c>
      <c r="AN96" s="36">
        <v>0</v>
      </c>
      <c r="AO96" s="38">
        <v>0</v>
      </c>
      <c r="AP96" s="36">
        <v>1</v>
      </c>
      <c r="AQ96" s="38">
        <v>1</v>
      </c>
      <c r="AR96" s="36">
        <v>0</v>
      </c>
      <c r="AS96" s="38">
        <v>0</v>
      </c>
      <c r="AT96" s="36">
        <v>1</v>
      </c>
      <c r="AU96" s="38">
        <v>1</v>
      </c>
      <c r="AV96" s="36">
        <v>0</v>
      </c>
      <c r="AW96" s="38">
        <v>0</v>
      </c>
      <c r="AX96" s="36">
        <v>1</v>
      </c>
      <c r="AY96" s="38">
        <v>1</v>
      </c>
      <c r="AZ96" s="36">
        <v>0</v>
      </c>
      <c r="BA96" s="38">
        <v>0</v>
      </c>
      <c r="BB96" s="36">
        <v>1</v>
      </c>
      <c r="BC96" s="38">
        <v>1</v>
      </c>
      <c r="BD96" s="36">
        <v>0</v>
      </c>
      <c r="BE96" s="38">
        <v>0</v>
      </c>
      <c r="BF96" s="36">
        <v>1</v>
      </c>
      <c r="BG96" s="38">
        <v>1</v>
      </c>
      <c r="BH96" s="32" t="s">
        <v>659</v>
      </c>
      <c r="BI96" s="33" t="s">
        <v>771</v>
      </c>
      <c r="BL96" s="34"/>
    </row>
    <row r="97" spans="1:64" ht="18" customHeight="1" x14ac:dyDescent="0.25">
      <c r="A97" s="197"/>
      <c r="B97" s="197"/>
      <c r="C97" s="199"/>
      <c r="D97" s="199"/>
      <c r="E97" s="199"/>
      <c r="F97" s="201"/>
      <c r="G97" s="199"/>
      <c r="H97" s="199"/>
      <c r="I97" s="199"/>
      <c r="J97" s="188"/>
      <c r="K97" s="188"/>
      <c r="L97" s="188"/>
      <c r="M97" s="188"/>
      <c r="N97" s="188"/>
      <c r="O97" s="190"/>
      <c r="P97" s="188"/>
      <c r="Q97" s="190"/>
      <c r="R97" s="192"/>
      <c r="S97" s="188"/>
      <c r="T97" s="188"/>
      <c r="U97" s="188"/>
      <c r="V97" s="188"/>
      <c r="W97" s="188"/>
      <c r="X97" s="188"/>
      <c r="Y97" s="188"/>
      <c r="Z97" s="188"/>
      <c r="AA97" s="197"/>
      <c r="AB97" s="41" t="s">
        <v>683</v>
      </c>
      <c r="AC97" s="41"/>
      <c r="AD97" s="40" t="s">
        <v>784</v>
      </c>
      <c r="AE97" s="40">
        <v>1</v>
      </c>
      <c r="AF97" s="36">
        <v>1</v>
      </c>
      <c r="AG97" s="38">
        <v>1</v>
      </c>
      <c r="AH97" s="36">
        <v>1</v>
      </c>
      <c r="AI97" s="38">
        <v>1</v>
      </c>
      <c r="AJ97" s="36">
        <v>0</v>
      </c>
      <c r="AK97" s="38">
        <v>0</v>
      </c>
      <c r="AL97" s="36">
        <v>1</v>
      </c>
      <c r="AM97" s="38">
        <v>1</v>
      </c>
      <c r="AN97" s="36">
        <v>0</v>
      </c>
      <c r="AO97" s="38">
        <v>0</v>
      </c>
      <c r="AP97" s="36">
        <v>1</v>
      </c>
      <c r="AQ97" s="38">
        <v>1</v>
      </c>
      <c r="AR97" s="36">
        <v>0</v>
      </c>
      <c r="AS97" s="38">
        <v>0</v>
      </c>
      <c r="AT97" s="36">
        <v>1</v>
      </c>
      <c r="AU97" s="38">
        <v>1</v>
      </c>
      <c r="AV97" s="36">
        <v>0</v>
      </c>
      <c r="AW97" s="38">
        <v>0</v>
      </c>
      <c r="AX97" s="36">
        <v>1</v>
      </c>
      <c r="AY97" s="38">
        <v>1</v>
      </c>
      <c r="AZ97" s="36">
        <v>0</v>
      </c>
      <c r="BA97" s="38">
        <v>0</v>
      </c>
      <c r="BB97" s="36">
        <v>1</v>
      </c>
      <c r="BC97" s="38">
        <v>1</v>
      </c>
      <c r="BD97" s="36">
        <v>0</v>
      </c>
      <c r="BE97" s="38">
        <v>0</v>
      </c>
      <c r="BF97" s="36">
        <v>1</v>
      </c>
      <c r="BG97" s="38">
        <v>1</v>
      </c>
      <c r="BH97" s="32" t="s">
        <v>659</v>
      </c>
      <c r="BI97" s="33" t="s">
        <v>771</v>
      </c>
      <c r="BL97" s="34"/>
    </row>
    <row r="98" spans="1:64" ht="18" customHeight="1" x14ac:dyDescent="0.25">
      <c r="A98" s="197"/>
      <c r="B98" s="197"/>
      <c r="C98" s="199"/>
      <c r="D98" s="199"/>
      <c r="E98" s="199"/>
      <c r="F98" s="201"/>
      <c r="G98" s="199"/>
      <c r="H98" s="199"/>
      <c r="I98" s="199"/>
      <c r="J98" s="188"/>
      <c r="K98" s="188"/>
      <c r="L98" s="188"/>
      <c r="M98" s="188"/>
      <c r="N98" s="188"/>
      <c r="O98" s="190"/>
      <c r="P98" s="188"/>
      <c r="Q98" s="190"/>
      <c r="R98" s="192"/>
      <c r="S98" s="188"/>
      <c r="T98" s="188"/>
      <c r="U98" s="188"/>
      <c r="V98" s="188"/>
      <c r="W98" s="188"/>
      <c r="X98" s="188"/>
      <c r="Y98" s="188"/>
      <c r="Z98" s="188"/>
      <c r="AA98" s="197"/>
      <c r="AB98" s="41" t="s">
        <v>683</v>
      </c>
      <c r="AC98" s="41"/>
      <c r="AD98" s="40" t="s">
        <v>749</v>
      </c>
      <c r="AE98" s="40">
        <v>1</v>
      </c>
      <c r="AF98" s="36">
        <v>1</v>
      </c>
      <c r="AG98" s="38">
        <v>1</v>
      </c>
      <c r="AH98" s="36">
        <v>1</v>
      </c>
      <c r="AI98" s="38">
        <v>1</v>
      </c>
      <c r="AJ98" s="36">
        <v>0</v>
      </c>
      <c r="AK98" s="38">
        <v>0</v>
      </c>
      <c r="AL98" s="36">
        <v>1</v>
      </c>
      <c r="AM98" s="38">
        <v>1</v>
      </c>
      <c r="AN98" s="36">
        <v>0</v>
      </c>
      <c r="AO98" s="38">
        <v>0</v>
      </c>
      <c r="AP98" s="36">
        <v>1</v>
      </c>
      <c r="AQ98" s="38">
        <v>1</v>
      </c>
      <c r="AR98" s="36">
        <v>0</v>
      </c>
      <c r="AS98" s="38">
        <v>0</v>
      </c>
      <c r="AT98" s="36">
        <v>1</v>
      </c>
      <c r="AU98" s="38">
        <v>1</v>
      </c>
      <c r="AV98" s="36">
        <v>0</v>
      </c>
      <c r="AW98" s="38">
        <v>0</v>
      </c>
      <c r="AX98" s="36">
        <v>1</v>
      </c>
      <c r="AY98" s="38">
        <v>1</v>
      </c>
      <c r="AZ98" s="36">
        <v>0</v>
      </c>
      <c r="BA98" s="38">
        <v>0</v>
      </c>
      <c r="BB98" s="36">
        <v>1</v>
      </c>
      <c r="BC98" s="38">
        <v>1</v>
      </c>
      <c r="BD98" s="36">
        <v>0</v>
      </c>
      <c r="BE98" s="38">
        <v>0</v>
      </c>
      <c r="BF98" s="36">
        <v>1</v>
      </c>
      <c r="BG98" s="38">
        <v>1</v>
      </c>
      <c r="BH98" s="32" t="s">
        <v>659</v>
      </c>
      <c r="BI98" s="33" t="s">
        <v>771</v>
      </c>
      <c r="BL98" s="34"/>
    </row>
    <row r="99" spans="1:64" ht="15" customHeight="1" x14ac:dyDescent="0.25">
      <c r="A99" s="197"/>
      <c r="B99" s="197"/>
      <c r="C99" s="199"/>
      <c r="D99" s="199"/>
      <c r="E99" s="199"/>
      <c r="F99" s="201"/>
      <c r="G99" s="199"/>
      <c r="H99" s="199"/>
      <c r="I99" s="199"/>
      <c r="J99" s="188"/>
      <c r="K99" s="188"/>
      <c r="L99" s="188"/>
      <c r="M99" s="188"/>
      <c r="N99" s="188"/>
      <c r="O99" s="190"/>
      <c r="P99" s="188"/>
      <c r="Q99" s="190"/>
      <c r="R99" s="191" t="s">
        <v>785</v>
      </c>
      <c r="S99" s="187">
        <v>0</v>
      </c>
      <c r="T99" s="187">
        <v>0.4</v>
      </c>
      <c r="U99" s="187">
        <v>0</v>
      </c>
      <c r="V99" s="187">
        <v>0.2</v>
      </c>
      <c r="W99" s="187">
        <v>0</v>
      </c>
      <c r="X99" s="187">
        <v>0</v>
      </c>
      <c r="Y99" s="187">
        <v>0</v>
      </c>
      <c r="Z99" s="187">
        <v>0</v>
      </c>
      <c r="AA99" s="196" t="s">
        <v>52</v>
      </c>
      <c r="AB99" s="41" t="s">
        <v>657</v>
      </c>
      <c r="AC99" s="41"/>
      <c r="AD99" s="40" t="s">
        <v>786</v>
      </c>
      <c r="AE99" s="40">
        <v>9</v>
      </c>
      <c r="AF99" s="36">
        <v>9</v>
      </c>
      <c r="AG99" s="38">
        <v>1</v>
      </c>
      <c r="AH99" s="36">
        <v>9</v>
      </c>
      <c r="AI99" s="38">
        <v>1</v>
      </c>
      <c r="AJ99" s="36">
        <v>0</v>
      </c>
      <c r="AK99" s="38">
        <v>0</v>
      </c>
      <c r="AL99" s="36">
        <v>9</v>
      </c>
      <c r="AM99" s="38">
        <v>1</v>
      </c>
      <c r="AN99" s="36">
        <v>0</v>
      </c>
      <c r="AO99" s="38">
        <v>0</v>
      </c>
      <c r="AP99" s="36">
        <v>9</v>
      </c>
      <c r="AQ99" s="38">
        <v>1</v>
      </c>
      <c r="AR99" s="36">
        <v>0</v>
      </c>
      <c r="AS99" s="38">
        <v>0</v>
      </c>
      <c r="AT99" s="36">
        <v>9</v>
      </c>
      <c r="AU99" s="38">
        <v>1</v>
      </c>
      <c r="AV99" s="36">
        <v>0</v>
      </c>
      <c r="AW99" s="38">
        <v>0</v>
      </c>
      <c r="AX99" s="36">
        <v>9</v>
      </c>
      <c r="AY99" s="38">
        <v>1</v>
      </c>
      <c r="AZ99" s="36">
        <v>0</v>
      </c>
      <c r="BA99" s="38">
        <v>0</v>
      </c>
      <c r="BB99" s="36">
        <v>9</v>
      </c>
      <c r="BC99" s="38">
        <v>1</v>
      </c>
      <c r="BD99" s="36">
        <v>0</v>
      </c>
      <c r="BE99" s="38">
        <v>0</v>
      </c>
      <c r="BF99" s="36">
        <v>9</v>
      </c>
      <c r="BG99" s="38">
        <v>1</v>
      </c>
      <c r="BH99" s="32" t="s">
        <v>659</v>
      </c>
      <c r="BI99" s="33" t="s">
        <v>771</v>
      </c>
      <c r="BL99" s="34"/>
    </row>
    <row r="100" spans="1:64" ht="30" customHeight="1" x14ac:dyDescent="0.25">
      <c r="A100" s="197"/>
      <c r="B100" s="197"/>
      <c r="C100" s="199"/>
      <c r="D100" s="199"/>
      <c r="E100" s="199"/>
      <c r="F100" s="201"/>
      <c r="G100" s="199"/>
      <c r="H100" s="199"/>
      <c r="I100" s="199"/>
      <c r="J100" s="188"/>
      <c r="K100" s="188"/>
      <c r="L100" s="188"/>
      <c r="M100" s="188"/>
      <c r="N100" s="188"/>
      <c r="O100" s="190"/>
      <c r="P100" s="188"/>
      <c r="Q100" s="190"/>
      <c r="R100" s="192"/>
      <c r="S100" s="188"/>
      <c r="T100" s="188"/>
      <c r="U100" s="188"/>
      <c r="V100" s="188"/>
      <c r="W100" s="188"/>
      <c r="X100" s="188"/>
      <c r="Y100" s="188"/>
      <c r="Z100" s="188"/>
      <c r="AA100" s="197"/>
      <c r="AB100" s="41" t="s">
        <v>683</v>
      </c>
      <c r="AC100" s="41"/>
      <c r="AD100" s="40" t="s">
        <v>787</v>
      </c>
      <c r="AE100" s="40">
        <v>9</v>
      </c>
      <c r="AF100" s="36">
        <v>9</v>
      </c>
      <c r="AG100" s="38">
        <v>1</v>
      </c>
      <c r="AH100" s="36">
        <v>9</v>
      </c>
      <c r="AI100" s="38">
        <v>1</v>
      </c>
      <c r="AJ100" s="36">
        <v>0</v>
      </c>
      <c r="AK100" s="38">
        <v>0</v>
      </c>
      <c r="AL100" s="36">
        <v>9</v>
      </c>
      <c r="AM100" s="38">
        <v>1</v>
      </c>
      <c r="AN100" s="36">
        <v>0</v>
      </c>
      <c r="AO100" s="38">
        <v>0</v>
      </c>
      <c r="AP100" s="36">
        <v>9</v>
      </c>
      <c r="AQ100" s="38">
        <v>1</v>
      </c>
      <c r="AR100" s="36">
        <v>0</v>
      </c>
      <c r="AS100" s="38">
        <v>0</v>
      </c>
      <c r="AT100" s="36">
        <v>9</v>
      </c>
      <c r="AU100" s="38">
        <v>1</v>
      </c>
      <c r="AV100" s="36">
        <v>0</v>
      </c>
      <c r="AW100" s="38">
        <v>0</v>
      </c>
      <c r="AX100" s="36">
        <v>9</v>
      </c>
      <c r="AY100" s="38">
        <v>1</v>
      </c>
      <c r="AZ100" s="36">
        <v>0</v>
      </c>
      <c r="BA100" s="38">
        <v>0</v>
      </c>
      <c r="BB100" s="36">
        <v>9</v>
      </c>
      <c r="BC100" s="38">
        <v>1</v>
      </c>
      <c r="BD100" s="36">
        <v>0</v>
      </c>
      <c r="BE100" s="38">
        <v>0</v>
      </c>
      <c r="BF100" s="36">
        <v>9</v>
      </c>
      <c r="BG100" s="38">
        <v>1</v>
      </c>
      <c r="BH100" s="32" t="s">
        <v>659</v>
      </c>
      <c r="BI100" s="33" t="s">
        <v>771</v>
      </c>
      <c r="BL100" s="34"/>
    </row>
    <row r="101" spans="1:64" ht="18" customHeight="1" x14ac:dyDescent="0.25">
      <c r="A101" s="197"/>
      <c r="B101" s="197"/>
      <c r="C101" s="199"/>
      <c r="D101" s="199"/>
      <c r="E101" s="199"/>
      <c r="F101" s="201"/>
      <c r="G101" s="199"/>
      <c r="H101" s="199"/>
      <c r="I101" s="199"/>
      <c r="J101" s="188"/>
      <c r="K101" s="188"/>
      <c r="L101" s="188"/>
      <c r="M101" s="188"/>
      <c r="N101" s="188"/>
      <c r="O101" s="190"/>
      <c r="P101" s="188"/>
      <c r="Q101" s="190"/>
      <c r="R101" s="192"/>
      <c r="S101" s="188"/>
      <c r="T101" s="188"/>
      <c r="U101" s="188"/>
      <c r="V101" s="188"/>
      <c r="W101" s="188"/>
      <c r="X101" s="188"/>
      <c r="Y101" s="188"/>
      <c r="Z101" s="188"/>
      <c r="AA101" s="197"/>
      <c r="AB101" s="41" t="s">
        <v>683</v>
      </c>
      <c r="AC101" s="41"/>
      <c r="AD101" s="40" t="s">
        <v>788</v>
      </c>
      <c r="AE101" s="40">
        <v>9</v>
      </c>
      <c r="AF101" s="36">
        <v>9</v>
      </c>
      <c r="AG101" s="38">
        <v>1</v>
      </c>
      <c r="AH101" s="36">
        <v>9</v>
      </c>
      <c r="AI101" s="38">
        <v>1</v>
      </c>
      <c r="AJ101" s="36">
        <v>0</v>
      </c>
      <c r="AK101" s="38">
        <v>0</v>
      </c>
      <c r="AL101" s="36">
        <v>9</v>
      </c>
      <c r="AM101" s="38">
        <v>1</v>
      </c>
      <c r="AN101" s="36">
        <v>0</v>
      </c>
      <c r="AO101" s="38">
        <v>0</v>
      </c>
      <c r="AP101" s="36">
        <v>9</v>
      </c>
      <c r="AQ101" s="38">
        <v>1</v>
      </c>
      <c r="AR101" s="36">
        <v>0</v>
      </c>
      <c r="AS101" s="38">
        <v>0</v>
      </c>
      <c r="AT101" s="36">
        <v>9</v>
      </c>
      <c r="AU101" s="38">
        <v>1</v>
      </c>
      <c r="AV101" s="36">
        <v>0</v>
      </c>
      <c r="AW101" s="38">
        <v>0</v>
      </c>
      <c r="AX101" s="36">
        <v>9</v>
      </c>
      <c r="AY101" s="38">
        <v>1</v>
      </c>
      <c r="AZ101" s="36">
        <v>0</v>
      </c>
      <c r="BA101" s="38">
        <v>0</v>
      </c>
      <c r="BB101" s="36">
        <v>9</v>
      </c>
      <c r="BC101" s="38">
        <v>1</v>
      </c>
      <c r="BD101" s="36">
        <v>0</v>
      </c>
      <c r="BE101" s="38">
        <v>0</v>
      </c>
      <c r="BF101" s="36">
        <v>9</v>
      </c>
      <c r="BG101" s="38">
        <v>1</v>
      </c>
      <c r="BH101" s="32" t="s">
        <v>659</v>
      </c>
      <c r="BI101" s="33" t="s">
        <v>771</v>
      </c>
      <c r="BL101" s="34"/>
    </row>
    <row r="102" spans="1:64" ht="18" customHeight="1" x14ac:dyDescent="0.25">
      <c r="A102" s="197"/>
      <c r="B102" s="197"/>
      <c r="C102" s="199"/>
      <c r="D102" s="199"/>
      <c r="E102" s="199"/>
      <c r="F102" s="201"/>
      <c r="G102" s="199"/>
      <c r="H102" s="199"/>
      <c r="I102" s="199"/>
      <c r="J102" s="188"/>
      <c r="K102" s="188"/>
      <c r="L102" s="188"/>
      <c r="M102" s="188"/>
      <c r="N102" s="188"/>
      <c r="O102" s="190"/>
      <c r="P102" s="188"/>
      <c r="Q102" s="190"/>
      <c r="R102" s="192"/>
      <c r="S102" s="188"/>
      <c r="T102" s="188"/>
      <c r="U102" s="188"/>
      <c r="V102" s="188"/>
      <c r="W102" s="188"/>
      <c r="X102" s="188"/>
      <c r="Y102" s="188"/>
      <c r="Z102" s="188"/>
      <c r="AA102" s="197"/>
      <c r="AB102" s="41" t="s">
        <v>683</v>
      </c>
      <c r="AC102" s="41"/>
      <c r="AD102" s="40" t="s">
        <v>789</v>
      </c>
      <c r="AE102" s="40">
        <v>9</v>
      </c>
      <c r="AF102" s="36">
        <v>9</v>
      </c>
      <c r="AG102" s="38">
        <v>1</v>
      </c>
      <c r="AH102" s="36">
        <v>9</v>
      </c>
      <c r="AI102" s="38">
        <v>1</v>
      </c>
      <c r="AJ102" s="36">
        <v>0</v>
      </c>
      <c r="AK102" s="38">
        <v>0</v>
      </c>
      <c r="AL102" s="36">
        <v>9</v>
      </c>
      <c r="AM102" s="38">
        <v>1</v>
      </c>
      <c r="AN102" s="36">
        <v>0</v>
      </c>
      <c r="AO102" s="38">
        <v>0</v>
      </c>
      <c r="AP102" s="36">
        <v>9</v>
      </c>
      <c r="AQ102" s="38">
        <v>1</v>
      </c>
      <c r="AR102" s="36">
        <v>0</v>
      </c>
      <c r="AS102" s="38">
        <v>0</v>
      </c>
      <c r="AT102" s="36">
        <v>9</v>
      </c>
      <c r="AU102" s="38">
        <v>1</v>
      </c>
      <c r="AV102" s="36">
        <v>0</v>
      </c>
      <c r="AW102" s="38">
        <v>0</v>
      </c>
      <c r="AX102" s="36">
        <v>9</v>
      </c>
      <c r="AY102" s="38">
        <v>1</v>
      </c>
      <c r="AZ102" s="36">
        <v>0</v>
      </c>
      <c r="BA102" s="38">
        <v>0</v>
      </c>
      <c r="BB102" s="36">
        <v>9</v>
      </c>
      <c r="BC102" s="38">
        <v>1</v>
      </c>
      <c r="BD102" s="36">
        <v>0</v>
      </c>
      <c r="BE102" s="38">
        <v>0</v>
      </c>
      <c r="BF102" s="36">
        <v>9</v>
      </c>
      <c r="BG102" s="38">
        <v>1</v>
      </c>
      <c r="BH102" s="32" t="s">
        <v>659</v>
      </c>
      <c r="BI102" s="33" t="s">
        <v>771</v>
      </c>
      <c r="BL102" s="34"/>
    </row>
    <row r="103" spans="1:64" ht="15" customHeight="1" x14ac:dyDescent="0.25">
      <c r="A103" s="197"/>
      <c r="B103" s="197"/>
      <c r="C103" s="199"/>
      <c r="D103" s="199"/>
      <c r="E103" s="199"/>
      <c r="F103" s="201"/>
      <c r="G103" s="199"/>
      <c r="H103" s="199"/>
      <c r="I103" s="199"/>
      <c r="J103" s="188"/>
      <c r="K103" s="188"/>
      <c r="L103" s="188"/>
      <c r="M103" s="188"/>
      <c r="N103" s="188"/>
      <c r="O103" s="190"/>
      <c r="P103" s="188"/>
      <c r="Q103" s="190"/>
      <c r="R103" s="191" t="s">
        <v>790</v>
      </c>
      <c r="S103" s="187">
        <v>0</v>
      </c>
      <c r="T103" s="187">
        <v>0.28000000000000003</v>
      </c>
      <c r="U103" s="187">
        <v>0</v>
      </c>
      <c r="V103" s="187">
        <v>0.24</v>
      </c>
      <c r="W103" s="187">
        <v>0</v>
      </c>
      <c r="X103" s="187">
        <v>0</v>
      </c>
      <c r="Y103" s="187">
        <v>0</v>
      </c>
      <c r="Z103" s="187">
        <v>0</v>
      </c>
      <c r="AA103" s="196" t="s">
        <v>425</v>
      </c>
      <c r="AB103" s="41" t="s">
        <v>683</v>
      </c>
      <c r="AC103" s="41"/>
      <c r="AD103" s="40" t="s">
        <v>791</v>
      </c>
      <c r="AE103" s="40">
        <v>8</v>
      </c>
      <c r="AF103" s="36">
        <v>8</v>
      </c>
      <c r="AG103" s="38">
        <v>1</v>
      </c>
      <c r="AH103" s="36">
        <v>8</v>
      </c>
      <c r="AI103" s="38">
        <v>1</v>
      </c>
      <c r="AJ103" s="36">
        <v>0</v>
      </c>
      <c r="AK103" s="38">
        <v>0</v>
      </c>
      <c r="AL103" s="36">
        <v>8</v>
      </c>
      <c r="AM103" s="38">
        <v>1</v>
      </c>
      <c r="AN103" s="36">
        <v>0</v>
      </c>
      <c r="AO103" s="38">
        <v>0</v>
      </c>
      <c r="AP103" s="36">
        <v>8</v>
      </c>
      <c r="AQ103" s="38">
        <v>1</v>
      </c>
      <c r="AR103" s="36">
        <v>0</v>
      </c>
      <c r="AS103" s="38">
        <v>0</v>
      </c>
      <c r="AT103" s="36">
        <v>8</v>
      </c>
      <c r="AU103" s="38">
        <v>1</v>
      </c>
      <c r="AV103" s="36">
        <v>0</v>
      </c>
      <c r="AW103" s="38">
        <v>0</v>
      </c>
      <c r="AX103" s="36">
        <v>8</v>
      </c>
      <c r="AY103" s="38">
        <v>1</v>
      </c>
      <c r="AZ103" s="36">
        <v>0</v>
      </c>
      <c r="BA103" s="38">
        <v>0</v>
      </c>
      <c r="BB103" s="36">
        <v>8</v>
      </c>
      <c r="BC103" s="38">
        <v>1</v>
      </c>
      <c r="BD103" s="36">
        <v>0</v>
      </c>
      <c r="BE103" s="38">
        <v>0</v>
      </c>
      <c r="BF103" s="36">
        <v>8</v>
      </c>
      <c r="BG103" s="38">
        <v>1</v>
      </c>
      <c r="BH103" s="32" t="s">
        <v>659</v>
      </c>
      <c r="BI103" s="33" t="s">
        <v>771</v>
      </c>
      <c r="BL103" s="34"/>
    </row>
    <row r="104" spans="1:64" ht="42" customHeight="1" x14ac:dyDescent="0.25">
      <c r="A104" s="197"/>
      <c r="B104" s="197"/>
      <c r="C104" s="199"/>
      <c r="D104" s="199"/>
      <c r="E104" s="199"/>
      <c r="F104" s="201"/>
      <c r="G104" s="199"/>
      <c r="H104" s="199"/>
      <c r="I104" s="199"/>
      <c r="J104" s="188"/>
      <c r="K104" s="188"/>
      <c r="L104" s="188"/>
      <c r="M104" s="188"/>
      <c r="N104" s="188"/>
      <c r="O104" s="190"/>
      <c r="P104" s="188"/>
      <c r="Q104" s="190"/>
      <c r="R104" s="192"/>
      <c r="S104" s="188"/>
      <c r="T104" s="188"/>
      <c r="U104" s="188"/>
      <c r="V104" s="188"/>
      <c r="W104" s="188"/>
      <c r="X104" s="188"/>
      <c r="Y104" s="188"/>
      <c r="Z104" s="188"/>
      <c r="AA104" s="197"/>
      <c r="AB104" s="41" t="s">
        <v>683</v>
      </c>
      <c r="AC104" s="41"/>
      <c r="AD104" s="40" t="s">
        <v>792</v>
      </c>
      <c r="AE104" s="40">
        <v>120</v>
      </c>
      <c r="AF104" s="36">
        <v>0</v>
      </c>
      <c r="AG104" s="38">
        <v>0</v>
      </c>
      <c r="AH104" s="36">
        <v>0</v>
      </c>
      <c r="AI104" s="38">
        <v>0</v>
      </c>
      <c r="AJ104" s="36">
        <v>40</v>
      </c>
      <c r="AK104" s="38">
        <v>0.33329999999999999</v>
      </c>
      <c r="AL104" s="36">
        <v>40</v>
      </c>
      <c r="AM104" s="38">
        <v>0.33329999999999999</v>
      </c>
      <c r="AN104" s="36">
        <v>40</v>
      </c>
      <c r="AO104" s="38">
        <v>0.33329999999999999</v>
      </c>
      <c r="AP104" s="36">
        <v>40</v>
      </c>
      <c r="AQ104" s="38">
        <v>0.33329999999999999</v>
      </c>
      <c r="AR104" s="36">
        <v>40</v>
      </c>
      <c r="AS104" s="38">
        <v>0.33329999999999999</v>
      </c>
      <c r="AT104" s="36">
        <v>80</v>
      </c>
      <c r="AU104" s="38">
        <v>0.66659999999999997</v>
      </c>
      <c r="AV104" s="36">
        <v>0</v>
      </c>
      <c r="AW104" s="38">
        <v>0</v>
      </c>
      <c r="AX104" s="36">
        <v>40</v>
      </c>
      <c r="AY104" s="38">
        <v>0.33329999999999999</v>
      </c>
      <c r="AZ104" s="36">
        <v>40</v>
      </c>
      <c r="BA104" s="38">
        <v>0.33329999999999999</v>
      </c>
      <c r="BB104" s="36">
        <v>120</v>
      </c>
      <c r="BC104" s="38">
        <v>0.99990000000000001</v>
      </c>
      <c r="BD104" s="36">
        <v>0</v>
      </c>
      <c r="BE104" s="38">
        <v>0</v>
      </c>
      <c r="BF104" s="36">
        <v>40</v>
      </c>
      <c r="BG104" s="38">
        <v>0.33329999999999999</v>
      </c>
      <c r="BH104" s="32" t="s">
        <v>659</v>
      </c>
      <c r="BI104" s="33" t="s">
        <v>771</v>
      </c>
      <c r="BL104" s="34"/>
    </row>
    <row r="105" spans="1:64" ht="30" customHeight="1" x14ac:dyDescent="0.25">
      <c r="A105" s="197"/>
      <c r="B105" s="197"/>
      <c r="C105" s="199"/>
      <c r="D105" s="199"/>
      <c r="E105" s="199"/>
      <c r="F105" s="201"/>
      <c r="G105" s="199"/>
      <c r="H105" s="199"/>
      <c r="I105" s="199"/>
      <c r="J105" s="188"/>
      <c r="K105" s="188"/>
      <c r="L105" s="188"/>
      <c r="M105" s="188"/>
      <c r="N105" s="188"/>
      <c r="O105" s="190"/>
      <c r="P105" s="188"/>
      <c r="Q105" s="190"/>
      <c r="R105" s="192"/>
      <c r="S105" s="188"/>
      <c r="T105" s="188"/>
      <c r="U105" s="188"/>
      <c r="V105" s="188"/>
      <c r="W105" s="188"/>
      <c r="X105" s="188"/>
      <c r="Y105" s="188"/>
      <c r="Z105" s="188"/>
      <c r="AA105" s="197"/>
      <c r="AB105" s="41" t="s">
        <v>683</v>
      </c>
      <c r="AC105" s="41"/>
      <c r="AD105" s="40" t="s">
        <v>793</v>
      </c>
      <c r="AE105" s="40">
        <v>8</v>
      </c>
      <c r="AF105" s="36">
        <v>8</v>
      </c>
      <c r="AG105" s="38">
        <v>1</v>
      </c>
      <c r="AH105" s="36">
        <v>8</v>
      </c>
      <c r="AI105" s="38">
        <v>1</v>
      </c>
      <c r="AJ105" s="36">
        <v>0</v>
      </c>
      <c r="AK105" s="38">
        <v>0</v>
      </c>
      <c r="AL105" s="36">
        <v>8</v>
      </c>
      <c r="AM105" s="38">
        <v>1</v>
      </c>
      <c r="AN105" s="36">
        <v>0</v>
      </c>
      <c r="AO105" s="38">
        <v>0</v>
      </c>
      <c r="AP105" s="36">
        <v>8</v>
      </c>
      <c r="AQ105" s="38">
        <v>1</v>
      </c>
      <c r="AR105" s="36">
        <v>0</v>
      </c>
      <c r="AS105" s="38">
        <v>0</v>
      </c>
      <c r="AT105" s="36">
        <v>8</v>
      </c>
      <c r="AU105" s="38">
        <v>1</v>
      </c>
      <c r="AV105" s="36">
        <v>0</v>
      </c>
      <c r="AW105" s="38">
        <v>0</v>
      </c>
      <c r="AX105" s="36">
        <v>8</v>
      </c>
      <c r="AY105" s="38">
        <v>1</v>
      </c>
      <c r="AZ105" s="36">
        <v>0</v>
      </c>
      <c r="BA105" s="38">
        <v>0</v>
      </c>
      <c r="BB105" s="36">
        <v>8</v>
      </c>
      <c r="BC105" s="38">
        <v>1</v>
      </c>
      <c r="BD105" s="36">
        <v>0</v>
      </c>
      <c r="BE105" s="38">
        <v>0</v>
      </c>
      <c r="BF105" s="36">
        <v>8</v>
      </c>
      <c r="BG105" s="38">
        <v>1</v>
      </c>
      <c r="BH105" s="32" t="s">
        <v>659</v>
      </c>
      <c r="BI105" s="33" t="s">
        <v>771</v>
      </c>
      <c r="BL105" s="34"/>
    </row>
    <row r="106" spans="1:64" ht="18" customHeight="1" x14ac:dyDescent="0.25">
      <c r="A106" s="197"/>
      <c r="B106" s="197"/>
      <c r="C106" s="199"/>
      <c r="D106" s="199"/>
      <c r="E106" s="199"/>
      <c r="F106" s="201"/>
      <c r="G106" s="199"/>
      <c r="H106" s="199"/>
      <c r="I106" s="199"/>
      <c r="J106" s="188"/>
      <c r="K106" s="188"/>
      <c r="L106" s="188"/>
      <c r="M106" s="188"/>
      <c r="N106" s="188"/>
      <c r="O106" s="190"/>
      <c r="P106" s="188"/>
      <c r="Q106" s="190"/>
      <c r="R106" s="192"/>
      <c r="S106" s="188"/>
      <c r="T106" s="188"/>
      <c r="U106" s="188"/>
      <c r="V106" s="188"/>
      <c r="W106" s="188"/>
      <c r="X106" s="188"/>
      <c r="Y106" s="188"/>
      <c r="Z106" s="188"/>
      <c r="AA106" s="197"/>
      <c r="AB106" s="41" t="s">
        <v>683</v>
      </c>
      <c r="AC106" s="41"/>
      <c r="AD106" s="40" t="s">
        <v>794</v>
      </c>
      <c r="AE106" s="40">
        <v>8</v>
      </c>
      <c r="AF106" s="36">
        <v>8</v>
      </c>
      <c r="AG106" s="38">
        <v>1</v>
      </c>
      <c r="AH106" s="36">
        <v>8</v>
      </c>
      <c r="AI106" s="38">
        <v>1</v>
      </c>
      <c r="AJ106" s="36">
        <v>0</v>
      </c>
      <c r="AK106" s="38">
        <v>0</v>
      </c>
      <c r="AL106" s="36">
        <v>8</v>
      </c>
      <c r="AM106" s="38">
        <v>1</v>
      </c>
      <c r="AN106" s="36">
        <v>0</v>
      </c>
      <c r="AO106" s="38">
        <v>0</v>
      </c>
      <c r="AP106" s="36">
        <v>8</v>
      </c>
      <c r="AQ106" s="38">
        <v>1</v>
      </c>
      <c r="AR106" s="36">
        <v>0</v>
      </c>
      <c r="AS106" s="38">
        <v>0</v>
      </c>
      <c r="AT106" s="36">
        <v>8</v>
      </c>
      <c r="AU106" s="38">
        <v>1</v>
      </c>
      <c r="AV106" s="36">
        <v>0</v>
      </c>
      <c r="AW106" s="38">
        <v>0</v>
      </c>
      <c r="AX106" s="36">
        <v>8</v>
      </c>
      <c r="AY106" s="38">
        <v>1</v>
      </c>
      <c r="AZ106" s="36">
        <v>0</v>
      </c>
      <c r="BA106" s="38">
        <v>0</v>
      </c>
      <c r="BB106" s="36">
        <v>8</v>
      </c>
      <c r="BC106" s="38">
        <v>1</v>
      </c>
      <c r="BD106" s="36">
        <v>0</v>
      </c>
      <c r="BE106" s="38">
        <v>0</v>
      </c>
      <c r="BF106" s="36">
        <v>8</v>
      </c>
      <c r="BG106" s="38">
        <v>1</v>
      </c>
      <c r="BH106" s="32" t="s">
        <v>659</v>
      </c>
      <c r="BI106" s="33" t="s">
        <v>771</v>
      </c>
      <c r="BL106" s="34"/>
    </row>
    <row r="107" spans="1:64" ht="18" customHeight="1" x14ac:dyDescent="0.25">
      <c r="A107" s="197"/>
      <c r="B107" s="197"/>
      <c r="C107" s="199"/>
      <c r="D107" s="199"/>
      <c r="E107" s="199"/>
      <c r="F107" s="201"/>
      <c r="G107" s="199"/>
      <c r="H107" s="199"/>
      <c r="I107" s="199"/>
      <c r="J107" s="188"/>
      <c r="K107" s="188"/>
      <c r="L107" s="188"/>
      <c r="M107" s="188"/>
      <c r="N107" s="188"/>
      <c r="O107" s="190"/>
      <c r="P107" s="188"/>
      <c r="Q107" s="190"/>
      <c r="R107" s="192"/>
      <c r="S107" s="188"/>
      <c r="T107" s="188"/>
      <c r="U107" s="188"/>
      <c r="V107" s="188"/>
      <c r="W107" s="188"/>
      <c r="X107" s="188"/>
      <c r="Y107" s="188"/>
      <c r="Z107" s="188"/>
      <c r="AA107" s="197"/>
      <c r="AB107" s="41" t="s">
        <v>683</v>
      </c>
      <c r="AC107" s="41"/>
      <c r="AD107" s="40" t="s">
        <v>759</v>
      </c>
      <c r="AE107" s="40">
        <v>8</v>
      </c>
      <c r="AF107" s="36">
        <v>8</v>
      </c>
      <c r="AG107" s="38">
        <v>1</v>
      </c>
      <c r="AH107" s="36">
        <v>8</v>
      </c>
      <c r="AI107" s="38">
        <v>1</v>
      </c>
      <c r="AJ107" s="36">
        <v>0</v>
      </c>
      <c r="AK107" s="38">
        <v>0</v>
      </c>
      <c r="AL107" s="36">
        <v>8</v>
      </c>
      <c r="AM107" s="38">
        <v>1</v>
      </c>
      <c r="AN107" s="36">
        <v>0</v>
      </c>
      <c r="AO107" s="38">
        <v>0</v>
      </c>
      <c r="AP107" s="36">
        <v>8</v>
      </c>
      <c r="AQ107" s="38">
        <v>1</v>
      </c>
      <c r="AR107" s="36">
        <v>0</v>
      </c>
      <c r="AS107" s="38">
        <v>0</v>
      </c>
      <c r="AT107" s="36">
        <v>8</v>
      </c>
      <c r="AU107" s="38">
        <v>1</v>
      </c>
      <c r="AV107" s="36">
        <v>0</v>
      </c>
      <c r="AW107" s="38">
        <v>0</v>
      </c>
      <c r="AX107" s="36">
        <v>8</v>
      </c>
      <c r="AY107" s="38">
        <v>1</v>
      </c>
      <c r="AZ107" s="36">
        <v>0</v>
      </c>
      <c r="BA107" s="38">
        <v>0</v>
      </c>
      <c r="BB107" s="36">
        <v>8</v>
      </c>
      <c r="BC107" s="38">
        <v>1</v>
      </c>
      <c r="BD107" s="36">
        <v>0</v>
      </c>
      <c r="BE107" s="38">
        <v>0</v>
      </c>
      <c r="BF107" s="36">
        <v>8</v>
      </c>
      <c r="BG107" s="38">
        <v>1</v>
      </c>
      <c r="BH107" s="32" t="s">
        <v>659</v>
      </c>
      <c r="BI107" s="33" t="s">
        <v>771</v>
      </c>
      <c r="BL107" s="34"/>
    </row>
    <row r="108" spans="1:64" ht="15" customHeight="1" x14ac:dyDescent="0.25">
      <c r="A108" s="197"/>
      <c r="B108" s="197"/>
      <c r="C108" s="199"/>
      <c r="D108" s="199"/>
      <c r="E108" s="199"/>
      <c r="F108" s="201"/>
      <c r="G108" s="199"/>
      <c r="H108" s="199"/>
      <c r="I108" s="199"/>
      <c r="J108" s="188"/>
      <c r="K108" s="188"/>
      <c r="L108" s="188"/>
      <c r="M108" s="188"/>
      <c r="N108" s="188"/>
      <c r="O108" s="190"/>
      <c r="P108" s="188"/>
      <c r="Q108" s="190"/>
      <c r="R108" s="191" t="s">
        <v>795</v>
      </c>
      <c r="S108" s="187">
        <v>0</v>
      </c>
      <c r="T108" s="187">
        <v>0.28000000000000003</v>
      </c>
      <c r="U108" s="187">
        <v>0</v>
      </c>
      <c r="V108" s="187">
        <v>0.24</v>
      </c>
      <c r="W108" s="187">
        <v>0</v>
      </c>
      <c r="X108" s="187">
        <v>0</v>
      </c>
      <c r="Y108" s="187">
        <v>0</v>
      </c>
      <c r="Z108" s="187">
        <v>0</v>
      </c>
      <c r="AA108" s="196" t="s">
        <v>425</v>
      </c>
      <c r="AB108" s="41" t="s">
        <v>683</v>
      </c>
      <c r="AC108" s="41"/>
      <c r="AD108" s="40" t="s">
        <v>796</v>
      </c>
      <c r="AE108" s="40">
        <v>750</v>
      </c>
      <c r="AF108" s="36">
        <v>0</v>
      </c>
      <c r="AG108" s="38">
        <v>0</v>
      </c>
      <c r="AH108" s="36">
        <v>0</v>
      </c>
      <c r="AI108" s="38">
        <v>0</v>
      </c>
      <c r="AJ108" s="36">
        <v>0</v>
      </c>
      <c r="AK108" s="38">
        <v>0</v>
      </c>
      <c r="AL108" s="36">
        <v>0</v>
      </c>
      <c r="AM108" s="38">
        <v>0</v>
      </c>
      <c r="AN108" s="36">
        <v>0</v>
      </c>
      <c r="AO108" s="38">
        <v>0</v>
      </c>
      <c r="AP108" s="36">
        <v>0</v>
      </c>
      <c r="AQ108" s="38">
        <v>0</v>
      </c>
      <c r="AR108" s="36">
        <v>750</v>
      </c>
      <c r="AS108" s="38">
        <v>1</v>
      </c>
      <c r="AT108" s="36">
        <v>750</v>
      </c>
      <c r="AU108" s="38">
        <v>1</v>
      </c>
      <c r="AV108" s="36">
        <v>0</v>
      </c>
      <c r="AW108" s="38">
        <v>0</v>
      </c>
      <c r="AX108" s="36">
        <v>0</v>
      </c>
      <c r="AY108" s="38">
        <v>0</v>
      </c>
      <c r="AZ108" s="36">
        <v>0</v>
      </c>
      <c r="BA108" s="38">
        <v>0</v>
      </c>
      <c r="BB108" s="36">
        <v>750</v>
      </c>
      <c r="BC108" s="38">
        <v>1</v>
      </c>
      <c r="BD108" s="36">
        <v>0</v>
      </c>
      <c r="BE108" s="38">
        <v>0</v>
      </c>
      <c r="BF108" s="36">
        <v>0</v>
      </c>
      <c r="BG108" s="38">
        <v>0</v>
      </c>
      <c r="BH108" s="32" t="s">
        <v>659</v>
      </c>
      <c r="BI108" s="33" t="s">
        <v>771</v>
      </c>
      <c r="BL108" s="34"/>
    </row>
    <row r="109" spans="1:64" ht="30" customHeight="1" x14ac:dyDescent="0.25">
      <c r="A109" s="197"/>
      <c r="B109" s="197"/>
      <c r="C109" s="199"/>
      <c r="D109" s="199"/>
      <c r="E109" s="199"/>
      <c r="F109" s="201"/>
      <c r="G109" s="199"/>
      <c r="H109" s="199"/>
      <c r="I109" s="199"/>
      <c r="J109" s="188"/>
      <c r="K109" s="188"/>
      <c r="L109" s="188"/>
      <c r="M109" s="188"/>
      <c r="N109" s="188"/>
      <c r="O109" s="190"/>
      <c r="P109" s="188"/>
      <c r="Q109" s="190"/>
      <c r="R109" s="192"/>
      <c r="S109" s="188"/>
      <c r="T109" s="188"/>
      <c r="U109" s="188"/>
      <c r="V109" s="188"/>
      <c r="W109" s="188"/>
      <c r="X109" s="188"/>
      <c r="Y109" s="188"/>
      <c r="Z109" s="188"/>
      <c r="AA109" s="197"/>
      <c r="AB109" s="41"/>
      <c r="AC109" s="41"/>
      <c r="AD109" s="40" t="s">
        <v>797</v>
      </c>
      <c r="AE109" s="40">
        <v>1</v>
      </c>
      <c r="AF109" s="36">
        <v>1</v>
      </c>
      <c r="AG109" s="38">
        <v>1</v>
      </c>
      <c r="AH109" s="36">
        <v>1</v>
      </c>
      <c r="AI109" s="38">
        <v>1</v>
      </c>
      <c r="AJ109" s="36">
        <v>0</v>
      </c>
      <c r="AK109" s="38">
        <v>0</v>
      </c>
      <c r="AL109" s="36">
        <v>1</v>
      </c>
      <c r="AM109" s="38">
        <v>1</v>
      </c>
      <c r="AN109" s="36">
        <v>0</v>
      </c>
      <c r="AO109" s="38">
        <v>0</v>
      </c>
      <c r="AP109" s="36">
        <v>1</v>
      </c>
      <c r="AQ109" s="38">
        <v>1</v>
      </c>
      <c r="AR109" s="36">
        <v>0</v>
      </c>
      <c r="AS109" s="38">
        <v>0</v>
      </c>
      <c r="AT109" s="36">
        <v>1</v>
      </c>
      <c r="AU109" s="38">
        <v>1</v>
      </c>
      <c r="AV109" s="36">
        <v>0</v>
      </c>
      <c r="AW109" s="38">
        <v>0</v>
      </c>
      <c r="AX109" s="36">
        <v>1</v>
      </c>
      <c r="AY109" s="38">
        <v>1</v>
      </c>
      <c r="AZ109" s="36">
        <v>0</v>
      </c>
      <c r="BA109" s="38">
        <v>0</v>
      </c>
      <c r="BB109" s="36">
        <v>1</v>
      </c>
      <c r="BC109" s="38">
        <v>1</v>
      </c>
      <c r="BD109" s="36">
        <v>0</v>
      </c>
      <c r="BE109" s="38">
        <v>0</v>
      </c>
      <c r="BF109" s="36">
        <v>1</v>
      </c>
      <c r="BG109" s="38">
        <v>1</v>
      </c>
      <c r="BH109" s="32" t="s">
        <v>659</v>
      </c>
      <c r="BI109" s="33" t="s">
        <v>771</v>
      </c>
      <c r="BL109" s="34"/>
    </row>
    <row r="110" spans="1:64" ht="18" customHeight="1" x14ac:dyDescent="0.25">
      <c r="A110" s="197"/>
      <c r="B110" s="197"/>
      <c r="C110" s="199"/>
      <c r="D110" s="199"/>
      <c r="E110" s="199"/>
      <c r="F110" s="201"/>
      <c r="G110" s="199"/>
      <c r="H110" s="199"/>
      <c r="I110" s="199"/>
      <c r="J110" s="188"/>
      <c r="K110" s="188"/>
      <c r="L110" s="188"/>
      <c r="M110" s="188"/>
      <c r="N110" s="188"/>
      <c r="O110" s="190"/>
      <c r="P110" s="188"/>
      <c r="Q110" s="190"/>
      <c r="R110" s="192"/>
      <c r="S110" s="188"/>
      <c r="T110" s="188"/>
      <c r="U110" s="188"/>
      <c r="V110" s="188"/>
      <c r="W110" s="188"/>
      <c r="X110" s="188"/>
      <c r="Y110" s="188"/>
      <c r="Z110" s="188"/>
      <c r="AA110" s="197"/>
      <c r="AB110" s="41" t="s">
        <v>683</v>
      </c>
      <c r="AC110" s="41"/>
      <c r="AD110" s="40" t="s">
        <v>798</v>
      </c>
      <c r="AE110" s="40">
        <v>1</v>
      </c>
      <c r="AF110" s="36">
        <v>1</v>
      </c>
      <c r="AG110" s="38">
        <v>1</v>
      </c>
      <c r="AH110" s="36">
        <v>1</v>
      </c>
      <c r="AI110" s="38">
        <v>1</v>
      </c>
      <c r="AJ110" s="36">
        <v>0</v>
      </c>
      <c r="AK110" s="38">
        <v>0</v>
      </c>
      <c r="AL110" s="36">
        <v>1</v>
      </c>
      <c r="AM110" s="38">
        <v>1</v>
      </c>
      <c r="AN110" s="36">
        <v>0</v>
      </c>
      <c r="AO110" s="38">
        <v>0</v>
      </c>
      <c r="AP110" s="36">
        <v>1</v>
      </c>
      <c r="AQ110" s="38">
        <v>1</v>
      </c>
      <c r="AR110" s="36">
        <v>0</v>
      </c>
      <c r="AS110" s="38">
        <v>0</v>
      </c>
      <c r="AT110" s="36">
        <v>1</v>
      </c>
      <c r="AU110" s="38">
        <v>1</v>
      </c>
      <c r="AV110" s="36">
        <v>0</v>
      </c>
      <c r="AW110" s="38">
        <v>0</v>
      </c>
      <c r="AX110" s="36">
        <v>1</v>
      </c>
      <c r="AY110" s="38">
        <v>1</v>
      </c>
      <c r="AZ110" s="36">
        <v>0</v>
      </c>
      <c r="BA110" s="38">
        <v>0</v>
      </c>
      <c r="BB110" s="36">
        <v>1</v>
      </c>
      <c r="BC110" s="38">
        <v>1</v>
      </c>
      <c r="BD110" s="36">
        <v>0</v>
      </c>
      <c r="BE110" s="38">
        <v>0</v>
      </c>
      <c r="BF110" s="36">
        <v>1</v>
      </c>
      <c r="BG110" s="38">
        <v>1</v>
      </c>
      <c r="BH110" s="32" t="s">
        <v>659</v>
      </c>
      <c r="BI110" s="33" t="s">
        <v>771</v>
      </c>
      <c r="BL110" s="34"/>
    </row>
    <row r="111" spans="1:64" ht="18" customHeight="1" x14ac:dyDescent="0.25">
      <c r="A111" s="197"/>
      <c r="B111" s="197"/>
      <c r="C111" s="199"/>
      <c r="D111" s="199"/>
      <c r="E111" s="199"/>
      <c r="F111" s="201"/>
      <c r="G111" s="199"/>
      <c r="H111" s="199"/>
      <c r="I111" s="199"/>
      <c r="J111" s="188"/>
      <c r="K111" s="188"/>
      <c r="L111" s="188"/>
      <c r="M111" s="188"/>
      <c r="N111" s="188"/>
      <c r="O111" s="190"/>
      <c r="P111" s="188"/>
      <c r="Q111" s="190"/>
      <c r="R111" s="192"/>
      <c r="S111" s="188"/>
      <c r="T111" s="188"/>
      <c r="U111" s="188"/>
      <c r="V111" s="188"/>
      <c r="W111" s="188"/>
      <c r="X111" s="188"/>
      <c r="Y111" s="188"/>
      <c r="Z111" s="188"/>
      <c r="AA111" s="197"/>
      <c r="AB111" s="41" t="s">
        <v>683</v>
      </c>
      <c r="AC111" s="41"/>
      <c r="AD111" s="40" t="s">
        <v>799</v>
      </c>
      <c r="AE111" s="40">
        <v>1</v>
      </c>
      <c r="AF111" s="36">
        <v>1</v>
      </c>
      <c r="AG111" s="38">
        <v>1</v>
      </c>
      <c r="AH111" s="36">
        <v>1</v>
      </c>
      <c r="AI111" s="38">
        <v>1</v>
      </c>
      <c r="AJ111" s="36">
        <v>0</v>
      </c>
      <c r="AK111" s="38">
        <v>0</v>
      </c>
      <c r="AL111" s="36">
        <v>1</v>
      </c>
      <c r="AM111" s="38">
        <v>1</v>
      </c>
      <c r="AN111" s="36">
        <v>0</v>
      </c>
      <c r="AO111" s="38">
        <v>0</v>
      </c>
      <c r="AP111" s="36">
        <v>1</v>
      </c>
      <c r="AQ111" s="38">
        <v>1</v>
      </c>
      <c r="AR111" s="36">
        <v>0</v>
      </c>
      <c r="AS111" s="38">
        <v>0</v>
      </c>
      <c r="AT111" s="36">
        <v>1</v>
      </c>
      <c r="AU111" s="38">
        <v>1</v>
      </c>
      <c r="AV111" s="36">
        <v>0</v>
      </c>
      <c r="AW111" s="38">
        <v>0</v>
      </c>
      <c r="AX111" s="36">
        <v>1</v>
      </c>
      <c r="AY111" s="38">
        <v>1</v>
      </c>
      <c r="AZ111" s="36">
        <v>0</v>
      </c>
      <c r="BA111" s="38">
        <v>0</v>
      </c>
      <c r="BB111" s="36">
        <v>1</v>
      </c>
      <c r="BC111" s="38">
        <v>1</v>
      </c>
      <c r="BD111" s="36">
        <v>0</v>
      </c>
      <c r="BE111" s="38">
        <v>0</v>
      </c>
      <c r="BF111" s="36">
        <v>1</v>
      </c>
      <c r="BG111" s="38">
        <v>1</v>
      </c>
      <c r="BH111" s="32" t="s">
        <v>659</v>
      </c>
      <c r="BI111" s="33" t="s">
        <v>771</v>
      </c>
      <c r="BL111" s="34"/>
    </row>
    <row r="112" spans="1:64" ht="105" customHeight="1" x14ac:dyDescent="0.25">
      <c r="A112" s="196" t="s">
        <v>405</v>
      </c>
      <c r="B112" s="196" t="s">
        <v>406</v>
      </c>
      <c r="C112" s="198" t="s">
        <v>407</v>
      </c>
      <c r="D112" s="198" t="s">
        <v>408</v>
      </c>
      <c r="E112" s="198" t="s">
        <v>800</v>
      </c>
      <c r="F112" s="200" t="s">
        <v>449</v>
      </c>
      <c r="G112" s="198" t="s">
        <v>450</v>
      </c>
      <c r="H112" s="198" t="s">
        <v>451</v>
      </c>
      <c r="I112" s="198" t="s">
        <v>284</v>
      </c>
      <c r="J112" s="189">
        <v>0</v>
      </c>
      <c r="K112" s="189">
        <v>0</v>
      </c>
      <c r="L112" s="187">
        <v>0.27500000000000002</v>
      </c>
      <c r="M112" s="187">
        <v>0.27500000000000002</v>
      </c>
      <c r="N112" s="187">
        <v>0.27500000000000002</v>
      </c>
      <c r="O112" s="189">
        <v>0</v>
      </c>
      <c r="P112" s="189">
        <v>0.45</v>
      </c>
      <c r="Q112" s="189">
        <v>0</v>
      </c>
      <c r="R112" s="191" t="s">
        <v>452</v>
      </c>
      <c r="S112" s="187">
        <v>0</v>
      </c>
      <c r="T112" s="187">
        <v>0</v>
      </c>
      <c r="U112" s="187">
        <v>0</v>
      </c>
      <c r="V112" s="187">
        <v>0.27500000000000002</v>
      </c>
      <c r="W112" s="187">
        <v>0</v>
      </c>
      <c r="X112" s="187">
        <v>0</v>
      </c>
      <c r="Y112" s="187">
        <v>0</v>
      </c>
      <c r="Z112" s="187">
        <v>0</v>
      </c>
      <c r="AA112" s="196" t="s">
        <v>51</v>
      </c>
      <c r="AB112" s="41" t="s">
        <v>801</v>
      </c>
      <c r="AC112" s="41"/>
      <c r="AD112" s="40" t="s">
        <v>802</v>
      </c>
      <c r="AE112" s="40">
        <v>100</v>
      </c>
      <c r="AF112" s="36">
        <v>3</v>
      </c>
      <c r="AG112" s="38">
        <v>0.03</v>
      </c>
      <c r="AH112" s="36">
        <v>3</v>
      </c>
      <c r="AI112" s="38">
        <v>0.03</v>
      </c>
      <c r="AJ112" s="36">
        <v>18</v>
      </c>
      <c r="AK112" s="38">
        <v>0.18</v>
      </c>
      <c r="AL112" s="36">
        <v>21</v>
      </c>
      <c r="AM112" s="38">
        <v>0.21</v>
      </c>
      <c r="AN112" s="36">
        <v>18</v>
      </c>
      <c r="AO112" s="38">
        <v>0.18</v>
      </c>
      <c r="AP112" s="36">
        <v>21</v>
      </c>
      <c r="AQ112" s="38">
        <v>0.21</v>
      </c>
      <c r="AR112" s="36">
        <v>17</v>
      </c>
      <c r="AS112" s="38">
        <v>0.17</v>
      </c>
      <c r="AT112" s="36">
        <v>38</v>
      </c>
      <c r="AU112" s="38">
        <v>0.38</v>
      </c>
      <c r="AV112" s="36">
        <v>0</v>
      </c>
      <c r="AW112" s="38">
        <v>0</v>
      </c>
      <c r="AX112" s="36">
        <v>21</v>
      </c>
      <c r="AY112" s="38">
        <v>0.21</v>
      </c>
      <c r="AZ112" s="36">
        <v>62</v>
      </c>
      <c r="BA112" s="38">
        <v>0.62</v>
      </c>
      <c r="BB112" s="36">
        <v>100</v>
      </c>
      <c r="BC112" s="38">
        <v>1</v>
      </c>
      <c r="BD112" s="36">
        <v>0</v>
      </c>
      <c r="BE112" s="38">
        <v>0</v>
      </c>
      <c r="BF112" s="36">
        <v>21</v>
      </c>
      <c r="BG112" s="38">
        <v>0.21</v>
      </c>
      <c r="BH112" s="32" t="s">
        <v>694</v>
      </c>
      <c r="BI112" s="33" t="s">
        <v>761</v>
      </c>
      <c r="BL112" s="34"/>
    </row>
    <row r="113" spans="1:64" ht="81" customHeight="1" x14ac:dyDescent="0.25">
      <c r="A113" s="197"/>
      <c r="B113" s="197"/>
      <c r="C113" s="199"/>
      <c r="D113" s="199"/>
      <c r="E113" s="199"/>
      <c r="F113" s="201"/>
      <c r="G113" s="199"/>
      <c r="H113" s="199"/>
      <c r="I113" s="199"/>
      <c r="J113" s="190"/>
      <c r="K113" s="190"/>
      <c r="L113" s="188"/>
      <c r="M113" s="188"/>
      <c r="N113" s="188"/>
      <c r="O113" s="190"/>
      <c r="P113" s="190"/>
      <c r="Q113" s="190"/>
      <c r="R113" s="192"/>
      <c r="S113" s="188"/>
      <c r="T113" s="188"/>
      <c r="U113" s="188"/>
      <c r="V113" s="188"/>
      <c r="W113" s="188"/>
      <c r="X113" s="188"/>
      <c r="Y113" s="188"/>
      <c r="Z113" s="188"/>
      <c r="AA113" s="197"/>
      <c r="AB113" s="41" t="s">
        <v>801</v>
      </c>
      <c r="AC113" s="41"/>
      <c r="AD113" s="40" t="s">
        <v>803</v>
      </c>
      <c r="AE113" s="40">
        <v>2</v>
      </c>
      <c r="AF113" s="36">
        <v>0</v>
      </c>
      <c r="AG113" s="38">
        <v>0</v>
      </c>
      <c r="AH113" s="36">
        <v>0</v>
      </c>
      <c r="AI113" s="38">
        <v>0</v>
      </c>
      <c r="AJ113" s="36">
        <v>0</v>
      </c>
      <c r="AK113" s="38">
        <v>0</v>
      </c>
      <c r="AL113" s="36">
        <v>0</v>
      </c>
      <c r="AM113" s="38">
        <v>0</v>
      </c>
      <c r="AN113" s="36">
        <v>0</v>
      </c>
      <c r="AO113" s="38">
        <v>0</v>
      </c>
      <c r="AP113" s="36">
        <v>0</v>
      </c>
      <c r="AQ113" s="38">
        <v>0</v>
      </c>
      <c r="AR113" s="36">
        <v>1</v>
      </c>
      <c r="AS113" s="38">
        <v>0.5</v>
      </c>
      <c r="AT113" s="36">
        <v>1</v>
      </c>
      <c r="AU113" s="38">
        <v>0.5</v>
      </c>
      <c r="AV113" s="36">
        <v>0</v>
      </c>
      <c r="AW113" s="38">
        <v>0</v>
      </c>
      <c r="AX113" s="36">
        <v>0</v>
      </c>
      <c r="AY113" s="38">
        <v>0</v>
      </c>
      <c r="AZ113" s="36">
        <v>1</v>
      </c>
      <c r="BA113" s="38">
        <v>0.5</v>
      </c>
      <c r="BB113" s="36">
        <v>2</v>
      </c>
      <c r="BC113" s="38">
        <v>1</v>
      </c>
      <c r="BD113" s="36">
        <v>0</v>
      </c>
      <c r="BE113" s="38">
        <v>0</v>
      </c>
      <c r="BF113" s="36">
        <v>0</v>
      </c>
      <c r="BG113" s="38">
        <v>0</v>
      </c>
      <c r="BH113" s="32" t="s">
        <v>694</v>
      </c>
      <c r="BI113" s="33" t="s">
        <v>761</v>
      </c>
      <c r="BL113" s="34"/>
    </row>
    <row r="114" spans="1:64" ht="66" customHeight="1" x14ac:dyDescent="0.25">
      <c r="A114" s="196" t="s">
        <v>405</v>
      </c>
      <c r="B114" s="196" t="s">
        <v>406</v>
      </c>
      <c r="C114" s="198" t="s">
        <v>407</v>
      </c>
      <c r="D114" s="198" t="s">
        <v>408</v>
      </c>
      <c r="E114" s="198" t="s">
        <v>692</v>
      </c>
      <c r="F114" s="200" t="s">
        <v>453</v>
      </c>
      <c r="G114" s="198" t="s">
        <v>454</v>
      </c>
      <c r="H114" s="198" t="s">
        <v>455</v>
      </c>
      <c r="I114" s="198" t="s">
        <v>456</v>
      </c>
      <c r="J114" s="187">
        <v>1.8800000000000001E-2</v>
      </c>
      <c r="K114" s="187">
        <v>2.4899999999999999E-2</v>
      </c>
      <c r="L114" s="187">
        <v>4.02E-2</v>
      </c>
      <c r="M114" s="187">
        <v>9.7900000000000001E-2</v>
      </c>
      <c r="N114" s="187">
        <v>0.1588</v>
      </c>
      <c r="O114" s="189">
        <v>0</v>
      </c>
      <c r="P114" s="187">
        <v>0.78249999999999997</v>
      </c>
      <c r="Q114" s="189">
        <v>0</v>
      </c>
      <c r="R114" s="191" t="s">
        <v>457</v>
      </c>
      <c r="S114" s="187">
        <v>0</v>
      </c>
      <c r="T114" s="187">
        <v>2.3400000000000001E-2</v>
      </c>
      <c r="U114" s="187">
        <v>0</v>
      </c>
      <c r="V114" s="187">
        <v>8.5099999999999995E-2</v>
      </c>
      <c r="W114" s="187">
        <v>0</v>
      </c>
      <c r="X114" s="187">
        <v>0</v>
      </c>
      <c r="Y114" s="187">
        <v>0</v>
      </c>
      <c r="Z114" s="187">
        <v>0</v>
      </c>
      <c r="AA114" s="196" t="s">
        <v>52</v>
      </c>
      <c r="AB114" s="41" t="s">
        <v>657</v>
      </c>
      <c r="AC114" s="41"/>
      <c r="AD114" s="40" t="s">
        <v>804</v>
      </c>
      <c r="AE114" s="40">
        <v>4</v>
      </c>
      <c r="AF114" s="36">
        <v>0</v>
      </c>
      <c r="AG114" s="38">
        <v>0</v>
      </c>
      <c r="AH114" s="36">
        <v>0</v>
      </c>
      <c r="AI114" s="38">
        <v>0</v>
      </c>
      <c r="AJ114" s="36">
        <v>0</v>
      </c>
      <c r="AK114" s="38">
        <v>0</v>
      </c>
      <c r="AL114" s="36">
        <v>0</v>
      </c>
      <c r="AM114" s="38">
        <v>0</v>
      </c>
      <c r="AN114" s="36">
        <v>0</v>
      </c>
      <c r="AO114" s="38">
        <v>0</v>
      </c>
      <c r="AP114" s="36">
        <v>0</v>
      </c>
      <c r="AQ114" s="38">
        <v>0</v>
      </c>
      <c r="AR114" s="36">
        <v>0</v>
      </c>
      <c r="AS114" s="38">
        <v>0</v>
      </c>
      <c r="AT114" s="36">
        <v>0</v>
      </c>
      <c r="AU114" s="38">
        <v>0</v>
      </c>
      <c r="AV114" s="36">
        <v>0</v>
      </c>
      <c r="AW114" s="38">
        <v>0</v>
      </c>
      <c r="AX114" s="36">
        <v>0</v>
      </c>
      <c r="AY114" s="38">
        <v>0</v>
      </c>
      <c r="AZ114" s="36">
        <v>4</v>
      </c>
      <c r="BA114" s="38">
        <v>1</v>
      </c>
      <c r="BB114" s="36">
        <v>4</v>
      </c>
      <c r="BC114" s="38">
        <v>1</v>
      </c>
      <c r="BD114" s="36">
        <v>0</v>
      </c>
      <c r="BE114" s="38">
        <v>0</v>
      </c>
      <c r="BF114" s="36">
        <v>0</v>
      </c>
      <c r="BG114" s="38">
        <v>0</v>
      </c>
      <c r="BH114" s="32" t="s">
        <v>659</v>
      </c>
      <c r="BI114" s="33" t="s">
        <v>805</v>
      </c>
      <c r="BL114" s="34"/>
    </row>
    <row r="115" spans="1:64" ht="90" customHeight="1" x14ac:dyDescent="0.25">
      <c r="A115" s="197"/>
      <c r="B115" s="197"/>
      <c r="C115" s="199"/>
      <c r="D115" s="199"/>
      <c r="E115" s="199"/>
      <c r="F115" s="201"/>
      <c r="G115" s="199"/>
      <c r="H115" s="199"/>
      <c r="I115" s="199"/>
      <c r="J115" s="188"/>
      <c r="K115" s="188"/>
      <c r="L115" s="188"/>
      <c r="M115" s="188"/>
      <c r="N115" s="188"/>
      <c r="O115" s="190"/>
      <c r="P115" s="188"/>
      <c r="Q115" s="190"/>
      <c r="R115" s="192"/>
      <c r="S115" s="188"/>
      <c r="T115" s="188"/>
      <c r="U115" s="188"/>
      <c r="V115" s="188"/>
      <c r="W115" s="188"/>
      <c r="X115" s="188"/>
      <c r="Y115" s="188"/>
      <c r="Z115" s="188"/>
      <c r="AA115" s="197"/>
      <c r="AB115" s="41" t="s">
        <v>657</v>
      </c>
      <c r="AC115" s="41"/>
      <c r="AD115" s="40" t="s">
        <v>806</v>
      </c>
      <c r="AE115" s="40">
        <v>66397</v>
      </c>
      <c r="AF115" s="36">
        <v>0</v>
      </c>
      <c r="AG115" s="38">
        <v>0</v>
      </c>
      <c r="AH115" s="36">
        <v>0</v>
      </c>
      <c r="AI115" s="38">
        <v>0</v>
      </c>
      <c r="AJ115" s="36">
        <v>0</v>
      </c>
      <c r="AK115" s="38">
        <v>0</v>
      </c>
      <c r="AL115" s="36">
        <v>0</v>
      </c>
      <c r="AM115" s="38">
        <v>0</v>
      </c>
      <c r="AN115" s="36">
        <v>0</v>
      </c>
      <c r="AO115" s="38">
        <v>0</v>
      </c>
      <c r="AP115" s="36">
        <v>0</v>
      </c>
      <c r="AQ115" s="38">
        <v>0</v>
      </c>
      <c r="AR115" s="36">
        <v>0</v>
      </c>
      <c r="AS115" s="38">
        <v>0</v>
      </c>
      <c r="AT115" s="36">
        <v>0</v>
      </c>
      <c r="AU115" s="38">
        <v>0</v>
      </c>
      <c r="AV115" s="36">
        <v>0</v>
      </c>
      <c r="AW115" s="38">
        <v>0</v>
      </c>
      <c r="AX115" s="36">
        <v>0</v>
      </c>
      <c r="AY115" s="38">
        <v>0</v>
      </c>
      <c r="AZ115" s="36">
        <v>66397</v>
      </c>
      <c r="BA115" s="38">
        <v>1</v>
      </c>
      <c r="BB115" s="36">
        <v>66397</v>
      </c>
      <c r="BC115" s="38">
        <v>1</v>
      </c>
      <c r="BD115" s="36">
        <v>0</v>
      </c>
      <c r="BE115" s="38">
        <v>0</v>
      </c>
      <c r="BF115" s="36">
        <v>0</v>
      </c>
      <c r="BG115" s="38">
        <v>0</v>
      </c>
      <c r="BH115" s="32" t="s">
        <v>659</v>
      </c>
      <c r="BI115" s="33" t="s">
        <v>805</v>
      </c>
      <c r="BL115" s="34"/>
    </row>
    <row r="116" spans="1:64" ht="42" customHeight="1" x14ac:dyDescent="0.25">
      <c r="A116" s="197"/>
      <c r="B116" s="197"/>
      <c r="C116" s="199"/>
      <c r="D116" s="199"/>
      <c r="E116" s="199"/>
      <c r="F116" s="201"/>
      <c r="G116" s="199"/>
      <c r="H116" s="199"/>
      <c r="I116" s="199"/>
      <c r="J116" s="188"/>
      <c r="K116" s="188"/>
      <c r="L116" s="188"/>
      <c r="M116" s="188"/>
      <c r="N116" s="188"/>
      <c r="O116" s="190"/>
      <c r="P116" s="188"/>
      <c r="Q116" s="190"/>
      <c r="R116" s="192"/>
      <c r="S116" s="188"/>
      <c r="T116" s="188"/>
      <c r="U116" s="188"/>
      <c r="V116" s="188"/>
      <c r="W116" s="188"/>
      <c r="X116" s="188"/>
      <c r="Y116" s="188"/>
      <c r="Z116" s="188"/>
      <c r="AA116" s="197"/>
      <c r="AB116" s="41" t="s">
        <v>807</v>
      </c>
      <c r="AC116" s="41"/>
      <c r="AD116" s="40" t="s">
        <v>808</v>
      </c>
      <c r="AE116" s="40">
        <v>100</v>
      </c>
      <c r="AF116" s="36">
        <v>18</v>
      </c>
      <c r="AG116" s="38">
        <v>0.18</v>
      </c>
      <c r="AH116" s="36">
        <v>18</v>
      </c>
      <c r="AI116" s="38">
        <v>0.18</v>
      </c>
      <c r="AJ116" s="36">
        <v>27</v>
      </c>
      <c r="AK116" s="38">
        <v>0.27</v>
      </c>
      <c r="AL116" s="36">
        <v>45</v>
      </c>
      <c r="AM116" s="38">
        <v>0.45</v>
      </c>
      <c r="AN116" s="36">
        <v>27</v>
      </c>
      <c r="AO116" s="38">
        <v>0.27</v>
      </c>
      <c r="AP116" s="36">
        <v>45</v>
      </c>
      <c r="AQ116" s="38">
        <v>0.45</v>
      </c>
      <c r="AR116" s="36">
        <v>27</v>
      </c>
      <c r="AS116" s="38">
        <v>0.27</v>
      </c>
      <c r="AT116" s="36">
        <v>72</v>
      </c>
      <c r="AU116" s="38">
        <v>0.72</v>
      </c>
      <c r="AV116" s="36">
        <v>0</v>
      </c>
      <c r="AW116" s="38">
        <v>0</v>
      </c>
      <c r="AX116" s="36">
        <v>45</v>
      </c>
      <c r="AY116" s="38">
        <v>0.45</v>
      </c>
      <c r="AZ116" s="36">
        <v>28</v>
      </c>
      <c r="BA116" s="38">
        <v>0.28000000000000003</v>
      </c>
      <c r="BB116" s="36">
        <v>100</v>
      </c>
      <c r="BC116" s="38">
        <v>1</v>
      </c>
      <c r="BD116" s="36">
        <v>0</v>
      </c>
      <c r="BE116" s="38">
        <v>0</v>
      </c>
      <c r="BF116" s="36">
        <v>45</v>
      </c>
      <c r="BG116" s="38">
        <v>0.45</v>
      </c>
      <c r="BH116" s="32" t="s">
        <v>659</v>
      </c>
      <c r="BI116" s="33" t="s">
        <v>805</v>
      </c>
      <c r="BL116" s="34"/>
    </row>
    <row r="117" spans="1:64" ht="114" customHeight="1" x14ac:dyDescent="0.25">
      <c r="A117" s="197"/>
      <c r="B117" s="197"/>
      <c r="C117" s="199"/>
      <c r="D117" s="199"/>
      <c r="E117" s="199"/>
      <c r="F117" s="201"/>
      <c r="G117" s="199"/>
      <c r="H117" s="199"/>
      <c r="I117" s="199"/>
      <c r="J117" s="188"/>
      <c r="K117" s="188"/>
      <c r="L117" s="188"/>
      <c r="M117" s="188"/>
      <c r="N117" s="188"/>
      <c r="O117" s="190"/>
      <c r="P117" s="188"/>
      <c r="Q117" s="190"/>
      <c r="R117" s="192"/>
      <c r="S117" s="188"/>
      <c r="T117" s="188"/>
      <c r="U117" s="188"/>
      <c r="V117" s="188"/>
      <c r="W117" s="188"/>
      <c r="X117" s="188"/>
      <c r="Y117" s="188"/>
      <c r="Z117" s="188"/>
      <c r="AA117" s="197"/>
      <c r="AB117" s="41" t="s">
        <v>657</v>
      </c>
      <c r="AC117" s="41"/>
      <c r="AD117" s="40" t="s">
        <v>809</v>
      </c>
      <c r="AE117" s="40">
        <v>4000</v>
      </c>
      <c r="AF117" s="36">
        <v>0</v>
      </c>
      <c r="AG117" s="38">
        <v>0</v>
      </c>
      <c r="AH117" s="36">
        <v>0</v>
      </c>
      <c r="AI117" s="38">
        <v>0</v>
      </c>
      <c r="AJ117" s="36">
        <v>0</v>
      </c>
      <c r="AK117" s="38">
        <v>0</v>
      </c>
      <c r="AL117" s="36">
        <v>0</v>
      </c>
      <c r="AM117" s="38">
        <v>0</v>
      </c>
      <c r="AN117" s="36">
        <v>0</v>
      </c>
      <c r="AO117" s="38">
        <v>0</v>
      </c>
      <c r="AP117" s="36">
        <v>0</v>
      </c>
      <c r="AQ117" s="38">
        <v>0</v>
      </c>
      <c r="AR117" s="36">
        <v>0</v>
      </c>
      <c r="AS117" s="38">
        <v>0</v>
      </c>
      <c r="AT117" s="36">
        <v>0</v>
      </c>
      <c r="AU117" s="38">
        <v>0</v>
      </c>
      <c r="AV117" s="36">
        <v>0</v>
      </c>
      <c r="AW117" s="38">
        <v>0</v>
      </c>
      <c r="AX117" s="36">
        <v>0</v>
      </c>
      <c r="AY117" s="38">
        <v>0</v>
      </c>
      <c r="AZ117" s="36">
        <v>4000</v>
      </c>
      <c r="BA117" s="38">
        <v>1</v>
      </c>
      <c r="BB117" s="36">
        <v>4000</v>
      </c>
      <c r="BC117" s="38">
        <v>1</v>
      </c>
      <c r="BD117" s="36">
        <v>0</v>
      </c>
      <c r="BE117" s="38">
        <v>0</v>
      </c>
      <c r="BF117" s="36">
        <v>0</v>
      </c>
      <c r="BG117" s="38">
        <v>0</v>
      </c>
      <c r="BH117" s="32" t="s">
        <v>659</v>
      </c>
      <c r="BI117" s="33" t="s">
        <v>805</v>
      </c>
      <c r="BL117" s="34"/>
    </row>
    <row r="118" spans="1:64" ht="174" customHeight="1" x14ac:dyDescent="0.25">
      <c r="A118" s="197"/>
      <c r="B118" s="197"/>
      <c r="C118" s="199"/>
      <c r="D118" s="199"/>
      <c r="E118" s="199"/>
      <c r="F118" s="201"/>
      <c r="G118" s="199"/>
      <c r="H118" s="199"/>
      <c r="I118" s="199"/>
      <c r="J118" s="188"/>
      <c r="K118" s="188"/>
      <c r="L118" s="188"/>
      <c r="M118" s="188"/>
      <c r="N118" s="188"/>
      <c r="O118" s="190"/>
      <c r="P118" s="188"/>
      <c r="Q118" s="190"/>
      <c r="R118" s="192"/>
      <c r="S118" s="188"/>
      <c r="T118" s="188"/>
      <c r="U118" s="188"/>
      <c r="V118" s="188"/>
      <c r="W118" s="188"/>
      <c r="X118" s="188"/>
      <c r="Y118" s="188"/>
      <c r="Z118" s="188"/>
      <c r="AA118" s="197"/>
      <c r="AB118" s="41" t="s">
        <v>657</v>
      </c>
      <c r="AC118" s="41"/>
      <c r="AD118" s="40" t="s">
        <v>810</v>
      </c>
      <c r="AE118" s="40">
        <v>442646</v>
      </c>
      <c r="AF118" s="36">
        <v>0</v>
      </c>
      <c r="AG118" s="38">
        <v>0</v>
      </c>
      <c r="AH118" s="36">
        <v>0</v>
      </c>
      <c r="AI118" s="38">
        <v>0</v>
      </c>
      <c r="AJ118" s="36">
        <v>0</v>
      </c>
      <c r="AK118" s="38">
        <v>0</v>
      </c>
      <c r="AL118" s="36">
        <v>0</v>
      </c>
      <c r="AM118" s="38">
        <v>0</v>
      </c>
      <c r="AN118" s="36">
        <v>0</v>
      </c>
      <c r="AO118" s="38">
        <v>0</v>
      </c>
      <c r="AP118" s="36">
        <v>0</v>
      </c>
      <c r="AQ118" s="38">
        <v>0</v>
      </c>
      <c r="AR118" s="36">
        <v>28816</v>
      </c>
      <c r="AS118" s="38">
        <v>6.5100000000000005E-2</v>
      </c>
      <c r="AT118" s="36">
        <v>28816</v>
      </c>
      <c r="AU118" s="38">
        <v>6.5100000000000005E-2</v>
      </c>
      <c r="AV118" s="36">
        <v>0</v>
      </c>
      <c r="AW118" s="38">
        <v>0</v>
      </c>
      <c r="AX118" s="36">
        <v>0</v>
      </c>
      <c r="AY118" s="38">
        <v>0</v>
      </c>
      <c r="AZ118" s="36">
        <v>413830</v>
      </c>
      <c r="BA118" s="38">
        <v>0.93489999999999995</v>
      </c>
      <c r="BB118" s="36">
        <v>442646</v>
      </c>
      <c r="BC118" s="38">
        <v>1</v>
      </c>
      <c r="BD118" s="36">
        <v>0</v>
      </c>
      <c r="BE118" s="38">
        <v>0</v>
      </c>
      <c r="BF118" s="36">
        <v>0</v>
      </c>
      <c r="BG118" s="38">
        <v>0</v>
      </c>
      <c r="BH118" s="32" t="s">
        <v>659</v>
      </c>
      <c r="BI118" s="33" t="s">
        <v>805</v>
      </c>
      <c r="BL118" s="34"/>
    </row>
    <row r="119" spans="1:64" ht="138" customHeight="1" x14ac:dyDescent="0.25">
      <c r="A119" s="197"/>
      <c r="B119" s="197"/>
      <c r="C119" s="199"/>
      <c r="D119" s="199"/>
      <c r="E119" s="199"/>
      <c r="F119" s="201"/>
      <c r="G119" s="199"/>
      <c r="H119" s="199"/>
      <c r="I119" s="199"/>
      <c r="J119" s="188"/>
      <c r="K119" s="188"/>
      <c r="L119" s="188"/>
      <c r="M119" s="188"/>
      <c r="N119" s="188"/>
      <c r="O119" s="190"/>
      <c r="P119" s="188"/>
      <c r="Q119" s="190"/>
      <c r="R119" s="192"/>
      <c r="S119" s="188"/>
      <c r="T119" s="188"/>
      <c r="U119" s="188"/>
      <c r="V119" s="188"/>
      <c r="W119" s="188"/>
      <c r="X119" s="188"/>
      <c r="Y119" s="188"/>
      <c r="Z119" s="188"/>
      <c r="AA119" s="197"/>
      <c r="AB119" s="41" t="s">
        <v>657</v>
      </c>
      <c r="AC119" s="41"/>
      <c r="AD119" s="40" t="s">
        <v>811</v>
      </c>
      <c r="AE119" s="40">
        <v>284</v>
      </c>
      <c r="AF119" s="36">
        <v>0</v>
      </c>
      <c r="AG119" s="38">
        <v>0</v>
      </c>
      <c r="AH119" s="36">
        <v>0</v>
      </c>
      <c r="AI119" s="38">
        <v>0</v>
      </c>
      <c r="AJ119" s="36">
        <v>0</v>
      </c>
      <c r="AK119" s="38">
        <v>0</v>
      </c>
      <c r="AL119" s="36">
        <v>0</v>
      </c>
      <c r="AM119" s="38">
        <v>0</v>
      </c>
      <c r="AN119" s="36">
        <v>0</v>
      </c>
      <c r="AO119" s="38">
        <v>0</v>
      </c>
      <c r="AP119" s="36">
        <v>0</v>
      </c>
      <c r="AQ119" s="38">
        <v>0</v>
      </c>
      <c r="AR119" s="36">
        <v>142</v>
      </c>
      <c r="AS119" s="38">
        <v>0.5</v>
      </c>
      <c r="AT119" s="36">
        <v>142</v>
      </c>
      <c r="AU119" s="38">
        <v>0.5</v>
      </c>
      <c r="AV119" s="36">
        <v>0</v>
      </c>
      <c r="AW119" s="38">
        <v>0</v>
      </c>
      <c r="AX119" s="36">
        <v>0</v>
      </c>
      <c r="AY119" s="38">
        <v>0</v>
      </c>
      <c r="AZ119" s="36">
        <v>142</v>
      </c>
      <c r="BA119" s="38">
        <v>0.5</v>
      </c>
      <c r="BB119" s="36">
        <v>284</v>
      </c>
      <c r="BC119" s="38">
        <v>1</v>
      </c>
      <c r="BD119" s="36">
        <v>0</v>
      </c>
      <c r="BE119" s="38">
        <v>0</v>
      </c>
      <c r="BF119" s="36">
        <v>0</v>
      </c>
      <c r="BG119" s="38">
        <v>0</v>
      </c>
      <c r="BH119" s="32" t="s">
        <v>659</v>
      </c>
      <c r="BI119" s="33" t="s">
        <v>805</v>
      </c>
      <c r="BL119" s="34"/>
    </row>
    <row r="120" spans="1:64" ht="114" customHeight="1" x14ac:dyDescent="0.25">
      <c r="A120" s="197"/>
      <c r="B120" s="197"/>
      <c r="C120" s="199"/>
      <c r="D120" s="199"/>
      <c r="E120" s="199"/>
      <c r="F120" s="201"/>
      <c r="G120" s="199"/>
      <c r="H120" s="199"/>
      <c r="I120" s="199"/>
      <c r="J120" s="188"/>
      <c r="K120" s="188"/>
      <c r="L120" s="188"/>
      <c r="M120" s="188"/>
      <c r="N120" s="188"/>
      <c r="O120" s="190"/>
      <c r="P120" s="188"/>
      <c r="Q120" s="190"/>
      <c r="R120" s="192"/>
      <c r="S120" s="188"/>
      <c r="T120" s="188"/>
      <c r="U120" s="188"/>
      <c r="V120" s="188"/>
      <c r="W120" s="188"/>
      <c r="X120" s="188"/>
      <c r="Y120" s="188"/>
      <c r="Z120" s="188"/>
      <c r="AA120" s="197"/>
      <c r="AB120" s="41" t="s">
        <v>657</v>
      </c>
      <c r="AC120" s="41"/>
      <c r="AD120" s="40" t="s">
        <v>812</v>
      </c>
      <c r="AE120" s="40">
        <v>4000</v>
      </c>
      <c r="AF120" s="36">
        <v>0</v>
      </c>
      <c r="AG120" s="38">
        <v>0</v>
      </c>
      <c r="AH120" s="36">
        <v>0</v>
      </c>
      <c r="AI120" s="38">
        <v>0</v>
      </c>
      <c r="AJ120" s="36">
        <v>0</v>
      </c>
      <c r="AK120" s="38">
        <v>0</v>
      </c>
      <c r="AL120" s="36">
        <v>0</v>
      </c>
      <c r="AM120" s="38">
        <v>0</v>
      </c>
      <c r="AN120" s="36">
        <v>0</v>
      </c>
      <c r="AO120" s="38">
        <v>0</v>
      </c>
      <c r="AP120" s="36">
        <v>0</v>
      </c>
      <c r="AQ120" s="38">
        <v>0</v>
      </c>
      <c r="AR120" s="36">
        <v>0</v>
      </c>
      <c r="AS120" s="38">
        <v>0</v>
      </c>
      <c r="AT120" s="36">
        <v>0</v>
      </c>
      <c r="AU120" s="38">
        <v>0</v>
      </c>
      <c r="AV120" s="36">
        <v>0</v>
      </c>
      <c r="AW120" s="38">
        <v>0</v>
      </c>
      <c r="AX120" s="36">
        <v>0</v>
      </c>
      <c r="AY120" s="38">
        <v>0</v>
      </c>
      <c r="AZ120" s="36">
        <v>4000</v>
      </c>
      <c r="BA120" s="38">
        <v>1</v>
      </c>
      <c r="BB120" s="36">
        <v>4000</v>
      </c>
      <c r="BC120" s="38">
        <v>1</v>
      </c>
      <c r="BD120" s="36">
        <v>0</v>
      </c>
      <c r="BE120" s="38">
        <v>0</v>
      </c>
      <c r="BF120" s="36">
        <v>0</v>
      </c>
      <c r="BG120" s="38">
        <v>0</v>
      </c>
      <c r="BH120" s="32" t="s">
        <v>659</v>
      </c>
      <c r="BI120" s="33" t="s">
        <v>805</v>
      </c>
      <c r="BL120" s="34"/>
    </row>
    <row r="121" spans="1:64" ht="78" customHeight="1" x14ac:dyDescent="0.25">
      <c r="A121" s="197"/>
      <c r="B121" s="197"/>
      <c r="C121" s="199"/>
      <c r="D121" s="199"/>
      <c r="E121" s="199"/>
      <c r="F121" s="201"/>
      <c r="G121" s="199"/>
      <c r="H121" s="199"/>
      <c r="I121" s="199"/>
      <c r="J121" s="188"/>
      <c r="K121" s="188"/>
      <c r="L121" s="188"/>
      <c r="M121" s="188"/>
      <c r="N121" s="188"/>
      <c r="O121" s="190"/>
      <c r="P121" s="188"/>
      <c r="Q121" s="190"/>
      <c r="R121" s="192"/>
      <c r="S121" s="188"/>
      <c r="T121" s="188"/>
      <c r="U121" s="188"/>
      <c r="V121" s="188"/>
      <c r="W121" s="188"/>
      <c r="X121" s="188"/>
      <c r="Y121" s="188"/>
      <c r="Z121" s="188"/>
      <c r="AA121" s="197"/>
      <c r="AB121" s="41" t="s">
        <v>657</v>
      </c>
      <c r="AC121" s="41"/>
      <c r="AD121" s="40" t="s">
        <v>813</v>
      </c>
      <c r="AE121" s="40">
        <v>4000</v>
      </c>
      <c r="AF121" s="36">
        <v>0</v>
      </c>
      <c r="AG121" s="38">
        <v>0</v>
      </c>
      <c r="AH121" s="36">
        <v>0</v>
      </c>
      <c r="AI121" s="38">
        <v>0</v>
      </c>
      <c r="AJ121" s="36">
        <v>0</v>
      </c>
      <c r="AK121" s="38">
        <v>0</v>
      </c>
      <c r="AL121" s="36">
        <v>0</v>
      </c>
      <c r="AM121" s="38">
        <v>0</v>
      </c>
      <c r="AN121" s="36">
        <v>0</v>
      </c>
      <c r="AO121" s="38">
        <v>0</v>
      </c>
      <c r="AP121" s="36">
        <v>0</v>
      </c>
      <c r="AQ121" s="38">
        <v>0</v>
      </c>
      <c r="AR121" s="36">
        <v>0</v>
      </c>
      <c r="AS121" s="38">
        <v>0</v>
      </c>
      <c r="AT121" s="36">
        <v>0</v>
      </c>
      <c r="AU121" s="38">
        <v>0</v>
      </c>
      <c r="AV121" s="36">
        <v>0</v>
      </c>
      <c r="AW121" s="38">
        <v>0</v>
      </c>
      <c r="AX121" s="36">
        <v>0</v>
      </c>
      <c r="AY121" s="38">
        <v>0</v>
      </c>
      <c r="AZ121" s="36">
        <v>4000</v>
      </c>
      <c r="BA121" s="38">
        <v>1</v>
      </c>
      <c r="BB121" s="36">
        <v>4000</v>
      </c>
      <c r="BC121" s="38">
        <v>1</v>
      </c>
      <c r="BD121" s="36">
        <v>0</v>
      </c>
      <c r="BE121" s="38">
        <v>0</v>
      </c>
      <c r="BF121" s="36">
        <v>0</v>
      </c>
      <c r="BG121" s="38">
        <v>0</v>
      </c>
      <c r="BH121" s="32" t="s">
        <v>659</v>
      </c>
      <c r="BI121" s="33" t="s">
        <v>805</v>
      </c>
      <c r="BL121" s="34"/>
    </row>
    <row r="122" spans="1:64" ht="90" customHeight="1" x14ac:dyDescent="0.25">
      <c r="A122" s="197"/>
      <c r="B122" s="197"/>
      <c r="C122" s="199"/>
      <c r="D122" s="199"/>
      <c r="E122" s="199"/>
      <c r="F122" s="201"/>
      <c r="G122" s="199"/>
      <c r="H122" s="199"/>
      <c r="I122" s="199"/>
      <c r="J122" s="188"/>
      <c r="K122" s="188"/>
      <c r="L122" s="188"/>
      <c r="M122" s="188"/>
      <c r="N122" s="188"/>
      <c r="O122" s="190"/>
      <c r="P122" s="188"/>
      <c r="Q122" s="190"/>
      <c r="R122" s="192"/>
      <c r="S122" s="188"/>
      <c r="T122" s="188"/>
      <c r="U122" s="188"/>
      <c r="V122" s="188"/>
      <c r="W122" s="188"/>
      <c r="X122" s="188"/>
      <c r="Y122" s="188"/>
      <c r="Z122" s="188"/>
      <c r="AA122" s="197"/>
      <c r="AB122" s="41" t="s">
        <v>657</v>
      </c>
      <c r="AC122" s="41"/>
      <c r="AD122" s="40" t="s">
        <v>814</v>
      </c>
      <c r="AE122" s="40">
        <v>40000</v>
      </c>
      <c r="AF122" s="36">
        <v>0</v>
      </c>
      <c r="AG122" s="38">
        <v>0</v>
      </c>
      <c r="AH122" s="36">
        <v>0</v>
      </c>
      <c r="AI122" s="38">
        <v>0</v>
      </c>
      <c r="AJ122" s="36">
        <v>0</v>
      </c>
      <c r="AK122" s="38">
        <v>0</v>
      </c>
      <c r="AL122" s="36">
        <v>0</v>
      </c>
      <c r="AM122" s="38">
        <v>0</v>
      </c>
      <c r="AN122" s="36">
        <v>0</v>
      </c>
      <c r="AO122" s="38">
        <v>0</v>
      </c>
      <c r="AP122" s="36">
        <v>0</v>
      </c>
      <c r="AQ122" s="38">
        <v>0</v>
      </c>
      <c r="AR122" s="36">
        <v>6000</v>
      </c>
      <c r="AS122" s="38">
        <v>0.15</v>
      </c>
      <c r="AT122" s="36">
        <v>6000</v>
      </c>
      <c r="AU122" s="38">
        <v>0.15</v>
      </c>
      <c r="AV122" s="36">
        <v>0</v>
      </c>
      <c r="AW122" s="38">
        <v>0</v>
      </c>
      <c r="AX122" s="36">
        <v>0</v>
      </c>
      <c r="AY122" s="38">
        <v>0</v>
      </c>
      <c r="AZ122" s="36">
        <v>34000</v>
      </c>
      <c r="BA122" s="38">
        <v>0.85</v>
      </c>
      <c r="BB122" s="36">
        <v>40000</v>
      </c>
      <c r="BC122" s="38">
        <v>1</v>
      </c>
      <c r="BD122" s="36">
        <v>0</v>
      </c>
      <c r="BE122" s="38">
        <v>0</v>
      </c>
      <c r="BF122" s="36">
        <v>0</v>
      </c>
      <c r="BG122" s="38">
        <v>0</v>
      </c>
      <c r="BH122" s="32" t="s">
        <v>659</v>
      </c>
      <c r="BI122" s="33" t="s">
        <v>805</v>
      </c>
      <c r="BL122" s="34"/>
    </row>
    <row r="123" spans="1:64" ht="15" customHeight="1" x14ac:dyDescent="0.25">
      <c r="A123" s="197"/>
      <c r="B123" s="197"/>
      <c r="C123" s="199"/>
      <c r="D123" s="199"/>
      <c r="E123" s="199"/>
      <c r="F123" s="201"/>
      <c r="G123" s="199"/>
      <c r="H123" s="199"/>
      <c r="I123" s="199"/>
      <c r="J123" s="188"/>
      <c r="K123" s="188"/>
      <c r="L123" s="188"/>
      <c r="M123" s="188"/>
      <c r="N123" s="188"/>
      <c r="O123" s="190"/>
      <c r="P123" s="188"/>
      <c r="Q123" s="190"/>
      <c r="R123" s="192"/>
      <c r="S123" s="188"/>
      <c r="T123" s="188"/>
      <c r="U123" s="188"/>
      <c r="V123" s="188"/>
      <c r="W123" s="188"/>
      <c r="X123" s="188"/>
      <c r="Y123" s="188"/>
      <c r="Z123" s="188"/>
      <c r="AA123" s="197"/>
      <c r="AB123" s="41" t="s">
        <v>657</v>
      </c>
      <c r="AC123" s="41"/>
      <c r="AD123" s="40" t="s">
        <v>815</v>
      </c>
      <c r="AE123" s="40">
        <v>4000</v>
      </c>
      <c r="AF123" s="36">
        <v>0</v>
      </c>
      <c r="AG123" s="38">
        <v>0</v>
      </c>
      <c r="AH123" s="36">
        <v>0</v>
      </c>
      <c r="AI123" s="38">
        <v>0</v>
      </c>
      <c r="AJ123" s="36">
        <v>0</v>
      </c>
      <c r="AK123" s="38">
        <v>0</v>
      </c>
      <c r="AL123" s="36">
        <v>0</v>
      </c>
      <c r="AM123" s="38">
        <v>0</v>
      </c>
      <c r="AN123" s="36">
        <v>0</v>
      </c>
      <c r="AO123" s="38">
        <v>0</v>
      </c>
      <c r="AP123" s="36">
        <v>0</v>
      </c>
      <c r="AQ123" s="38">
        <v>0</v>
      </c>
      <c r="AR123" s="36">
        <v>400</v>
      </c>
      <c r="AS123" s="38">
        <v>0.1</v>
      </c>
      <c r="AT123" s="36">
        <v>400</v>
      </c>
      <c r="AU123" s="38">
        <v>0.1</v>
      </c>
      <c r="AV123" s="36">
        <v>0</v>
      </c>
      <c r="AW123" s="38">
        <v>0</v>
      </c>
      <c r="AX123" s="36">
        <v>0</v>
      </c>
      <c r="AY123" s="38">
        <v>0</v>
      </c>
      <c r="AZ123" s="36">
        <v>3600</v>
      </c>
      <c r="BA123" s="38">
        <v>0.9</v>
      </c>
      <c r="BB123" s="36">
        <v>4000</v>
      </c>
      <c r="BC123" s="38">
        <v>1</v>
      </c>
      <c r="BD123" s="36">
        <v>0</v>
      </c>
      <c r="BE123" s="38">
        <v>0</v>
      </c>
      <c r="BF123" s="36">
        <v>0</v>
      </c>
      <c r="BG123" s="38">
        <v>0</v>
      </c>
      <c r="BH123" s="32" t="s">
        <v>659</v>
      </c>
      <c r="BI123" s="33" t="s">
        <v>805</v>
      </c>
      <c r="BL123" s="34"/>
    </row>
    <row r="124" spans="1:64" ht="150" customHeight="1" x14ac:dyDescent="0.25">
      <c r="A124" s="197"/>
      <c r="B124" s="197"/>
      <c r="C124" s="199"/>
      <c r="D124" s="199"/>
      <c r="E124" s="199"/>
      <c r="F124" s="201"/>
      <c r="G124" s="199"/>
      <c r="H124" s="199"/>
      <c r="I124" s="199"/>
      <c r="J124" s="188"/>
      <c r="K124" s="188"/>
      <c r="L124" s="188"/>
      <c r="M124" s="188"/>
      <c r="N124" s="188"/>
      <c r="O124" s="190"/>
      <c r="P124" s="188"/>
      <c r="Q124" s="190"/>
      <c r="R124" s="192"/>
      <c r="S124" s="188"/>
      <c r="T124" s="188"/>
      <c r="U124" s="188"/>
      <c r="V124" s="188"/>
      <c r="W124" s="188"/>
      <c r="X124" s="188"/>
      <c r="Y124" s="188"/>
      <c r="Z124" s="188"/>
      <c r="AA124" s="197"/>
      <c r="AB124" s="41" t="s">
        <v>657</v>
      </c>
      <c r="AC124" s="41"/>
      <c r="AD124" s="40" t="s">
        <v>816</v>
      </c>
      <c r="AE124" s="40">
        <v>1</v>
      </c>
      <c r="AF124" s="36">
        <v>0</v>
      </c>
      <c r="AG124" s="38">
        <v>0</v>
      </c>
      <c r="AH124" s="36">
        <v>0</v>
      </c>
      <c r="AI124" s="38">
        <v>0</v>
      </c>
      <c r="AJ124" s="36">
        <v>0</v>
      </c>
      <c r="AK124" s="38">
        <v>0</v>
      </c>
      <c r="AL124" s="36">
        <v>0</v>
      </c>
      <c r="AM124" s="38">
        <v>0</v>
      </c>
      <c r="AN124" s="36">
        <v>1</v>
      </c>
      <c r="AO124" s="38">
        <v>1</v>
      </c>
      <c r="AP124" s="36">
        <v>1</v>
      </c>
      <c r="AQ124" s="38">
        <v>1</v>
      </c>
      <c r="AR124" s="36">
        <v>0</v>
      </c>
      <c r="AS124" s="38">
        <v>0</v>
      </c>
      <c r="AT124" s="36">
        <v>0</v>
      </c>
      <c r="AU124" s="38">
        <v>0</v>
      </c>
      <c r="AV124" s="36">
        <v>0</v>
      </c>
      <c r="AW124" s="38">
        <v>0</v>
      </c>
      <c r="AX124" s="36">
        <v>1</v>
      </c>
      <c r="AY124" s="38">
        <v>1</v>
      </c>
      <c r="AZ124" s="36">
        <v>1</v>
      </c>
      <c r="BA124" s="38">
        <v>1</v>
      </c>
      <c r="BB124" s="36">
        <v>1</v>
      </c>
      <c r="BC124" s="38">
        <v>1</v>
      </c>
      <c r="BD124" s="36">
        <v>0</v>
      </c>
      <c r="BE124" s="38">
        <v>0</v>
      </c>
      <c r="BF124" s="36">
        <v>1</v>
      </c>
      <c r="BG124" s="38">
        <v>1</v>
      </c>
      <c r="BH124" s="32" t="s">
        <v>659</v>
      </c>
      <c r="BI124" s="33" t="s">
        <v>805</v>
      </c>
      <c r="BL124" s="34"/>
    </row>
    <row r="125" spans="1:64" ht="90" customHeight="1" x14ac:dyDescent="0.25">
      <c r="A125" s="197"/>
      <c r="B125" s="197"/>
      <c r="C125" s="199"/>
      <c r="D125" s="199"/>
      <c r="E125" s="199"/>
      <c r="F125" s="201"/>
      <c r="G125" s="199"/>
      <c r="H125" s="199"/>
      <c r="I125" s="199"/>
      <c r="J125" s="188"/>
      <c r="K125" s="188"/>
      <c r="L125" s="188"/>
      <c r="M125" s="188"/>
      <c r="N125" s="188"/>
      <c r="O125" s="190"/>
      <c r="P125" s="188"/>
      <c r="Q125" s="190"/>
      <c r="R125" s="192"/>
      <c r="S125" s="188"/>
      <c r="T125" s="188"/>
      <c r="U125" s="188"/>
      <c r="V125" s="188"/>
      <c r="W125" s="188"/>
      <c r="X125" s="188"/>
      <c r="Y125" s="188"/>
      <c r="Z125" s="188"/>
      <c r="AA125" s="197"/>
      <c r="AB125" s="41" t="s">
        <v>657</v>
      </c>
      <c r="AC125" s="41"/>
      <c r="AD125" s="40" t="s">
        <v>817</v>
      </c>
      <c r="AE125" s="40">
        <v>4000</v>
      </c>
      <c r="AF125" s="36">
        <v>0</v>
      </c>
      <c r="AG125" s="38">
        <v>0</v>
      </c>
      <c r="AH125" s="36">
        <v>0</v>
      </c>
      <c r="AI125" s="38">
        <v>0</v>
      </c>
      <c r="AJ125" s="36">
        <v>4000</v>
      </c>
      <c r="AK125" s="38">
        <v>1</v>
      </c>
      <c r="AL125" s="36">
        <v>4000</v>
      </c>
      <c r="AM125" s="38">
        <v>1</v>
      </c>
      <c r="AN125" s="36">
        <v>374</v>
      </c>
      <c r="AO125" s="38">
        <v>9.35E-2</v>
      </c>
      <c r="AP125" s="36">
        <v>374</v>
      </c>
      <c r="AQ125" s="38">
        <v>9.35E-2</v>
      </c>
      <c r="AR125" s="36">
        <v>0</v>
      </c>
      <c r="AS125" s="38">
        <v>0</v>
      </c>
      <c r="AT125" s="36">
        <v>4000</v>
      </c>
      <c r="AU125" s="38">
        <v>1</v>
      </c>
      <c r="AV125" s="36">
        <v>0</v>
      </c>
      <c r="AW125" s="38">
        <v>0</v>
      </c>
      <c r="AX125" s="36">
        <v>374</v>
      </c>
      <c r="AY125" s="38">
        <v>9.35E-2</v>
      </c>
      <c r="AZ125" s="36">
        <v>0</v>
      </c>
      <c r="BA125" s="38">
        <v>0</v>
      </c>
      <c r="BB125" s="36">
        <v>4000</v>
      </c>
      <c r="BC125" s="38">
        <v>1</v>
      </c>
      <c r="BD125" s="36">
        <v>0</v>
      </c>
      <c r="BE125" s="38">
        <v>0</v>
      </c>
      <c r="BF125" s="36">
        <v>374</v>
      </c>
      <c r="BG125" s="38">
        <v>9.35E-2</v>
      </c>
      <c r="BH125" s="32" t="s">
        <v>659</v>
      </c>
      <c r="BI125" s="33" t="s">
        <v>805</v>
      </c>
      <c r="BL125" s="34"/>
    </row>
    <row r="126" spans="1:64" ht="138" customHeight="1" x14ac:dyDescent="0.25">
      <c r="A126" s="197"/>
      <c r="B126" s="197"/>
      <c r="C126" s="199"/>
      <c r="D126" s="199"/>
      <c r="E126" s="199"/>
      <c r="F126" s="201"/>
      <c r="G126" s="199"/>
      <c r="H126" s="199"/>
      <c r="I126" s="199"/>
      <c r="J126" s="188"/>
      <c r="K126" s="188"/>
      <c r="L126" s="188"/>
      <c r="M126" s="188"/>
      <c r="N126" s="188"/>
      <c r="O126" s="190"/>
      <c r="P126" s="188"/>
      <c r="Q126" s="190"/>
      <c r="R126" s="192"/>
      <c r="S126" s="188"/>
      <c r="T126" s="188"/>
      <c r="U126" s="188"/>
      <c r="V126" s="188"/>
      <c r="W126" s="188"/>
      <c r="X126" s="188"/>
      <c r="Y126" s="188"/>
      <c r="Z126" s="188"/>
      <c r="AA126" s="197"/>
      <c r="AB126" s="41" t="s">
        <v>657</v>
      </c>
      <c r="AC126" s="41"/>
      <c r="AD126" s="40" t="s">
        <v>818</v>
      </c>
      <c r="AE126" s="40">
        <v>250</v>
      </c>
      <c r="AF126" s="36">
        <v>0</v>
      </c>
      <c r="AG126" s="38">
        <v>0</v>
      </c>
      <c r="AH126" s="36">
        <v>0</v>
      </c>
      <c r="AI126" s="38">
        <v>0</v>
      </c>
      <c r="AJ126" s="36">
        <v>250</v>
      </c>
      <c r="AK126" s="38">
        <v>1</v>
      </c>
      <c r="AL126" s="36">
        <v>250</v>
      </c>
      <c r="AM126" s="38">
        <v>1</v>
      </c>
      <c r="AN126" s="36">
        <v>165</v>
      </c>
      <c r="AO126" s="38">
        <v>0.66</v>
      </c>
      <c r="AP126" s="36">
        <v>165</v>
      </c>
      <c r="AQ126" s="38">
        <v>0.66</v>
      </c>
      <c r="AR126" s="36">
        <v>0</v>
      </c>
      <c r="AS126" s="38">
        <v>0</v>
      </c>
      <c r="AT126" s="36">
        <v>250</v>
      </c>
      <c r="AU126" s="38">
        <v>1</v>
      </c>
      <c r="AV126" s="36">
        <v>0</v>
      </c>
      <c r="AW126" s="38">
        <v>0</v>
      </c>
      <c r="AX126" s="36">
        <v>165</v>
      </c>
      <c r="AY126" s="38">
        <v>0.66</v>
      </c>
      <c r="AZ126" s="36">
        <v>0</v>
      </c>
      <c r="BA126" s="38">
        <v>0</v>
      </c>
      <c r="BB126" s="36">
        <v>250</v>
      </c>
      <c r="BC126" s="38">
        <v>1</v>
      </c>
      <c r="BD126" s="36">
        <v>0</v>
      </c>
      <c r="BE126" s="38">
        <v>0</v>
      </c>
      <c r="BF126" s="36">
        <v>165</v>
      </c>
      <c r="BG126" s="38">
        <v>0.66</v>
      </c>
      <c r="BH126" s="32" t="s">
        <v>659</v>
      </c>
      <c r="BI126" s="33" t="s">
        <v>805</v>
      </c>
      <c r="BL126" s="34"/>
    </row>
    <row r="127" spans="1:64" ht="138" customHeight="1" x14ac:dyDescent="0.25">
      <c r="A127" s="197"/>
      <c r="B127" s="197"/>
      <c r="C127" s="199"/>
      <c r="D127" s="199"/>
      <c r="E127" s="199"/>
      <c r="F127" s="201"/>
      <c r="G127" s="199"/>
      <c r="H127" s="199"/>
      <c r="I127" s="199"/>
      <c r="J127" s="188"/>
      <c r="K127" s="188"/>
      <c r="L127" s="188"/>
      <c r="M127" s="188"/>
      <c r="N127" s="188"/>
      <c r="O127" s="190"/>
      <c r="P127" s="188"/>
      <c r="Q127" s="190"/>
      <c r="R127" s="192"/>
      <c r="S127" s="188"/>
      <c r="T127" s="188"/>
      <c r="U127" s="188"/>
      <c r="V127" s="188"/>
      <c r="W127" s="188"/>
      <c r="X127" s="188"/>
      <c r="Y127" s="188"/>
      <c r="Z127" s="188"/>
      <c r="AA127" s="197"/>
      <c r="AB127" s="41" t="s">
        <v>657</v>
      </c>
      <c r="AC127" s="41"/>
      <c r="AD127" s="40" t="s">
        <v>819</v>
      </c>
      <c r="AE127" s="40">
        <v>2990</v>
      </c>
      <c r="AF127" s="36">
        <v>0</v>
      </c>
      <c r="AG127" s="38">
        <v>0</v>
      </c>
      <c r="AH127" s="36">
        <v>0</v>
      </c>
      <c r="AI127" s="38">
        <v>0</v>
      </c>
      <c r="AJ127" s="36">
        <v>2990</v>
      </c>
      <c r="AK127" s="38">
        <v>1</v>
      </c>
      <c r="AL127" s="36">
        <v>2990</v>
      </c>
      <c r="AM127" s="38">
        <v>1</v>
      </c>
      <c r="AN127" s="36">
        <v>3122</v>
      </c>
      <c r="AO127" s="38">
        <v>1.0442</v>
      </c>
      <c r="AP127" s="36">
        <v>3122</v>
      </c>
      <c r="AQ127" s="38">
        <v>1.0442</v>
      </c>
      <c r="AR127" s="36">
        <v>0</v>
      </c>
      <c r="AS127" s="38">
        <v>0</v>
      </c>
      <c r="AT127" s="36">
        <v>2990</v>
      </c>
      <c r="AU127" s="38">
        <v>1</v>
      </c>
      <c r="AV127" s="36">
        <v>0</v>
      </c>
      <c r="AW127" s="38">
        <v>0</v>
      </c>
      <c r="AX127" s="36">
        <v>3122</v>
      </c>
      <c r="AY127" s="38">
        <v>1.0442</v>
      </c>
      <c r="AZ127" s="36">
        <v>0</v>
      </c>
      <c r="BA127" s="38">
        <v>0</v>
      </c>
      <c r="BB127" s="36">
        <v>2990</v>
      </c>
      <c r="BC127" s="38">
        <v>1</v>
      </c>
      <c r="BD127" s="36">
        <v>0</v>
      </c>
      <c r="BE127" s="38">
        <v>0</v>
      </c>
      <c r="BF127" s="36">
        <v>3122</v>
      </c>
      <c r="BG127" s="38">
        <v>1.0442</v>
      </c>
      <c r="BH127" s="32" t="s">
        <v>659</v>
      </c>
      <c r="BI127" s="33" t="s">
        <v>805</v>
      </c>
      <c r="BL127" s="34"/>
    </row>
    <row r="128" spans="1:64" ht="90" customHeight="1" x14ac:dyDescent="0.25">
      <c r="A128" s="197"/>
      <c r="B128" s="197"/>
      <c r="C128" s="199"/>
      <c r="D128" s="199"/>
      <c r="E128" s="199"/>
      <c r="F128" s="201"/>
      <c r="G128" s="199"/>
      <c r="H128" s="199"/>
      <c r="I128" s="199"/>
      <c r="J128" s="188"/>
      <c r="K128" s="188"/>
      <c r="L128" s="188"/>
      <c r="M128" s="188"/>
      <c r="N128" s="188"/>
      <c r="O128" s="190"/>
      <c r="P128" s="188"/>
      <c r="Q128" s="190"/>
      <c r="R128" s="192"/>
      <c r="S128" s="188"/>
      <c r="T128" s="188"/>
      <c r="U128" s="188"/>
      <c r="V128" s="188"/>
      <c r="W128" s="188"/>
      <c r="X128" s="188"/>
      <c r="Y128" s="188"/>
      <c r="Z128" s="188"/>
      <c r="AA128" s="197"/>
      <c r="AB128" s="41" t="s">
        <v>657</v>
      </c>
      <c r="AC128" s="41"/>
      <c r="AD128" s="40" t="s">
        <v>820</v>
      </c>
      <c r="AE128" s="40">
        <v>26056</v>
      </c>
      <c r="AF128" s="36">
        <v>0</v>
      </c>
      <c r="AG128" s="38">
        <v>0</v>
      </c>
      <c r="AH128" s="36">
        <v>0</v>
      </c>
      <c r="AI128" s="38">
        <v>0</v>
      </c>
      <c r="AJ128" s="36">
        <v>26056</v>
      </c>
      <c r="AK128" s="38">
        <v>1</v>
      </c>
      <c r="AL128" s="36">
        <v>26056</v>
      </c>
      <c r="AM128" s="38">
        <v>1</v>
      </c>
      <c r="AN128" s="36">
        <v>28294</v>
      </c>
      <c r="AO128" s="38">
        <v>1.0859000000000001</v>
      </c>
      <c r="AP128" s="36">
        <v>28294</v>
      </c>
      <c r="AQ128" s="38">
        <v>1.0859000000000001</v>
      </c>
      <c r="AR128" s="36">
        <v>0</v>
      </c>
      <c r="AS128" s="38">
        <v>0</v>
      </c>
      <c r="AT128" s="36">
        <v>26056</v>
      </c>
      <c r="AU128" s="38">
        <v>1</v>
      </c>
      <c r="AV128" s="36">
        <v>0</v>
      </c>
      <c r="AW128" s="38">
        <v>0</v>
      </c>
      <c r="AX128" s="36">
        <v>28294</v>
      </c>
      <c r="AY128" s="38">
        <v>1.0859000000000001</v>
      </c>
      <c r="AZ128" s="36">
        <v>0</v>
      </c>
      <c r="BA128" s="38">
        <v>0</v>
      </c>
      <c r="BB128" s="36">
        <v>26056</v>
      </c>
      <c r="BC128" s="38">
        <v>1</v>
      </c>
      <c r="BD128" s="36">
        <v>0</v>
      </c>
      <c r="BE128" s="38">
        <v>0</v>
      </c>
      <c r="BF128" s="36">
        <v>28294</v>
      </c>
      <c r="BG128" s="38">
        <v>1.0859000000000001</v>
      </c>
      <c r="BH128" s="32" t="s">
        <v>659</v>
      </c>
      <c r="BI128" s="33" t="s">
        <v>805</v>
      </c>
      <c r="BL128" s="34"/>
    </row>
    <row r="129" spans="1:64" ht="78" customHeight="1" x14ac:dyDescent="0.25">
      <c r="A129" s="197"/>
      <c r="B129" s="197"/>
      <c r="C129" s="199"/>
      <c r="D129" s="199"/>
      <c r="E129" s="199"/>
      <c r="F129" s="201"/>
      <c r="G129" s="199"/>
      <c r="H129" s="199"/>
      <c r="I129" s="199"/>
      <c r="J129" s="188"/>
      <c r="K129" s="188"/>
      <c r="L129" s="188"/>
      <c r="M129" s="188"/>
      <c r="N129" s="188"/>
      <c r="O129" s="190"/>
      <c r="P129" s="188"/>
      <c r="Q129" s="190"/>
      <c r="R129" s="191" t="s">
        <v>821</v>
      </c>
      <c r="S129" s="187">
        <v>0</v>
      </c>
      <c r="T129" s="187">
        <v>3.0599999999999999E-2</v>
      </c>
      <c r="U129" s="187">
        <v>0</v>
      </c>
      <c r="V129" s="187">
        <v>0.1487</v>
      </c>
      <c r="W129" s="187">
        <v>0</v>
      </c>
      <c r="X129" s="187">
        <v>0</v>
      </c>
      <c r="Y129" s="187">
        <v>0</v>
      </c>
      <c r="Z129" s="187">
        <v>0</v>
      </c>
      <c r="AA129" s="196" t="s">
        <v>52</v>
      </c>
      <c r="AB129" s="41" t="s">
        <v>657</v>
      </c>
      <c r="AC129" s="41"/>
      <c r="AD129" s="40" t="s">
        <v>822</v>
      </c>
      <c r="AE129" s="40">
        <v>175</v>
      </c>
      <c r="AF129" s="36">
        <v>0</v>
      </c>
      <c r="AG129" s="38">
        <v>0</v>
      </c>
      <c r="AH129" s="36">
        <v>20</v>
      </c>
      <c r="AI129" s="38">
        <v>0.1133</v>
      </c>
      <c r="AJ129" s="36">
        <v>0</v>
      </c>
      <c r="AK129" s="38">
        <v>0</v>
      </c>
      <c r="AL129" s="36">
        <v>0</v>
      </c>
      <c r="AM129" s="38">
        <v>0</v>
      </c>
      <c r="AN129" s="36">
        <v>28</v>
      </c>
      <c r="AO129" s="38">
        <v>0.15840000000000001</v>
      </c>
      <c r="AP129" s="36">
        <v>48</v>
      </c>
      <c r="AQ129" s="38">
        <v>0.2717</v>
      </c>
      <c r="AR129" s="36">
        <v>75</v>
      </c>
      <c r="AS129" s="38">
        <v>0.42870000000000003</v>
      </c>
      <c r="AT129" s="36">
        <v>75</v>
      </c>
      <c r="AU129" s="38">
        <v>0.42870000000000003</v>
      </c>
      <c r="AV129" s="36">
        <v>0</v>
      </c>
      <c r="AW129" s="38">
        <v>0</v>
      </c>
      <c r="AX129" s="36">
        <v>48</v>
      </c>
      <c r="AY129" s="38">
        <v>0.2717</v>
      </c>
      <c r="AZ129" s="36">
        <v>100</v>
      </c>
      <c r="BA129" s="38">
        <v>0.5716</v>
      </c>
      <c r="BB129" s="36">
        <v>175</v>
      </c>
      <c r="BC129" s="38">
        <v>1.0003</v>
      </c>
      <c r="BD129" s="36">
        <v>0</v>
      </c>
      <c r="BE129" s="38">
        <v>0</v>
      </c>
      <c r="BF129" s="36">
        <v>48</v>
      </c>
      <c r="BG129" s="38">
        <v>0.27429999999999999</v>
      </c>
      <c r="BH129" s="32" t="s">
        <v>659</v>
      </c>
      <c r="BI129" s="33" t="s">
        <v>805</v>
      </c>
      <c r="BL129" s="34"/>
    </row>
    <row r="130" spans="1:64" ht="18" customHeight="1" x14ac:dyDescent="0.25">
      <c r="A130" s="197"/>
      <c r="B130" s="197"/>
      <c r="C130" s="199"/>
      <c r="D130" s="199"/>
      <c r="E130" s="199"/>
      <c r="F130" s="201"/>
      <c r="G130" s="199"/>
      <c r="H130" s="199"/>
      <c r="I130" s="199"/>
      <c r="J130" s="188"/>
      <c r="K130" s="188"/>
      <c r="L130" s="188"/>
      <c r="M130" s="188"/>
      <c r="N130" s="188"/>
      <c r="O130" s="190"/>
      <c r="P130" s="188"/>
      <c r="Q130" s="190"/>
      <c r="R130" s="192"/>
      <c r="S130" s="188"/>
      <c r="T130" s="188"/>
      <c r="U130" s="188"/>
      <c r="V130" s="188"/>
      <c r="W130" s="188"/>
      <c r="X130" s="188"/>
      <c r="Y130" s="188"/>
      <c r="Z130" s="188"/>
      <c r="AA130" s="197"/>
      <c r="AB130" s="41" t="s">
        <v>657</v>
      </c>
      <c r="AC130" s="41"/>
      <c r="AD130" s="40" t="s">
        <v>823</v>
      </c>
      <c r="AE130" s="40">
        <v>30000</v>
      </c>
      <c r="AF130" s="36">
        <v>0</v>
      </c>
      <c r="AG130" s="38">
        <v>0</v>
      </c>
      <c r="AH130" s="36">
        <v>0</v>
      </c>
      <c r="AI130" s="38">
        <v>0</v>
      </c>
      <c r="AJ130" s="36">
        <v>0</v>
      </c>
      <c r="AK130" s="38">
        <v>0</v>
      </c>
      <c r="AL130" s="36">
        <v>0</v>
      </c>
      <c r="AM130" s="38">
        <v>0</v>
      </c>
      <c r="AN130" s="36">
        <v>1794</v>
      </c>
      <c r="AO130" s="38">
        <v>5.9799999999999999E-2</v>
      </c>
      <c r="AP130" s="36">
        <v>1794</v>
      </c>
      <c r="AQ130" s="38">
        <v>5.9799999999999999E-2</v>
      </c>
      <c r="AR130" s="36">
        <v>8601</v>
      </c>
      <c r="AS130" s="38">
        <v>0.28670000000000001</v>
      </c>
      <c r="AT130" s="36">
        <v>8601</v>
      </c>
      <c r="AU130" s="38">
        <v>0.28670000000000001</v>
      </c>
      <c r="AV130" s="36">
        <v>0</v>
      </c>
      <c r="AW130" s="38">
        <v>0</v>
      </c>
      <c r="AX130" s="36">
        <v>1794</v>
      </c>
      <c r="AY130" s="38">
        <v>5.9799999999999999E-2</v>
      </c>
      <c r="AZ130" s="36">
        <v>21402</v>
      </c>
      <c r="BA130" s="38">
        <v>0.71340000000000003</v>
      </c>
      <c r="BB130" s="36">
        <v>30003</v>
      </c>
      <c r="BC130" s="38">
        <v>1.0001</v>
      </c>
      <c r="BD130" s="36">
        <v>0</v>
      </c>
      <c r="BE130" s="38">
        <v>0</v>
      </c>
      <c r="BF130" s="36">
        <v>1794</v>
      </c>
      <c r="BG130" s="38">
        <v>5.9799999999999999E-2</v>
      </c>
      <c r="BH130" s="32" t="s">
        <v>659</v>
      </c>
      <c r="BI130" s="33" t="s">
        <v>805</v>
      </c>
      <c r="BL130" s="34"/>
    </row>
    <row r="131" spans="1:64" ht="114" customHeight="1" x14ac:dyDescent="0.25">
      <c r="A131" s="197"/>
      <c r="B131" s="197"/>
      <c r="C131" s="199"/>
      <c r="D131" s="199"/>
      <c r="E131" s="199"/>
      <c r="F131" s="201"/>
      <c r="G131" s="199"/>
      <c r="H131" s="199"/>
      <c r="I131" s="199"/>
      <c r="J131" s="188"/>
      <c r="K131" s="188"/>
      <c r="L131" s="188"/>
      <c r="M131" s="188"/>
      <c r="N131" s="188"/>
      <c r="O131" s="190"/>
      <c r="P131" s="188"/>
      <c r="Q131" s="190"/>
      <c r="R131" s="192"/>
      <c r="S131" s="188"/>
      <c r="T131" s="188"/>
      <c r="U131" s="188"/>
      <c r="V131" s="188"/>
      <c r="W131" s="188"/>
      <c r="X131" s="188"/>
      <c r="Y131" s="188"/>
      <c r="Z131" s="188"/>
      <c r="AA131" s="197"/>
      <c r="AB131" s="41" t="s">
        <v>657</v>
      </c>
      <c r="AC131" s="41"/>
      <c r="AD131" s="40" t="s">
        <v>824</v>
      </c>
      <c r="AE131" s="40">
        <v>1000</v>
      </c>
      <c r="AF131" s="36">
        <v>0</v>
      </c>
      <c r="AG131" s="38">
        <v>0</v>
      </c>
      <c r="AH131" s="36">
        <v>0</v>
      </c>
      <c r="AI131" s="38">
        <v>0</v>
      </c>
      <c r="AJ131" s="36">
        <v>0</v>
      </c>
      <c r="AK131" s="38">
        <v>0</v>
      </c>
      <c r="AL131" s="36">
        <v>0</v>
      </c>
      <c r="AM131" s="38">
        <v>0</v>
      </c>
      <c r="AN131" s="36">
        <v>0</v>
      </c>
      <c r="AO131" s="38">
        <v>0</v>
      </c>
      <c r="AP131" s="36">
        <v>0</v>
      </c>
      <c r="AQ131" s="38">
        <v>0</v>
      </c>
      <c r="AR131" s="36">
        <v>0</v>
      </c>
      <c r="AS131" s="38">
        <v>0</v>
      </c>
      <c r="AT131" s="36">
        <v>0</v>
      </c>
      <c r="AU131" s="38">
        <v>0</v>
      </c>
      <c r="AV131" s="36">
        <v>0</v>
      </c>
      <c r="AW131" s="38">
        <v>0</v>
      </c>
      <c r="AX131" s="36">
        <v>0</v>
      </c>
      <c r="AY131" s="38">
        <v>0</v>
      </c>
      <c r="AZ131" s="36">
        <v>1000</v>
      </c>
      <c r="BA131" s="38">
        <v>1</v>
      </c>
      <c r="BB131" s="36">
        <v>1000</v>
      </c>
      <c r="BC131" s="38">
        <v>1</v>
      </c>
      <c r="BD131" s="36">
        <v>0</v>
      </c>
      <c r="BE131" s="38">
        <v>0</v>
      </c>
      <c r="BF131" s="36">
        <v>0</v>
      </c>
      <c r="BG131" s="38">
        <v>0</v>
      </c>
      <c r="BH131" s="32" t="s">
        <v>659</v>
      </c>
      <c r="BI131" s="33" t="s">
        <v>805</v>
      </c>
      <c r="BL131" s="34"/>
    </row>
    <row r="132" spans="1:64" ht="66" customHeight="1" x14ac:dyDescent="0.25">
      <c r="A132" s="197"/>
      <c r="B132" s="197"/>
      <c r="C132" s="199"/>
      <c r="D132" s="199"/>
      <c r="E132" s="199"/>
      <c r="F132" s="201"/>
      <c r="G132" s="199"/>
      <c r="H132" s="199"/>
      <c r="I132" s="199"/>
      <c r="J132" s="188"/>
      <c r="K132" s="188"/>
      <c r="L132" s="188"/>
      <c r="M132" s="188"/>
      <c r="N132" s="188"/>
      <c r="O132" s="190"/>
      <c r="P132" s="188"/>
      <c r="Q132" s="190"/>
      <c r="R132" s="192"/>
      <c r="S132" s="188"/>
      <c r="T132" s="188"/>
      <c r="U132" s="188"/>
      <c r="V132" s="188"/>
      <c r="W132" s="188"/>
      <c r="X132" s="188"/>
      <c r="Y132" s="188"/>
      <c r="Z132" s="188"/>
      <c r="AA132" s="197"/>
      <c r="AB132" s="41" t="s">
        <v>657</v>
      </c>
      <c r="AC132" s="41"/>
      <c r="AD132" s="40" t="s">
        <v>825</v>
      </c>
      <c r="AE132" s="40">
        <v>1000</v>
      </c>
      <c r="AF132" s="36">
        <v>0</v>
      </c>
      <c r="AG132" s="38">
        <v>0</v>
      </c>
      <c r="AH132" s="36">
        <v>0</v>
      </c>
      <c r="AI132" s="38">
        <v>0</v>
      </c>
      <c r="AJ132" s="36">
        <v>600</v>
      </c>
      <c r="AK132" s="38">
        <v>0.6</v>
      </c>
      <c r="AL132" s="36">
        <v>600</v>
      </c>
      <c r="AM132" s="38">
        <v>0.6</v>
      </c>
      <c r="AN132" s="36">
        <v>600</v>
      </c>
      <c r="AO132" s="38">
        <v>0.6</v>
      </c>
      <c r="AP132" s="36">
        <v>600</v>
      </c>
      <c r="AQ132" s="38">
        <v>0.6</v>
      </c>
      <c r="AR132" s="36">
        <v>400</v>
      </c>
      <c r="AS132" s="38">
        <v>0.4</v>
      </c>
      <c r="AT132" s="36">
        <v>1000</v>
      </c>
      <c r="AU132" s="38">
        <v>1</v>
      </c>
      <c r="AV132" s="36">
        <v>0</v>
      </c>
      <c r="AW132" s="38">
        <v>0</v>
      </c>
      <c r="AX132" s="36">
        <v>600</v>
      </c>
      <c r="AY132" s="38">
        <v>0.6</v>
      </c>
      <c r="AZ132" s="36">
        <v>0</v>
      </c>
      <c r="BA132" s="38">
        <v>0</v>
      </c>
      <c r="BB132" s="36">
        <v>1000</v>
      </c>
      <c r="BC132" s="38">
        <v>1</v>
      </c>
      <c r="BD132" s="36">
        <v>0</v>
      </c>
      <c r="BE132" s="38">
        <v>0</v>
      </c>
      <c r="BF132" s="36">
        <v>600</v>
      </c>
      <c r="BG132" s="38">
        <v>0.6</v>
      </c>
      <c r="BH132" s="32" t="s">
        <v>659</v>
      </c>
      <c r="BI132" s="33" t="s">
        <v>805</v>
      </c>
      <c r="BL132" s="34"/>
    </row>
    <row r="133" spans="1:64" ht="18" customHeight="1" x14ac:dyDescent="0.25">
      <c r="A133" s="197"/>
      <c r="B133" s="197"/>
      <c r="C133" s="199"/>
      <c r="D133" s="199"/>
      <c r="E133" s="199"/>
      <c r="F133" s="201"/>
      <c r="G133" s="199"/>
      <c r="H133" s="199"/>
      <c r="I133" s="199"/>
      <c r="J133" s="188"/>
      <c r="K133" s="188"/>
      <c r="L133" s="188"/>
      <c r="M133" s="188"/>
      <c r="N133" s="188"/>
      <c r="O133" s="190"/>
      <c r="P133" s="188"/>
      <c r="Q133" s="190"/>
      <c r="R133" s="192"/>
      <c r="S133" s="188"/>
      <c r="T133" s="188"/>
      <c r="U133" s="188"/>
      <c r="V133" s="188"/>
      <c r="W133" s="188"/>
      <c r="X133" s="188"/>
      <c r="Y133" s="188"/>
      <c r="Z133" s="188"/>
      <c r="AA133" s="197"/>
      <c r="AB133" s="41" t="s">
        <v>657</v>
      </c>
      <c r="AC133" s="41"/>
      <c r="AD133" s="40" t="s">
        <v>826</v>
      </c>
      <c r="AE133" s="40">
        <v>4</v>
      </c>
      <c r="AF133" s="36">
        <v>0</v>
      </c>
      <c r="AG133" s="38">
        <v>0</v>
      </c>
      <c r="AH133" s="36">
        <v>0</v>
      </c>
      <c r="AI133" s="38">
        <v>0</v>
      </c>
      <c r="AJ133" s="36">
        <v>0</v>
      </c>
      <c r="AK133" s="38">
        <v>0</v>
      </c>
      <c r="AL133" s="36">
        <v>0</v>
      </c>
      <c r="AM133" s="38">
        <v>0</v>
      </c>
      <c r="AN133" s="36">
        <v>1</v>
      </c>
      <c r="AO133" s="38">
        <v>0.25</v>
      </c>
      <c r="AP133" s="36">
        <v>1</v>
      </c>
      <c r="AQ133" s="38">
        <v>0.25</v>
      </c>
      <c r="AR133" s="36">
        <v>2</v>
      </c>
      <c r="AS133" s="38">
        <v>0.5</v>
      </c>
      <c r="AT133" s="36">
        <v>2</v>
      </c>
      <c r="AU133" s="38">
        <v>0.5</v>
      </c>
      <c r="AV133" s="36">
        <v>0</v>
      </c>
      <c r="AW133" s="38">
        <v>0</v>
      </c>
      <c r="AX133" s="36">
        <v>1</v>
      </c>
      <c r="AY133" s="38">
        <v>0.25</v>
      </c>
      <c r="AZ133" s="36">
        <v>2</v>
      </c>
      <c r="BA133" s="38">
        <v>0.5</v>
      </c>
      <c r="BB133" s="36">
        <v>4</v>
      </c>
      <c r="BC133" s="38">
        <v>1</v>
      </c>
      <c r="BD133" s="36">
        <v>0</v>
      </c>
      <c r="BE133" s="38">
        <v>0</v>
      </c>
      <c r="BF133" s="36">
        <v>1</v>
      </c>
      <c r="BG133" s="38">
        <v>0.25</v>
      </c>
      <c r="BH133" s="32" t="s">
        <v>659</v>
      </c>
      <c r="BI133" s="33" t="s">
        <v>805</v>
      </c>
      <c r="BL133" s="34"/>
    </row>
    <row r="134" spans="1:64" ht="18" customHeight="1" x14ac:dyDescent="0.25">
      <c r="A134" s="197"/>
      <c r="B134" s="197"/>
      <c r="C134" s="199"/>
      <c r="D134" s="199"/>
      <c r="E134" s="199"/>
      <c r="F134" s="201"/>
      <c r="G134" s="199"/>
      <c r="H134" s="199"/>
      <c r="I134" s="199"/>
      <c r="J134" s="188"/>
      <c r="K134" s="188"/>
      <c r="L134" s="188"/>
      <c r="M134" s="188"/>
      <c r="N134" s="188"/>
      <c r="O134" s="190"/>
      <c r="P134" s="188"/>
      <c r="Q134" s="190"/>
      <c r="R134" s="192"/>
      <c r="S134" s="188"/>
      <c r="T134" s="188"/>
      <c r="U134" s="188"/>
      <c r="V134" s="188"/>
      <c r="W134" s="188"/>
      <c r="X134" s="188"/>
      <c r="Y134" s="188"/>
      <c r="Z134" s="188"/>
      <c r="AA134" s="197"/>
      <c r="AB134" s="41" t="s">
        <v>657</v>
      </c>
      <c r="AC134" s="41"/>
      <c r="AD134" s="40" t="s">
        <v>827</v>
      </c>
      <c r="AE134" s="40">
        <v>18634</v>
      </c>
      <c r="AF134" s="36">
        <v>0</v>
      </c>
      <c r="AG134" s="38">
        <v>0</v>
      </c>
      <c r="AH134" s="36">
        <v>0</v>
      </c>
      <c r="AI134" s="38">
        <v>0</v>
      </c>
      <c r="AJ134" s="36">
        <v>0</v>
      </c>
      <c r="AK134" s="38">
        <v>0</v>
      </c>
      <c r="AL134" s="36">
        <v>0</v>
      </c>
      <c r="AM134" s="38">
        <v>0</v>
      </c>
      <c r="AN134" s="36">
        <v>18634</v>
      </c>
      <c r="AO134" s="38">
        <v>1</v>
      </c>
      <c r="AP134" s="36">
        <v>18634</v>
      </c>
      <c r="AQ134" s="38">
        <v>1</v>
      </c>
      <c r="AR134" s="36">
        <v>18634</v>
      </c>
      <c r="AS134" s="38">
        <v>1</v>
      </c>
      <c r="AT134" s="36">
        <v>18634</v>
      </c>
      <c r="AU134" s="38">
        <v>1</v>
      </c>
      <c r="AV134" s="36">
        <v>0</v>
      </c>
      <c r="AW134" s="38">
        <v>0</v>
      </c>
      <c r="AX134" s="36">
        <v>18634</v>
      </c>
      <c r="AY134" s="38">
        <v>1</v>
      </c>
      <c r="AZ134" s="36">
        <v>0</v>
      </c>
      <c r="BA134" s="38">
        <v>0</v>
      </c>
      <c r="BB134" s="36">
        <v>18634</v>
      </c>
      <c r="BC134" s="38">
        <v>1</v>
      </c>
      <c r="BD134" s="36">
        <v>0</v>
      </c>
      <c r="BE134" s="38">
        <v>0</v>
      </c>
      <c r="BF134" s="36">
        <v>18634</v>
      </c>
      <c r="BG134" s="38">
        <v>1</v>
      </c>
      <c r="BH134" s="32" t="s">
        <v>659</v>
      </c>
      <c r="BI134" s="33" t="s">
        <v>805</v>
      </c>
      <c r="BL134" s="34"/>
    </row>
    <row r="135" spans="1:64" ht="135" customHeight="1" x14ac:dyDescent="0.25">
      <c r="A135" s="196" t="s">
        <v>405</v>
      </c>
      <c r="B135" s="196" t="s">
        <v>406</v>
      </c>
      <c r="C135" s="198" t="s">
        <v>407</v>
      </c>
      <c r="D135" s="198" t="s">
        <v>408</v>
      </c>
      <c r="E135" s="198" t="s">
        <v>692</v>
      </c>
      <c r="F135" s="200" t="s">
        <v>458</v>
      </c>
      <c r="G135" s="198" t="s">
        <v>459</v>
      </c>
      <c r="H135" s="198" t="s">
        <v>460</v>
      </c>
      <c r="I135" s="198" t="s">
        <v>461</v>
      </c>
      <c r="J135" s="189">
        <v>0.1</v>
      </c>
      <c r="K135" s="189">
        <v>0.1</v>
      </c>
      <c r="L135" s="189">
        <v>0.3</v>
      </c>
      <c r="M135" s="189">
        <v>0.3</v>
      </c>
      <c r="N135" s="189">
        <v>0.3</v>
      </c>
      <c r="O135" s="189">
        <v>0</v>
      </c>
      <c r="P135" s="189">
        <v>0.3</v>
      </c>
      <c r="Q135" s="189">
        <v>0</v>
      </c>
      <c r="R135" s="191" t="s">
        <v>462</v>
      </c>
      <c r="S135" s="187">
        <v>0</v>
      </c>
      <c r="T135" s="187">
        <v>0.1</v>
      </c>
      <c r="U135" s="187">
        <v>0</v>
      </c>
      <c r="V135" s="187">
        <v>0.3</v>
      </c>
      <c r="W135" s="187">
        <v>0</v>
      </c>
      <c r="X135" s="187">
        <v>0</v>
      </c>
      <c r="Y135" s="187">
        <v>0</v>
      </c>
      <c r="Z135" s="187">
        <v>0</v>
      </c>
      <c r="AA135" s="196" t="s">
        <v>425</v>
      </c>
      <c r="AB135" s="41" t="s">
        <v>807</v>
      </c>
      <c r="AC135" s="41"/>
      <c r="AD135" s="40" t="s">
        <v>828</v>
      </c>
      <c r="AE135" s="40">
        <v>100</v>
      </c>
      <c r="AF135" s="36">
        <v>50</v>
      </c>
      <c r="AG135" s="38">
        <v>0.5</v>
      </c>
      <c r="AH135" s="36">
        <v>50</v>
      </c>
      <c r="AI135" s="38">
        <v>0.5</v>
      </c>
      <c r="AJ135" s="36">
        <v>0</v>
      </c>
      <c r="AK135" s="38">
        <v>0</v>
      </c>
      <c r="AL135" s="36">
        <v>50</v>
      </c>
      <c r="AM135" s="38">
        <v>0.5</v>
      </c>
      <c r="AN135" s="36">
        <v>0</v>
      </c>
      <c r="AO135" s="38">
        <v>0</v>
      </c>
      <c r="AP135" s="36">
        <v>50</v>
      </c>
      <c r="AQ135" s="38">
        <v>0.5</v>
      </c>
      <c r="AR135" s="36">
        <v>50</v>
      </c>
      <c r="AS135" s="38">
        <v>0.5</v>
      </c>
      <c r="AT135" s="36">
        <v>100</v>
      </c>
      <c r="AU135" s="38">
        <v>1</v>
      </c>
      <c r="AV135" s="36">
        <v>0</v>
      </c>
      <c r="AW135" s="38">
        <v>0</v>
      </c>
      <c r="AX135" s="36">
        <v>50</v>
      </c>
      <c r="AY135" s="38">
        <v>0.5</v>
      </c>
      <c r="AZ135" s="36">
        <v>0</v>
      </c>
      <c r="BA135" s="38">
        <v>0</v>
      </c>
      <c r="BB135" s="36">
        <v>100</v>
      </c>
      <c r="BC135" s="38">
        <v>1</v>
      </c>
      <c r="BD135" s="36">
        <v>0</v>
      </c>
      <c r="BE135" s="38">
        <v>0</v>
      </c>
      <c r="BF135" s="36">
        <v>50</v>
      </c>
      <c r="BG135" s="38">
        <v>0.5</v>
      </c>
      <c r="BH135" s="32" t="s">
        <v>659</v>
      </c>
      <c r="BI135" s="33" t="s">
        <v>805</v>
      </c>
      <c r="BL135" s="34"/>
    </row>
    <row r="136" spans="1:64" ht="21" customHeight="1" x14ac:dyDescent="0.25">
      <c r="A136" s="197"/>
      <c r="B136" s="197"/>
      <c r="C136" s="199"/>
      <c r="D136" s="199"/>
      <c r="E136" s="199"/>
      <c r="F136" s="201"/>
      <c r="G136" s="199"/>
      <c r="H136" s="199"/>
      <c r="I136" s="199"/>
      <c r="J136" s="190"/>
      <c r="K136" s="190"/>
      <c r="L136" s="190"/>
      <c r="M136" s="190"/>
      <c r="N136" s="190"/>
      <c r="O136" s="190"/>
      <c r="P136" s="190"/>
      <c r="Q136" s="190"/>
      <c r="R136" s="192"/>
      <c r="S136" s="188"/>
      <c r="T136" s="188"/>
      <c r="U136" s="188"/>
      <c r="V136" s="188"/>
      <c r="W136" s="188"/>
      <c r="X136" s="188"/>
      <c r="Y136" s="188"/>
      <c r="Z136" s="188"/>
      <c r="AA136" s="197"/>
      <c r="AB136" s="41" t="s">
        <v>807</v>
      </c>
      <c r="AC136" s="41"/>
      <c r="AD136" s="40" t="s">
        <v>829</v>
      </c>
      <c r="AE136" s="40">
        <v>10</v>
      </c>
      <c r="AF136" s="36">
        <v>0</v>
      </c>
      <c r="AG136" s="38">
        <v>0</v>
      </c>
      <c r="AH136" s="36">
        <v>0</v>
      </c>
      <c r="AI136" s="38">
        <v>0</v>
      </c>
      <c r="AJ136" s="36">
        <v>3</v>
      </c>
      <c r="AK136" s="38">
        <v>0.3</v>
      </c>
      <c r="AL136" s="36">
        <v>3</v>
      </c>
      <c r="AM136" s="38">
        <v>0.3</v>
      </c>
      <c r="AN136" s="36">
        <v>3</v>
      </c>
      <c r="AO136" s="38">
        <v>0.3</v>
      </c>
      <c r="AP136" s="36">
        <v>3</v>
      </c>
      <c r="AQ136" s="38">
        <v>0.3</v>
      </c>
      <c r="AR136" s="36">
        <v>3</v>
      </c>
      <c r="AS136" s="38">
        <v>0.3</v>
      </c>
      <c r="AT136" s="36">
        <v>6</v>
      </c>
      <c r="AU136" s="38">
        <v>0.6</v>
      </c>
      <c r="AV136" s="36">
        <v>0</v>
      </c>
      <c r="AW136" s="38">
        <v>0</v>
      </c>
      <c r="AX136" s="36">
        <v>3</v>
      </c>
      <c r="AY136" s="38">
        <v>0.3</v>
      </c>
      <c r="AZ136" s="36">
        <v>4</v>
      </c>
      <c r="BA136" s="38">
        <v>0.4</v>
      </c>
      <c r="BB136" s="36">
        <v>10</v>
      </c>
      <c r="BC136" s="38">
        <v>1</v>
      </c>
      <c r="BD136" s="36">
        <v>0</v>
      </c>
      <c r="BE136" s="38">
        <v>0</v>
      </c>
      <c r="BF136" s="36">
        <v>3</v>
      </c>
      <c r="BG136" s="38">
        <v>0.3</v>
      </c>
      <c r="BH136" s="32" t="s">
        <v>659</v>
      </c>
      <c r="BI136" s="33" t="s">
        <v>805</v>
      </c>
      <c r="BL136" s="34"/>
    </row>
    <row r="137" spans="1:64" ht="129" customHeight="1" x14ac:dyDescent="0.25">
      <c r="A137" s="196" t="s">
        <v>405</v>
      </c>
      <c r="B137" s="196" t="s">
        <v>406</v>
      </c>
      <c r="C137" s="198" t="s">
        <v>407</v>
      </c>
      <c r="D137" s="198" t="s">
        <v>408</v>
      </c>
      <c r="E137" s="198" t="s">
        <v>830</v>
      </c>
      <c r="F137" s="200" t="s">
        <v>463</v>
      </c>
      <c r="G137" s="198" t="s">
        <v>464</v>
      </c>
      <c r="H137" s="198" t="s">
        <v>451</v>
      </c>
      <c r="I137" s="198" t="s">
        <v>284</v>
      </c>
      <c r="J137" s="187">
        <v>0.188</v>
      </c>
      <c r="K137" s="187">
        <v>0.188</v>
      </c>
      <c r="L137" s="189">
        <v>0.28999999999999998</v>
      </c>
      <c r="M137" s="189">
        <v>0.28999999999999998</v>
      </c>
      <c r="N137" s="189">
        <v>0.25</v>
      </c>
      <c r="O137" s="189">
        <v>0</v>
      </c>
      <c r="P137" s="187">
        <v>0.27200000000000002</v>
      </c>
      <c r="Q137" s="189">
        <v>0</v>
      </c>
      <c r="R137" s="191" t="s">
        <v>465</v>
      </c>
      <c r="S137" s="187">
        <v>0</v>
      </c>
      <c r="T137" s="187">
        <v>0.188</v>
      </c>
      <c r="U137" s="187">
        <v>0</v>
      </c>
      <c r="V137" s="187">
        <v>0.28999999999999998</v>
      </c>
      <c r="W137" s="187">
        <v>0</v>
      </c>
      <c r="X137" s="187">
        <v>0</v>
      </c>
      <c r="Y137" s="187">
        <v>0</v>
      </c>
      <c r="Z137" s="187">
        <v>0</v>
      </c>
      <c r="AA137" s="196" t="s">
        <v>425</v>
      </c>
      <c r="AB137" s="41" t="s">
        <v>807</v>
      </c>
      <c r="AC137" s="41"/>
      <c r="AD137" s="40" t="s">
        <v>831</v>
      </c>
      <c r="AE137" s="40">
        <v>1</v>
      </c>
      <c r="AF137" s="36">
        <v>0</v>
      </c>
      <c r="AG137" s="38">
        <v>0.32</v>
      </c>
      <c r="AH137" s="36">
        <v>0</v>
      </c>
      <c r="AI137" s="38">
        <v>0.32</v>
      </c>
      <c r="AJ137" s="36">
        <v>0</v>
      </c>
      <c r="AK137" s="38">
        <v>0.48</v>
      </c>
      <c r="AL137" s="36">
        <v>1</v>
      </c>
      <c r="AM137" s="38">
        <v>0.8</v>
      </c>
      <c r="AN137" s="36">
        <v>0</v>
      </c>
      <c r="AO137" s="38">
        <v>0.48</v>
      </c>
      <c r="AP137" s="36">
        <v>1</v>
      </c>
      <c r="AQ137" s="38">
        <v>0.8</v>
      </c>
      <c r="AR137" s="36">
        <v>0</v>
      </c>
      <c r="AS137" s="38">
        <v>0.2</v>
      </c>
      <c r="AT137" s="36">
        <v>1</v>
      </c>
      <c r="AU137" s="38">
        <v>1</v>
      </c>
      <c r="AV137" s="36">
        <v>0</v>
      </c>
      <c r="AW137" s="38">
        <v>0</v>
      </c>
      <c r="AX137" s="36">
        <v>1</v>
      </c>
      <c r="AY137" s="38">
        <v>0.8</v>
      </c>
      <c r="AZ137" s="36">
        <v>0</v>
      </c>
      <c r="BA137" s="38">
        <v>0</v>
      </c>
      <c r="BB137" s="36">
        <v>1</v>
      </c>
      <c r="BC137" s="38">
        <v>1</v>
      </c>
      <c r="BD137" s="36">
        <v>0</v>
      </c>
      <c r="BE137" s="38">
        <v>0</v>
      </c>
      <c r="BF137" s="36">
        <v>1</v>
      </c>
      <c r="BG137" s="38">
        <v>1</v>
      </c>
      <c r="BH137" s="32" t="s">
        <v>694</v>
      </c>
      <c r="BI137" s="33" t="s">
        <v>761</v>
      </c>
      <c r="BL137" s="34"/>
    </row>
    <row r="138" spans="1:64" ht="81" customHeight="1" x14ac:dyDescent="0.25">
      <c r="A138" s="197"/>
      <c r="B138" s="197"/>
      <c r="C138" s="199"/>
      <c r="D138" s="199"/>
      <c r="E138" s="199"/>
      <c r="F138" s="201"/>
      <c r="G138" s="199"/>
      <c r="H138" s="199"/>
      <c r="I138" s="199"/>
      <c r="J138" s="188"/>
      <c r="K138" s="188"/>
      <c r="L138" s="190"/>
      <c r="M138" s="190"/>
      <c r="N138" s="190"/>
      <c r="O138" s="190"/>
      <c r="P138" s="188"/>
      <c r="Q138" s="190"/>
      <c r="R138" s="192"/>
      <c r="S138" s="188"/>
      <c r="T138" s="188"/>
      <c r="U138" s="188"/>
      <c r="V138" s="188"/>
      <c r="W138" s="188"/>
      <c r="X138" s="188"/>
      <c r="Y138" s="188"/>
      <c r="Z138" s="188"/>
      <c r="AA138" s="197"/>
      <c r="AB138" s="41" t="s">
        <v>807</v>
      </c>
      <c r="AC138" s="41"/>
      <c r="AD138" s="40" t="s">
        <v>832</v>
      </c>
      <c r="AE138" s="40">
        <v>3</v>
      </c>
      <c r="AF138" s="36">
        <v>0</v>
      </c>
      <c r="AG138" s="38">
        <v>0.1666</v>
      </c>
      <c r="AH138" s="36">
        <v>0</v>
      </c>
      <c r="AI138" s="38">
        <v>0.1666</v>
      </c>
      <c r="AJ138" s="36">
        <v>1</v>
      </c>
      <c r="AK138" s="38">
        <v>0.24990000000000001</v>
      </c>
      <c r="AL138" s="36">
        <v>1</v>
      </c>
      <c r="AM138" s="38">
        <v>0.41649999999999998</v>
      </c>
      <c r="AN138" s="36">
        <v>1</v>
      </c>
      <c r="AO138" s="38">
        <v>0.24990000000000001</v>
      </c>
      <c r="AP138" s="36">
        <v>1</v>
      </c>
      <c r="AQ138" s="38">
        <v>0.41649999999999998</v>
      </c>
      <c r="AR138" s="36">
        <v>1</v>
      </c>
      <c r="AS138" s="38">
        <v>0.24990000000000001</v>
      </c>
      <c r="AT138" s="36">
        <v>2</v>
      </c>
      <c r="AU138" s="38">
        <v>0.66639999999999999</v>
      </c>
      <c r="AV138" s="36">
        <v>0</v>
      </c>
      <c r="AW138" s="38">
        <v>0</v>
      </c>
      <c r="AX138" s="36">
        <v>1</v>
      </c>
      <c r="AY138" s="38">
        <v>0.41649999999999998</v>
      </c>
      <c r="AZ138" s="36">
        <v>1</v>
      </c>
      <c r="BA138" s="38">
        <v>0.3332</v>
      </c>
      <c r="BB138" s="36">
        <v>3</v>
      </c>
      <c r="BC138" s="38">
        <v>0.99960000000000004</v>
      </c>
      <c r="BD138" s="36">
        <v>0</v>
      </c>
      <c r="BE138" s="38">
        <v>0</v>
      </c>
      <c r="BF138" s="36">
        <v>1</v>
      </c>
      <c r="BG138" s="38">
        <v>0.41649999999999998</v>
      </c>
      <c r="BH138" s="32" t="s">
        <v>694</v>
      </c>
      <c r="BI138" s="33" t="s">
        <v>761</v>
      </c>
      <c r="BL138" s="34"/>
    </row>
    <row r="139" spans="1:64" ht="81" customHeight="1" x14ac:dyDescent="0.25">
      <c r="A139" s="197"/>
      <c r="B139" s="197"/>
      <c r="C139" s="199"/>
      <c r="D139" s="199"/>
      <c r="E139" s="199"/>
      <c r="F139" s="201"/>
      <c r="G139" s="199"/>
      <c r="H139" s="199"/>
      <c r="I139" s="199"/>
      <c r="J139" s="188"/>
      <c r="K139" s="188"/>
      <c r="L139" s="190"/>
      <c r="M139" s="190"/>
      <c r="N139" s="190"/>
      <c r="O139" s="190"/>
      <c r="P139" s="188"/>
      <c r="Q139" s="190"/>
      <c r="R139" s="192"/>
      <c r="S139" s="188"/>
      <c r="T139" s="188"/>
      <c r="U139" s="188"/>
      <c r="V139" s="188"/>
      <c r="W139" s="188"/>
      <c r="X139" s="188"/>
      <c r="Y139" s="188"/>
      <c r="Z139" s="188"/>
      <c r="AA139" s="197"/>
      <c r="AB139" s="41" t="s">
        <v>807</v>
      </c>
      <c r="AC139" s="41"/>
      <c r="AD139" s="40" t="s">
        <v>833</v>
      </c>
      <c r="AE139" s="40">
        <v>2</v>
      </c>
      <c r="AF139" s="36">
        <v>0</v>
      </c>
      <c r="AG139" s="38">
        <v>0.16</v>
      </c>
      <c r="AH139" s="36">
        <v>0</v>
      </c>
      <c r="AI139" s="38">
        <v>0.16</v>
      </c>
      <c r="AJ139" s="36">
        <v>0</v>
      </c>
      <c r="AK139" s="38">
        <v>0.245</v>
      </c>
      <c r="AL139" s="36">
        <v>1</v>
      </c>
      <c r="AM139" s="38">
        <v>0.40500000000000003</v>
      </c>
      <c r="AN139" s="36">
        <v>0</v>
      </c>
      <c r="AO139" s="38">
        <v>0.245</v>
      </c>
      <c r="AP139" s="36">
        <v>1</v>
      </c>
      <c r="AQ139" s="38">
        <v>0.40500000000000003</v>
      </c>
      <c r="AR139" s="36">
        <v>1</v>
      </c>
      <c r="AS139" s="38">
        <v>0.255</v>
      </c>
      <c r="AT139" s="36">
        <v>1</v>
      </c>
      <c r="AU139" s="38">
        <v>0.66</v>
      </c>
      <c r="AV139" s="36">
        <v>0</v>
      </c>
      <c r="AW139" s="38">
        <v>0</v>
      </c>
      <c r="AX139" s="36">
        <v>1</v>
      </c>
      <c r="AY139" s="38">
        <v>0.40500000000000003</v>
      </c>
      <c r="AZ139" s="36">
        <v>1</v>
      </c>
      <c r="BA139" s="38">
        <v>0.34</v>
      </c>
      <c r="BB139" s="36">
        <v>2</v>
      </c>
      <c r="BC139" s="38">
        <v>1</v>
      </c>
      <c r="BD139" s="36">
        <v>0</v>
      </c>
      <c r="BE139" s="38">
        <v>0</v>
      </c>
      <c r="BF139" s="36">
        <v>1</v>
      </c>
      <c r="BG139" s="38">
        <v>0.5</v>
      </c>
      <c r="BH139" s="32" t="s">
        <v>694</v>
      </c>
      <c r="BI139" s="33" t="s">
        <v>761</v>
      </c>
      <c r="BL139" s="34"/>
    </row>
    <row r="140" spans="1:64" ht="81" customHeight="1" x14ac:dyDescent="0.25">
      <c r="A140" s="197"/>
      <c r="B140" s="197"/>
      <c r="C140" s="199"/>
      <c r="D140" s="199"/>
      <c r="E140" s="199"/>
      <c r="F140" s="201"/>
      <c r="G140" s="199"/>
      <c r="H140" s="199"/>
      <c r="I140" s="199"/>
      <c r="J140" s="188"/>
      <c r="K140" s="188"/>
      <c r="L140" s="190"/>
      <c r="M140" s="190"/>
      <c r="N140" s="190"/>
      <c r="O140" s="190"/>
      <c r="P140" s="188"/>
      <c r="Q140" s="190"/>
      <c r="R140" s="192"/>
      <c r="S140" s="188"/>
      <c r="T140" s="188"/>
      <c r="U140" s="188"/>
      <c r="V140" s="188"/>
      <c r="W140" s="188"/>
      <c r="X140" s="188"/>
      <c r="Y140" s="188"/>
      <c r="Z140" s="188"/>
      <c r="AA140" s="197"/>
      <c r="AB140" s="41" t="s">
        <v>807</v>
      </c>
      <c r="AC140" s="41"/>
      <c r="AD140" s="40" t="s">
        <v>834</v>
      </c>
      <c r="AE140" s="40">
        <v>100</v>
      </c>
      <c r="AF140" s="36">
        <v>16</v>
      </c>
      <c r="AG140" s="38">
        <v>0.16</v>
      </c>
      <c r="AH140" s="36">
        <v>16</v>
      </c>
      <c r="AI140" s="38">
        <v>0.16</v>
      </c>
      <c r="AJ140" s="36">
        <v>25</v>
      </c>
      <c r="AK140" s="38">
        <v>0.25</v>
      </c>
      <c r="AL140" s="36">
        <v>41</v>
      </c>
      <c r="AM140" s="38">
        <v>0.41</v>
      </c>
      <c r="AN140" s="36">
        <v>25</v>
      </c>
      <c r="AO140" s="38">
        <v>0.25</v>
      </c>
      <c r="AP140" s="36">
        <v>41</v>
      </c>
      <c r="AQ140" s="38">
        <v>0.41</v>
      </c>
      <c r="AR140" s="36">
        <v>25</v>
      </c>
      <c r="AS140" s="38">
        <v>0.25</v>
      </c>
      <c r="AT140" s="36">
        <v>66</v>
      </c>
      <c r="AU140" s="38">
        <v>0.66</v>
      </c>
      <c r="AV140" s="36">
        <v>0</v>
      </c>
      <c r="AW140" s="38">
        <v>0</v>
      </c>
      <c r="AX140" s="36">
        <v>41</v>
      </c>
      <c r="AY140" s="38">
        <v>0.41</v>
      </c>
      <c r="AZ140" s="36">
        <v>34</v>
      </c>
      <c r="BA140" s="38">
        <v>0.34</v>
      </c>
      <c r="BB140" s="36">
        <v>100</v>
      </c>
      <c r="BC140" s="38">
        <v>1</v>
      </c>
      <c r="BD140" s="36">
        <v>0</v>
      </c>
      <c r="BE140" s="38">
        <v>0</v>
      </c>
      <c r="BF140" s="36">
        <v>41</v>
      </c>
      <c r="BG140" s="38">
        <v>0.41</v>
      </c>
      <c r="BH140" s="32" t="s">
        <v>694</v>
      </c>
      <c r="BI140" s="33" t="s">
        <v>761</v>
      </c>
      <c r="BL140" s="34"/>
    </row>
    <row r="141" spans="1:64" ht="57" customHeight="1" x14ac:dyDescent="0.25">
      <c r="A141" s="197"/>
      <c r="B141" s="197"/>
      <c r="C141" s="199"/>
      <c r="D141" s="199"/>
      <c r="E141" s="199"/>
      <c r="F141" s="201"/>
      <c r="G141" s="199"/>
      <c r="H141" s="199"/>
      <c r="I141" s="199"/>
      <c r="J141" s="188"/>
      <c r="K141" s="188"/>
      <c r="L141" s="190"/>
      <c r="M141" s="190"/>
      <c r="N141" s="190"/>
      <c r="O141" s="190"/>
      <c r="P141" s="188"/>
      <c r="Q141" s="190"/>
      <c r="R141" s="192"/>
      <c r="S141" s="188"/>
      <c r="T141" s="188"/>
      <c r="U141" s="188"/>
      <c r="V141" s="188"/>
      <c r="W141" s="188"/>
      <c r="X141" s="188"/>
      <c r="Y141" s="188"/>
      <c r="Z141" s="188"/>
      <c r="AA141" s="197"/>
      <c r="AB141" s="41" t="s">
        <v>835</v>
      </c>
      <c r="AC141" s="41"/>
      <c r="AD141" s="40" t="s">
        <v>836</v>
      </c>
      <c r="AE141" s="40">
        <v>3</v>
      </c>
      <c r="AF141" s="36">
        <v>0</v>
      </c>
      <c r="AG141" s="38">
        <v>0.1666</v>
      </c>
      <c r="AH141" s="36">
        <v>0</v>
      </c>
      <c r="AI141" s="38">
        <v>0.1666</v>
      </c>
      <c r="AJ141" s="36">
        <v>1</v>
      </c>
      <c r="AK141" s="38">
        <v>0.24990000000000001</v>
      </c>
      <c r="AL141" s="36">
        <v>1</v>
      </c>
      <c r="AM141" s="38">
        <v>0.41649999999999998</v>
      </c>
      <c r="AN141" s="36">
        <v>1</v>
      </c>
      <c r="AO141" s="38">
        <v>0.24990000000000001</v>
      </c>
      <c r="AP141" s="36">
        <v>1</v>
      </c>
      <c r="AQ141" s="38">
        <v>0.41649999999999998</v>
      </c>
      <c r="AR141" s="36">
        <v>1</v>
      </c>
      <c r="AS141" s="38">
        <v>0.24990000000000001</v>
      </c>
      <c r="AT141" s="36">
        <v>2</v>
      </c>
      <c r="AU141" s="38">
        <v>0.66639999999999999</v>
      </c>
      <c r="AV141" s="36">
        <v>0</v>
      </c>
      <c r="AW141" s="38">
        <v>0</v>
      </c>
      <c r="AX141" s="36">
        <v>1</v>
      </c>
      <c r="AY141" s="38">
        <v>0.41649999999999998</v>
      </c>
      <c r="AZ141" s="36">
        <v>1</v>
      </c>
      <c r="BA141" s="38">
        <v>0.3332</v>
      </c>
      <c r="BB141" s="36">
        <v>3</v>
      </c>
      <c r="BC141" s="38">
        <v>0.99960000000000004</v>
      </c>
      <c r="BD141" s="36">
        <v>0</v>
      </c>
      <c r="BE141" s="38">
        <v>0</v>
      </c>
      <c r="BF141" s="36">
        <v>1</v>
      </c>
      <c r="BG141" s="38">
        <v>0.41649999999999998</v>
      </c>
      <c r="BH141" s="32" t="s">
        <v>694</v>
      </c>
      <c r="BI141" s="33" t="s">
        <v>761</v>
      </c>
      <c r="BL141" s="34"/>
    </row>
    <row r="142" spans="1:64" ht="189" customHeight="1" x14ac:dyDescent="0.25">
      <c r="A142" s="196" t="s">
        <v>405</v>
      </c>
      <c r="B142" s="196" t="s">
        <v>406</v>
      </c>
      <c r="C142" s="198" t="s">
        <v>407</v>
      </c>
      <c r="D142" s="198" t="s">
        <v>408</v>
      </c>
      <c r="E142" s="198" t="s">
        <v>830</v>
      </c>
      <c r="F142" s="200" t="s">
        <v>466</v>
      </c>
      <c r="G142" s="198" t="s">
        <v>467</v>
      </c>
      <c r="H142" s="198" t="s">
        <v>451</v>
      </c>
      <c r="I142" s="198" t="s">
        <v>284</v>
      </c>
      <c r="J142" s="189">
        <v>0</v>
      </c>
      <c r="K142" s="189">
        <v>0</v>
      </c>
      <c r="L142" s="189">
        <v>0.3</v>
      </c>
      <c r="M142" s="189">
        <v>0.3</v>
      </c>
      <c r="N142" s="189">
        <v>0.3</v>
      </c>
      <c r="O142" s="189">
        <v>0</v>
      </c>
      <c r="P142" s="189">
        <v>0.4</v>
      </c>
      <c r="Q142" s="189">
        <v>0</v>
      </c>
      <c r="R142" s="191" t="s">
        <v>468</v>
      </c>
      <c r="S142" s="187">
        <v>0</v>
      </c>
      <c r="T142" s="187">
        <v>0</v>
      </c>
      <c r="U142" s="187">
        <v>0</v>
      </c>
      <c r="V142" s="187">
        <v>0.3</v>
      </c>
      <c r="W142" s="187">
        <v>0</v>
      </c>
      <c r="X142" s="187">
        <v>0</v>
      </c>
      <c r="Y142" s="187">
        <v>0</v>
      </c>
      <c r="Z142" s="187">
        <v>0</v>
      </c>
      <c r="AA142" s="196" t="s">
        <v>469</v>
      </c>
      <c r="AB142" s="41" t="s">
        <v>837</v>
      </c>
      <c r="AC142" s="41"/>
      <c r="AD142" s="40" t="s">
        <v>838</v>
      </c>
      <c r="AE142" s="40">
        <v>100</v>
      </c>
      <c r="AF142" s="36">
        <v>4</v>
      </c>
      <c r="AG142" s="38">
        <v>0.04</v>
      </c>
      <c r="AH142" s="36">
        <v>4</v>
      </c>
      <c r="AI142" s="38">
        <v>0.04</v>
      </c>
      <c r="AJ142" s="36">
        <v>20</v>
      </c>
      <c r="AK142" s="38">
        <v>0.2</v>
      </c>
      <c r="AL142" s="36">
        <v>24</v>
      </c>
      <c r="AM142" s="38">
        <v>0.24</v>
      </c>
      <c r="AN142" s="36">
        <v>20</v>
      </c>
      <c r="AO142" s="38">
        <v>0.2</v>
      </c>
      <c r="AP142" s="36">
        <v>24</v>
      </c>
      <c r="AQ142" s="38">
        <v>0.24</v>
      </c>
      <c r="AR142" s="36">
        <v>16</v>
      </c>
      <c r="AS142" s="38">
        <v>0.16</v>
      </c>
      <c r="AT142" s="36">
        <v>40</v>
      </c>
      <c r="AU142" s="38">
        <v>0.4</v>
      </c>
      <c r="AV142" s="36">
        <v>0</v>
      </c>
      <c r="AW142" s="38">
        <v>0</v>
      </c>
      <c r="AX142" s="36">
        <v>24</v>
      </c>
      <c r="AY142" s="38">
        <v>0.24</v>
      </c>
      <c r="AZ142" s="36">
        <v>60</v>
      </c>
      <c r="BA142" s="38">
        <v>0.6</v>
      </c>
      <c r="BB142" s="36">
        <v>100</v>
      </c>
      <c r="BC142" s="38">
        <v>1</v>
      </c>
      <c r="BD142" s="36">
        <v>0</v>
      </c>
      <c r="BE142" s="38">
        <v>0</v>
      </c>
      <c r="BF142" s="36">
        <v>24</v>
      </c>
      <c r="BG142" s="38">
        <v>0.24</v>
      </c>
      <c r="BH142" s="32" t="s">
        <v>694</v>
      </c>
      <c r="BI142" s="33" t="s">
        <v>761</v>
      </c>
      <c r="BL142" s="34"/>
    </row>
    <row r="143" spans="1:64" ht="33" customHeight="1" x14ac:dyDescent="0.25">
      <c r="A143" s="197"/>
      <c r="B143" s="197"/>
      <c r="C143" s="199"/>
      <c r="D143" s="199"/>
      <c r="E143" s="199"/>
      <c r="F143" s="201"/>
      <c r="G143" s="199"/>
      <c r="H143" s="199"/>
      <c r="I143" s="199"/>
      <c r="J143" s="190"/>
      <c r="K143" s="190"/>
      <c r="L143" s="190"/>
      <c r="M143" s="190"/>
      <c r="N143" s="190"/>
      <c r="O143" s="190"/>
      <c r="P143" s="190"/>
      <c r="Q143" s="190"/>
      <c r="R143" s="192"/>
      <c r="S143" s="188"/>
      <c r="T143" s="188"/>
      <c r="U143" s="188"/>
      <c r="V143" s="188"/>
      <c r="W143" s="188"/>
      <c r="X143" s="188"/>
      <c r="Y143" s="188"/>
      <c r="Z143" s="188"/>
      <c r="AA143" s="197"/>
      <c r="AB143" s="41" t="s">
        <v>801</v>
      </c>
      <c r="AC143" s="41"/>
      <c r="AD143" s="40" t="s">
        <v>839</v>
      </c>
      <c r="AE143" s="40">
        <v>4065</v>
      </c>
      <c r="AF143" s="36">
        <v>0</v>
      </c>
      <c r="AG143" s="38">
        <v>0</v>
      </c>
      <c r="AH143" s="36">
        <v>0</v>
      </c>
      <c r="AI143" s="38">
        <v>0</v>
      </c>
      <c r="AJ143" s="36">
        <v>750</v>
      </c>
      <c r="AK143" s="38">
        <v>0.1845</v>
      </c>
      <c r="AL143" s="36">
        <v>750</v>
      </c>
      <c r="AM143" s="38">
        <v>0.1845</v>
      </c>
      <c r="AN143" s="36">
        <v>750</v>
      </c>
      <c r="AO143" s="38">
        <v>0.1845</v>
      </c>
      <c r="AP143" s="36">
        <v>750</v>
      </c>
      <c r="AQ143" s="38">
        <v>0.1845</v>
      </c>
      <c r="AR143" s="36">
        <v>750</v>
      </c>
      <c r="AS143" s="38">
        <v>0.1845</v>
      </c>
      <c r="AT143" s="36">
        <v>1500</v>
      </c>
      <c r="AU143" s="38">
        <v>0.36899999999999999</v>
      </c>
      <c r="AV143" s="36">
        <v>0</v>
      </c>
      <c r="AW143" s="38">
        <v>0</v>
      </c>
      <c r="AX143" s="36">
        <v>750</v>
      </c>
      <c r="AY143" s="38">
        <v>0.1845</v>
      </c>
      <c r="AZ143" s="36">
        <v>2565</v>
      </c>
      <c r="BA143" s="38">
        <v>0.63100000000000001</v>
      </c>
      <c r="BB143" s="36">
        <v>4065</v>
      </c>
      <c r="BC143" s="38">
        <v>1</v>
      </c>
      <c r="BD143" s="36">
        <v>0</v>
      </c>
      <c r="BE143" s="38">
        <v>0</v>
      </c>
      <c r="BF143" s="36">
        <v>750</v>
      </c>
      <c r="BG143" s="38">
        <v>0.1845</v>
      </c>
      <c r="BH143" s="32" t="s">
        <v>694</v>
      </c>
      <c r="BI143" s="33" t="s">
        <v>761</v>
      </c>
      <c r="BL143" s="34"/>
    </row>
    <row r="144" spans="1:64" ht="69" customHeight="1" x14ac:dyDescent="0.25">
      <c r="A144" s="197"/>
      <c r="B144" s="197"/>
      <c r="C144" s="199"/>
      <c r="D144" s="199"/>
      <c r="E144" s="199"/>
      <c r="F144" s="201"/>
      <c r="G144" s="199"/>
      <c r="H144" s="199"/>
      <c r="I144" s="199"/>
      <c r="J144" s="190"/>
      <c r="K144" s="190"/>
      <c r="L144" s="190"/>
      <c r="M144" s="190"/>
      <c r="N144" s="190"/>
      <c r="O144" s="190"/>
      <c r="P144" s="190"/>
      <c r="Q144" s="190"/>
      <c r="R144" s="192"/>
      <c r="S144" s="188"/>
      <c r="T144" s="188"/>
      <c r="U144" s="188"/>
      <c r="V144" s="188"/>
      <c r="W144" s="188"/>
      <c r="X144" s="188"/>
      <c r="Y144" s="188"/>
      <c r="Z144" s="188"/>
      <c r="AA144" s="197"/>
      <c r="AB144" s="41" t="s">
        <v>801</v>
      </c>
      <c r="AC144" s="41"/>
      <c r="AD144" s="40" t="s">
        <v>840</v>
      </c>
      <c r="AE144" s="40">
        <v>45</v>
      </c>
      <c r="AF144" s="36">
        <v>0</v>
      </c>
      <c r="AG144" s="38">
        <v>0</v>
      </c>
      <c r="AH144" s="36">
        <v>0</v>
      </c>
      <c r="AI144" s="38">
        <v>0</v>
      </c>
      <c r="AJ144" s="36">
        <v>1</v>
      </c>
      <c r="AK144" s="38">
        <v>2.2200000000000001E-2</v>
      </c>
      <c r="AL144" s="36">
        <v>1</v>
      </c>
      <c r="AM144" s="38">
        <v>2.2200000000000001E-2</v>
      </c>
      <c r="AN144" s="36">
        <v>1</v>
      </c>
      <c r="AO144" s="38">
        <v>2.2200000000000001E-2</v>
      </c>
      <c r="AP144" s="36">
        <v>1</v>
      </c>
      <c r="AQ144" s="38">
        <v>2.2200000000000001E-2</v>
      </c>
      <c r="AR144" s="36">
        <v>4</v>
      </c>
      <c r="AS144" s="38">
        <v>8.8900000000000007E-2</v>
      </c>
      <c r="AT144" s="36">
        <v>5</v>
      </c>
      <c r="AU144" s="38">
        <v>0.1111</v>
      </c>
      <c r="AV144" s="36">
        <v>0</v>
      </c>
      <c r="AW144" s="38">
        <v>0</v>
      </c>
      <c r="AX144" s="36">
        <v>1</v>
      </c>
      <c r="AY144" s="38">
        <v>2.2200000000000001E-2</v>
      </c>
      <c r="AZ144" s="36">
        <v>40</v>
      </c>
      <c r="BA144" s="38">
        <v>0.88890000000000002</v>
      </c>
      <c r="BB144" s="36">
        <v>45</v>
      </c>
      <c r="BC144" s="38">
        <v>1</v>
      </c>
      <c r="BD144" s="36">
        <v>0</v>
      </c>
      <c r="BE144" s="38">
        <v>0</v>
      </c>
      <c r="BF144" s="36">
        <v>1</v>
      </c>
      <c r="BG144" s="38">
        <v>2.2200000000000001E-2</v>
      </c>
      <c r="BH144" s="32" t="s">
        <v>694</v>
      </c>
      <c r="BI144" s="33" t="s">
        <v>761</v>
      </c>
      <c r="BL144" s="34"/>
    </row>
    <row r="145" spans="1:64" ht="297" customHeight="1" x14ac:dyDescent="0.25">
      <c r="A145" s="35" t="s">
        <v>405</v>
      </c>
      <c r="B145" s="35" t="s">
        <v>406</v>
      </c>
      <c r="C145" s="36" t="s">
        <v>407</v>
      </c>
      <c r="D145" s="36" t="s">
        <v>408</v>
      </c>
      <c r="E145" s="36" t="s">
        <v>680</v>
      </c>
      <c r="F145" s="37" t="s">
        <v>470</v>
      </c>
      <c r="G145" s="36" t="s">
        <v>471</v>
      </c>
      <c r="H145" s="36" t="s">
        <v>472</v>
      </c>
      <c r="I145" s="36" t="s">
        <v>473</v>
      </c>
      <c r="J145" s="39">
        <v>0.6</v>
      </c>
      <c r="K145" s="39">
        <v>1</v>
      </c>
      <c r="L145" s="39">
        <v>0.4</v>
      </c>
      <c r="M145" s="39">
        <v>0</v>
      </c>
      <c r="N145" s="39">
        <v>0</v>
      </c>
      <c r="O145" s="39">
        <v>0</v>
      </c>
      <c r="P145" s="39">
        <v>0</v>
      </c>
      <c r="Q145" s="39">
        <v>0</v>
      </c>
      <c r="R145" s="40" t="s">
        <v>474</v>
      </c>
      <c r="S145" s="38">
        <v>0</v>
      </c>
      <c r="T145" s="38">
        <v>1</v>
      </c>
      <c r="U145" s="38">
        <v>0</v>
      </c>
      <c r="V145" s="38">
        <v>0</v>
      </c>
      <c r="W145" s="38">
        <v>0</v>
      </c>
      <c r="X145" s="38">
        <v>0</v>
      </c>
      <c r="Y145" s="38">
        <v>0</v>
      </c>
      <c r="Z145" s="38">
        <v>0</v>
      </c>
      <c r="AA145" s="35" t="s">
        <v>52</v>
      </c>
      <c r="AB145" s="41" t="s">
        <v>657</v>
      </c>
      <c r="AC145" s="41"/>
      <c r="AD145" s="40" t="s">
        <v>841</v>
      </c>
      <c r="AE145" s="40">
        <v>1</v>
      </c>
      <c r="AF145" s="36">
        <v>0</v>
      </c>
      <c r="AG145" s="38">
        <v>0</v>
      </c>
      <c r="AH145" s="36">
        <v>1</v>
      </c>
      <c r="AI145" s="38">
        <v>1</v>
      </c>
      <c r="AJ145" s="36">
        <v>1</v>
      </c>
      <c r="AK145" s="38">
        <v>1</v>
      </c>
      <c r="AL145" s="36">
        <v>1</v>
      </c>
      <c r="AM145" s="38">
        <v>1</v>
      </c>
      <c r="AN145" s="36">
        <v>0</v>
      </c>
      <c r="AO145" s="38">
        <v>0</v>
      </c>
      <c r="AP145" s="36">
        <v>1</v>
      </c>
      <c r="AQ145" s="38">
        <v>1</v>
      </c>
      <c r="AR145" s="36">
        <v>0</v>
      </c>
      <c r="AS145" s="38">
        <v>0</v>
      </c>
      <c r="AT145" s="36">
        <v>1</v>
      </c>
      <c r="AU145" s="38">
        <v>1</v>
      </c>
      <c r="AV145" s="36">
        <v>0</v>
      </c>
      <c r="AW145" s="38">
        <v>0</v>
      </c>
      <c r="AX145" s="36">
        <v>1</v>
      </c>
      <c r="AY145" s="38">
        <v>1</v>
      </c>
      <c r="AZ145" s="36">
        <v>0</v>
      </c>
      <c r="BA145" s="38">
        <v>0</v>
      </c>
      <c r="BB145" s="36">
        <v>1</v>
      </c>
      <c r="BC145" s="38">
        <v>1</v>
      </c>
      <c r="BD145" s="36">
        <v>0</v>
      </c>
      <c r="BE145" s="38">
        <v>0</v>
      </c>
      <c r="BF145" s="36">
        <v>1</v>
      </c>
      <c r="BG145" s="38">
        <v>1</v>
      </c>
      <c r="BH145" s="32" t="s">
        <v>694</v>
      </c>
      <c r="BI145" s="33" t="s">
        <v>695</v>
      </c>
      <c r="BL145" s="34"/>
    </row>
    <row r="146" spans="1:64" ht="141" customHeight="1" x14ac:dyDescent="0.25">
      <c r="A146" s="35" t="s">
        <v>405</v>
      </c>
      <c r="B146" s="35" t="s">
        <v>406</v>
      </c>
      <c r="C146" s="36" t="s">
        <v>407</v>
      </c>
      <c r="D146" s="36" t="s">
        <v>408</v>
      </c>
      <c r="E146" s="36" t="s">
        <v>842</v>
      </c>
      <c r="F146" s="37" t="s">
        <v>475</v>
      </c>
      <c r="G146" s="36" t="s">
        <v>476</v>
      </c>
      <c r="H146" s="36" t="s">
        <v>472</v>
      </c>
      <c r="I146" s="36" t="s">
        <v>473</v>
      </c>
      <c r="J146" s="39">
        <v>0.6</v>
      </c>
      <c r="K146" s="39">
        <v>0.6</v>
      </c>
      <c r="L146" s="39">
        <v>0.4</v>
      </c>
      <c r="M146" s="39">
        <v>0.4</v>
      </c>
      <c r="N146" s="39">
        <v>0</v>
      </c>
      <c r="O146" s="39">
        <v>0</v>
      </c>
      <c r="P146" s="39">
        <v>0</v>
      </c>
      <c r="Q146" s="39">
        <v>0</v>
      </c>
      <c r="R146" s="40" t="s">
        <v>477</v>
      </c>
      <c r="S146" s="38">
        <v>0</v>
      </c>
      <c r="T146" s="38">
        <v>0.6</v>
      </c>
      <c r="U146" s="38">
        <v>0</v>
      </c>
      <c r="V146" s="38">
        <v>0.4</v>
      </c>
      <c r="W146" s="38">
        <v>0</v>
      </c>
      <c r="X146" s="38">
        <v>0</v>
      </c>
      <c r="Y146" s="38">
        <v>0</v>
      </c>
      <c r="Z146" s="38">
        <v>0</v>
      </c>
      <c r="AA146" s="35" t="s">
        <v>52</v>
      </c>
      <c r="AB146" s="41" t="s">
        <v>657</v>
      </c>
      <c r="AC146" s="41"/>
      <c r="AD146" s="40" t="s">
        <v>843</v>
      </c>
      <c r="AE146" s="40">
        <v>1</v>
      </c>
      <c r="AF146" s="36">
        <v>0</v>
      </c>
      <c r="AG146" s="38">
        <v>0</v>
      </c>
      <c r="AH146" s="36">
        <v>0</v>
      </c>
      <c r="AI146" s="38">
        <v>0</v>
      </c>
      <c r="AJ146" s="36">
        <v>1</v>
      </c>
      <c r="AK146" s="38">
        <v>1</v>
      </c>
      <c r="AL146" s="36">
        <v>1</v>
      </c>
      <c r="AM146" s="38">
        <v>1</v>
      </c>
      <c r="AN146" s="36">
        <v>1</v>
      </c>
      <c r="AO146" s="38">
        <v>1</v>
      </c>
      <c r="AP146" s="36">
        <v>1</v>
      </c>
      <c r="AQ146" s="38">
        <v>1</v>
      </c>
      <c r="AR146" s="36">
        <v>0</v>
      </c>
      <c r="AS146" s="38">
        <v>0</v>
      </c>
      <c r="AT146" s="36">
        <v>1</v>
      </c>
      <c r="AU146" s="38">
        <v>1</v>
      </c>
      <c r="AV146" s="36">
        <v>0</v>
      </c>
      <c r="AW146" s="38">
        <v>0</v>
      </c>
      <c r="AX146" s="36">
        <v>1</v>
      </c>
      <c r="AY146" s="38">
        <v>1</v>
      </c>
      <c r="AZ146" s="36">
        <v>0</v>
      </c>
      <c r="BA146" s="38">
        <v>0</v>
      </c>
      <c r="BB146" s="36">
        <v>1</v>
      </c>
      <c r="BC146" s="38">
        <v>1</v>
      </c>
      <c r="BD146" s="36">
        <v>0</v>
      </c>
      <c r="BE146" s="38">
        <v>0</v>
      </c>
      <c r="BF146" s="36">
        <v>1</v>
      </c>
      <c r="BG146" s="38">
        <v>1</v>
      </c>
      <c r="BH146" s="32" t="s">
        <v>694</v>
      </c>
      <c r="BI146" s="33" t="s">
        <v>695</v>
      </c>
      <c r="BL146" s="34"/>
    </row>
    <row r="147" spans="1:64" ht="153" customHeight="1" x14ac:dyDescent="0.25">
      <c r="A147" s="35" t="s">
        <v>405</v>
      </c>
      <c r="B147" s="35" t="s">
        <v>406</v>
      </c>
      <c r="C147" s="36" t="s">
        <v>407</v>
      </c>
      <c r="D147" s="36" t="s">
        <v>408</v>
      </c>
      <c r="E147" s="36" t="s">
        <v>844</v>
      </c>
      <c r="F147" s="37" t="s">
        <v>478</v>
      </c>
      <c r="G147" s="36" t="s">
        <v>479</v>
      </c>
      <c r="H147" s="36" t="s">
        <v>431</v>
      </c>
      <c r="I147" s="36" t="s">
        <v>432</v>
      </c>
      <c r="J147" s="38">
        <v>0.1666</v>
      </c>
      <c r="K147" s="38">
        <v>0.1666</v>
      </c>
      <c r="L147" s="38">
        <v>0.24990000000000001</v>
      </c>
      <c r="M147" s="38">
        <v>0.24990000000000001</v>
      </c>
      <c r="N147" s="38">
        <v>0.24990000000000001</v>
      </c>
      <c r="O147" s="39">
        <v>0</v>
      </c>
      <c r="P147" s="38">
        <v>0.33360000000000001</v>
      </c>
      <c r="Q147" s="39">
        <v>0</v>
      </c>
      <c r="R147" s="40" t="s">
        <v>480</v>
      </c>
      <c r="S147" s="38">
        <v>0</v>
      </c>
      <c r="T147" s="38">
        <v>0.1666</v>
      </c>
      <c r="U147" s="38">
        <v>0</v>
      </c>
      <c r="V147" s="38">
        <v>0.24990000000000001</v>
      </c>
      <c r="W147" s="38">
        <v>0</v>
      </c>
      <c r="X147" s="38">
        <v>0</v>
      </c>
      <c r="Y147" s="38">
        <v>0</v>
      </c>
      <c r="Z147" s="38">
        <v>0</v>
      </c>
      <c r="AA147" s="35" t="s">
        <v>52</v>
      </c>
      <c r="AB147" s="41" t="s">
        <v>657</v>
      </c>
      <c r="AC147" s="41"/>
      <c r="AD147" s="40" t="s">
        <v>845</v>
      </c>
      <c r="AE147" s="40">
        <v>93</v>
      </c>
      <c r="AF147" s="36">
        <v>0</v>
      </c>
      <c r="AG147" s="38">
        <v>0</v>
      </c>
      <c r="AH147" s="36">
        <v>0</v>
      </c>
      <c r="AI147" s="38">
        <v>0</v>
      </c>
      <c r="AJ147" s="36">
        <v>93</v>
      </c>
      <c r="AK147" s="38">
        <v>1</v>
      </c>
      <c r="AL147" s="36">
        <v>93</v>
      </c>
      <c r="AM147" s="38">
        <v>1</v>
      </c>
      <c r="AN147" s="36">
        <v>93</v>
      </c>
      <c r="AO147" s="38">
        <v>0.99960000000000004</v>
      </c>
      <c r="AP147" s="36">
        <v>93</v>
      </c>
      <c r="AQ147" s="38">
        <v>0.99960000000000004</v>
      </c>
      <c r="AR147" s="36">
        <v>0</v>
      </c>
      <c r="AS147" s="38">
        <v>0</v>
      </c>
      <c r="AT147" s="36">
        <v>93</v>
      </c>
      <c r="AU147" s="38">
        <v>1</v>
      </c>
      <c r="AV147" s="36">
        <v>0</v>
      </c>
      <c r="AW147" s="38">
        <v>0</v>
      </c>
      <c r="AX147" s="36">
        <v>93</v>
      </c>
      <c r="AY147" s="38">
        <v>0.99960000000000004</v>
      </c>
      <c r="AZ147" s="36">
        <v>0</v>
      </c>
      <c r="BA147" s="38">
        <v>0</v>
      </c>
      <c r="BB147" s="36">
        <v>93</v>
      </c>
      <c r="BC147" s="38">
        <v>1</v>
      </c>
      <c r="BD147" s="36">
        <v>0</v>
      </c>
      <c r="BE147" s="38">
        <v>0</v>
      </c>
      <c r="BF147" s="36">
        <v>93</v>
      </c>
      <c r="BG147" s="38">
        <v>1</v>
      </c>
      <c r="BH147" s="32" t="s">
        <v>694</v>
      </c>
      <c r="BI147" s="33" t="s">
        <v>761</v>
      </c>
      <c r="BL147" s="34"/>
    </row>
    <row r="148" spans="1:64" ht="177" customHeight="1" x14ac:dyDescent="0.25">
      <c r="A148" s="196" t="s">
        <v>405</v>
      </c>
      <c r="B148" s="196" t="s">
        <v>406</v>
      </c>
      <c r="C148" s="198" t="s">
        <v>407</v>
      </c>
      <c r="D148" s="198" t="s">
        <v>408</v>
      </c>
      <c r="E148" s="198" t="s">
        <v>692</v>
      </c>
      <c r="F148" s="200" t="s">
        <v>481</v>
      </c>
      <c r="G148" s="198" t="s">
        <v>482</v>
      </c>
      <c r="H148" s="198" t="s">
        <v>472</v>
      </c>
      <c r="I148" s="198" t="s">
        <v>473</v>
      </c>
      <c r="J148" s="189">
        <v>0.1</v>
      </c>
      <c r="K148" s="189">
        <v>0.1</v>
      </c>
      <c r="L148" s="189">
        <v>0.15</v>
      </c>
      <c r="M148" s="189">
        <v>0.15</v>
      </c>
      <c r="N148" s="189">
        <v>0.35</v>
      </c>
      <c r="O148" s="189">
        <v>0</v>
      </c>
      <c r="P148" s="189">
        <v>0.4</v>
      </c>
      <c r="Q148" s="189">
        <v>0</v>
      </c>
      <c r="R148" s="40" t="s">
        <v>483</v>
      </c>
      <c r="S148" s="38">
        <v>0</v>
      </c>
      <c r="T148" s="38">
        <v>0.2</v>
      </c>
      <c r="U148" s="38">
        <v>0</v>
      </c>
      <c r="V148" s="38">
        <v>0.3</v>
      </c>
      <c r="W148" s="38">
        <v>0</v>
      </c>
      <c r="X148" s="38">
        <v>0</v>
      </c>
      <c r="Y148" s="38">
        <v>0</v>
      </c>
      <c r="Z148" s="38">
        <v>0</v>
      </c>
      <c r="AA148" s="35" t="s">
        <v>52</v>
      </c>
      <c r="AB148" s="41" t="s">
        <v>657</v>
      </c>
      <c r="AC148" s="41"/>
      <c r="AD148" s="40" t="s">
        <v>846</v>
      </c>
      <c r="AE148" s="40">
        <v>1</v>
      </c>
      <c r="AF148" s="36">
        <v>0</v>
      </c>
      <c r="AG148" s="38">
        <v>0</v>
      </c>
      <c r="AH148" s="36">
        <v>0</v>
      </c>
      <c r="AI148" s="38">
        <v>0</v>
      </c>
      <c r="AJ148" s="36">
        <v>0</v>
      </c>
      <c r="AK148" s="38">
        <v>0</v>
      </c>
      <c r="AL148" s="36">
        <v>0</v>
      </c>
      <c r="AM148" s="38">
        <v>0</v>
      </c>
      <c r="AN148" s="36">
        <v>0</v>
      </c>
      <c r="AO148" s="38">
        <v>0</v>
      </c>
      <c r="AP148" s="36">
        <v>0</v>
      </c>
      <c r="AQ148" s="38">
        <v>0</v>
      </c>
      <c r="AR148" s="36">
        <v>1</v>
      </c>
      <c r="AS148" s="38">
        <v>1</v>
      </c>
      <c r="AT148" s="36">
        <v>1</v>
      </c>
      <c r="AU148" s="38">
        <v>1</v>
      </c>
      <c r="AV148" s="36">
        <v>0</v>
      </c>
      <c r="AW148" s="38">
        <v>0</v>
      </c>
      <c r="AX148" s="36">
        <v>0</v>
      </c>
      <c r="AY148" s="38">
        <v>0</v>
      </c>
      <c r="AZ148" s="36">
        <v>0</v>
      </c>
      <c r="BA148" s="38">
        <v>0</v>
      </c>
      <c r="BB148" s="36">
        <v>1</v>
      </c>
      <c r="BC148" s="38">
        <v>1</v>
      </c>
      <c r="BD148" s="36">
        <v>0</v>
      </c>
      <c r="BE148" s="38">
        <v>0</v>
      </c>
      <c r="BF148" s="36">
        <v>0</v>
      </c>
      <c r="BG148" s="38">
        <v>0</v>
      </c>
      <c r="BH148" s="32" t="s">
        <v>694</v>
      </c>
      <c r="BI148" s="33" t="s">
        <v>695</v>
      </c>
      <c r="BL148" s="34"/>
    </row>
    <row r="149" spans="1:64" ht="177" customHeight="1" x14ac:dyDescent="0.25">
      <c r="A149" s="197"/>
      <c r="B149" s="197"/>
      <c r="C149" s="199"/>
      <c r="D149" s="199"/>
      <c r="E149" s="199"/>
      <c r="F149" s="201"/>
      <c r="G149" s="199"/>
      <c r="H149" s="199"/>
      <c r="I149" s="199"/>
      <c r="J149" s="190"/>
      <c r="K149" s="190"/>
      <c r="L149" s="190"/>
      <c r="M149" s="190"/>
      <c r="N149" s="190"/>
      <c r="O149" s="190"/>
      <c r="P149" s="190"/>
      <c r="Q149" s="190"/>
      <c r="R149" s="40" t="s">
        <v>847</v>
      </c>
      <c r="S149" s="38">
        <v>0</v>
      </c>
      <c r="T149" s="38">
        <v>0</v>
      </c>
      <c r="U149" s="38">
        <v>0</v>
      </c>
      <c r="V149" s="38">
        <v>0</v>
      </c>
      <c r="W149" s="38">
        <v>0</v>
      </c>
      <c r="X149" s="38">
        <v>0</v>
      </c>
      <c r="Y149" s="38">
        <v>0</v>
      </c>
      <c r="Z149" s="38">
        <v>0</v>
      </c>
      <c r="AA149" s="35" t="s">
        <v>52</v>
      </c>
      <c r="AB149" s="41" t="s">
        <v>657</v>
      </c>
      <c r="AC149" s="41"/>
      <c r="AD149" s="40" t="s">
        <v>848</v>
      </c>
      <c r="AE149" s="40">
        <v>1</v>
      </c>
      <c r="AF149" s="36">
        <v>0</v>
      </c>
      <c r="AG149" s="38">
        <v>0</v>
      </c>
      <c r="AH149" s="36">
        <v>0</v>
      </c>
      <c r="AI149" s="38">
        <v>0</v>
      </c>
      <c r="AJ149" s="36">
        <v>0</v>
      </c>
      <c r="AK149" s="38">
        <v>0</v>
      </c>
      <c r="AL149" s="36">
        <v>0</v>
      </c>
      <c r="AM149" s="38">
        <v>0</v>
      </c>
      <c r="AN149" s="36">
        <v>0</v>
      </c>
      <c r="AO149" s="38">
        <v>0</v>
      </c>
      <c r="AP149" s="36">
        <v>0</v>
      </c>
      <c r="AQ149" s="38">
        <v>0</v>
      </c>
      <c r="AR149" s="36">
        <v>0</v>
      </c>
      <c r="AS149" s="38">
        <v>0</v>
      </c>
      <c r="AT149" s="36">
        <v>0</v>
      </c>
      <c r="AU149" s="38">
        <v>0</v>
      </c>
      <c r="AV149" s="36">
        <v>0</v>
      </c>
      <c r="AW149" s="38">
        <v>0</v>
      </c>
      <c r="AX149" s="36">
        <v>0</v>
      </c>
      <c r="AY149" s="38">
        <v>0</v>
      </c>
      <c r="AZ149" s="36">
        <v>1</v>
      </c>
      <c r="BA149" s="38">
        <v>1</v>
      </c>
      <c r="BB149" s="36">
        <v>1</v>
      </c>
      <c r="BC149" s="38">
        <v>1</v>
      </c>
      <c r="BD149" s="36">
        <v>0</v>
      </c>
      <c r="BE149" s="38">
        <v>0</v>
      </c>
      <c r="BF149" s="36">
        <v>0</v>
      </c>
      <c r="BG149" s="38">
        <v>0</v>
      </c>
      <c r="BH149" s="32" t="s">
        <v>694</v>
      </c>
      <c r="BI149" s="33" t="s">
        <v>695</v>
      </c>
      <c r="BL149" s="34"/>
    </row>
    <row r="150" spans="1:64" ht="93" customHeight="1" x14ac:dyDescent="0.25">
      <c r="A150" s="196" t="s">
        <v>405</v>
      </c>
      <c r="B150" s="196" t="s">
        <v>406</v>
      </c>
      <c r="C150" s="198" t="s">
        <v>407</v>
      </c>
      <c r="D150" s="198" t="s">
        <v>484</v>
      </c>
      <c r="E150" s="198" t="s">
        <v>849</v>
      </c>
      <c r="F150" s="200" t="s">
        <v>485</v>
      </c>
      <c r="G150" s="198" t="s">
        <v>486</v>
      </c>
      <c r="H150" s="198" t="s">
        <v>487</v>
      </c>
      <c r="I150" s="198" t="s">
        <v>488</v>
      </c>
      <c r="J150" s="187">
        <v>6.6699999999999995E-2</v>
      </c>
      <c r="K150" s="187">
        <v>0.1492</v>
      </c>
      <c r="L150" s="187">
        <v>0.19989999999999999</v>
      </c>
      <c r="M150" s="187">
        <v>0.27560000000000001</v>
      </c>
      <c r="N150" s="187">
        <v>0.19989999999999999</v>
      </c>
      <c r="O150" s="189">
        <v>0</v>
      </c>
      <c r="P150" s="187">
        <v>0.53349999999999997</v>
      </c>
      <c r="Q150" s="189">
        <v>0</v>
      </c>
      <c r="R150" s="40" t="s">
        <v>489</v>
      </c>
      <c r="S150" s="38">
        <v>0</v>
      </c>
      <c r="T150" s="38">
        <v>0</v>
      </c>
      <c r="U150" s="38">
        <v>0</v>
      </c>
      <c r="V150" s="38">
        <v>0</v>
      </c>
      <c r="W150" s="38">
        <v>0</v>
      </c>
      <c r="X150" s="38">
        <v>0</v>
      </c>
      <c r="Y150" s="38">
        <v>0</v>
      </c>
      <c r="Z150" s="38">
        <v>0</v>
      </c>
      <c r="AA150" s="35" t="s">
        <v>425</v>
      </c>
      <c r="AB150" s="41" t="s">
        <v>807</v>
      </c>
      <c r="AC150" s="41"/>
      <c r="AD150" s="40" t="s">
        <v>850</v>
      </c>
      <c r="AE150" s="40">
        <v>1</v>
      </c>
      <c r="AF150" s="36">
        <v>0</v>
      </c>
      <c r="AG150" s="38">
        <v>0</v>
      </c>
      <c r="AH150" s="36">
        <v>0</v>
      </c>
      <c r="AI150" s="38">
        <v>0</v>
      </c>
      <c r="AJ150" s="36">
        <v>0</v>
      </c>
      <c r="AK150" s="38">
        <v>0</v>
      </c>
      <c r="AL150" s="36">
        <v>0</v>
      </c>
      <c r="AM150" s="38">
        <v>0</v>
      </c>
      <c r="AN150" s="36">
        <v>0</v>
      </c>
      <c r="AO150" s="38">
        <v>0</v>
      </c>
      <c r="AP150" s="36">
        <v>0</v>
      </c>
      <c r="AQ150" s="38">
        <v>0</v>
      </c>
      <c r="AR150" s="36">
        <v>0</v>
      </c>
      <c r="AS150" s="38">
        <v>0</v>
      </c>
      <c r="AT150" s="36">
        <v>0</v>
      </c>
      <c r="AU150" s="38">
        <v>0</v>
      </c>
      <c r="AV150" s="36">
        <v>0</v>
      </c>
      <c r="AW150" s="38">
        <v>0</v>
      </c>
      <c r="AX150" s="36">
        <v>0</v>
      </c>
      <c r="AY150" s="38">
        <v>0</v>
      </c>
      <c r="AZ150" s="36">
        <v>1</v>
      </c>
      <c r="BA150" s="38">
        <v>1</v>
      </c>
      <c r="BB150" s="36">
        <v>1</v>
      </c>
      <c r="BC150" s="38">
        <v>1</v>
      </c>
      <c r="BD150" s="36">
        <v>0</v>
      </c>
      <c r="BE150" s="38">
        <v>0</v>
      </c>
      <c r="BF150" s="36">
        <v>0</v>
      </c>
      <c r="BG150" s="38">
        <v>0</v>
      </c>
      <c r="BH150" s="32" t="s">
        <v>659</v>
      </c>
      <c r="BI150" s="33" t="s">
        <v>851</v>
      </c>
      <c r="BL150" s="34"/>
    </row>
    <row r="151" spans="1:64" ht="129" customHeight="1" x14ac:dyDescent="0.25">
      <c r="A151" s="197"/>
      <c r="B151" s="197"/>
      <c r="C151" s="199"/>
      <c r="D151" s="199"/>
      <c r="E151" s="199"/>
      <c r="F151" s="201"/>
      <c r="G151" s="199"/>
      <c r="H151" s="199"/>
      <c r="I151" s="199"/>
      <c r="J151" s="188"/>
      <c r="K151" s="188"/>
      <c r="L151" s="188"/>
      <c r="M151" s="188"/>
      <c r="N151" s="188"/>
      <c r="O151" s="190"/>
      <c r="P151" s="188"/>
      <c r="Q151" s="190"/>
      <c r="R151" s="40" t="s">
        <v>852</v>
      </c>
      <c r="S151" s="38">
        <v>0</v>
      </c>
      <c r="T151" s="38">
        <v>0.2417</v>
      </c>
      <c r="U151" s="38">
        <v>0</v>
      </c>
      <c r="V151" s="38">
        <v>0.75829999999999997</v>
      </c>
      <c r="W151" s="38">
        <v>0</v>
      </c>
      <c r="X151" s="38">
        <v>0</v>
      </c>
      <c r="Y151" s="38">
        <v>0</v>
      </c>
      <c r="Z151" s="38">
        <v>0</v>
      </c>
      <c r="AA151" s="35" t="s">
        <v>425</v>
      </c>
      <c r="AB151" s="41" t="s">
        <v>683</v>
      </c>
      <c r="AC151" s="41"/>
      <c r="AD151" s="40" t="s">
        <v>853</v>
      </c>
      <c r="AE151" s="40">
        <v>120</v>
      </c>
      <c r="AF151" s="36">
        <v>10</v>
      </c>
      <c r="AG151" s="38">
        <v>8.3299999999999999E-2</v>
      </c>
      <c r="AH151" s="36">
        <v>29</v>
      </c>
      <c r="AI151" s="38">
        <v>0.2417</v>
      </c>
      <c r="AJ151" s="36">
        <v>30</v>
      </c>
      <c r="AK151" s="38">
        <v>0.24990000000000001</v>
      </c>
      <c r="AL151" s="36">
        <v>40</v>
      </c>
      <c r="AM151" s="38">
        <v>0.3332</v>
      </c>
      <c r="AN151" s="36">
        <v>91</v>
      </c>
      <c r="AO151" s="38">
        <v>0.75839999999999996</v>
      </c>
      <c r="AP151" s="36">
        <v>120</v>
      </c>
      <c r="AQ151" s="38">
        <v>1.0001</v>
      </c>
      <c r="AR151" s="36">
        <v>30</v>
      </c>
      <c r="AS151" s="38">
        <v>0.24990000000000001</v>
      </c>
      <c r="AT151" s="36">
        <v>70</v>
      </c>
      <c r="AU151" s="38">
        <v>0.58309999999999995</v>
      </c>
      <c r="AV151" s="36">
        <v>0</v>
      </c>
      <c r="AW151" s="38">
        <v>0</v>
      </c>
      <c r="AX151" s="36">
        <v>120</v>
      </c>
      <c r="AY151" s="38">
        <v>1.0001</v>
      </c>
      <c r="AZ151" s="36">
        <v>50</v>
      </c>
      <c r="BA151" s="38">
        <v>0.41670000000000001</v>
      </c>
      <c r="BB151" s="36">
        <v>120</v>
      </c>
      <c r="BC151" s="38">
        <v>0.99980000000000002</v>
      </c>
      <c r="BD151" s="36">
        <v>0</v>
      </c>
      <c r="BE151" s="38">
        <v>0</v>
      </c>
      <c r="BF151" s="36">
        <v>120</v>
      </c>
      <c r="BG151" s="38">
        <v>1.0001</v>
      </c>
      <c r="BH151" s="32" t="s">
        <v>659</v>
      </c>
      <c r="BI151" s="33" t="s">
        <v>851</v>
      </c>
      <c r="BL151" s="34"/>
    </row>
    <row r="152" spans="1:64" ht="81" customHeight="1" x14ac:dyDescent="0.25">
      <c r="A152" s="197"/>
      <c r="B152" s="197"/>
      <c r="C152" s="199"/>
      <c r="D152" s="199"/>
      <c r="E152" s="199"/>
      <c r="F152" s="201"/>
      <c r="G152" s="199"/>
      <c r="H152" s="199"/>
      <c r="I152" s="199"/>
      <c r="J152" s="188"/>
      <c r="K152" s="188"/>
      <c r="L152" s="188"/>
      <c r="M152" s="188"/>
      <c r="N152" s="188"/>
      <c r="O152" s="190"/>
      <c r="P152" s="188"/>
      <c r="Q152" s="190"/>
      <c r="R152" s="40" t="s">
        <v>854</v>
      </c>
      <c r="S152" s="38">
        <v>0</v>
      </c>
      <c r="T152" s="38">
        <v>0.31459999999999999</v>
      </c>
      <c r="U152" s="38">
        <v>0</v>
      </c>
      <c r="V152" s="38">
        <v>0</v>
      </c>
      <c r="W152" s="38">
        <v>0</v>
      </c>
      <c r="X152" s="38">
        <v>0</v>
      </c>
      <c r="Y152" s="38">
        <v>0</v>
      </c>
      <c r="Z152" s="38">
        <v>0</v>
      </c>
      <c r="AA152" s="35" t="s">
        <v>425</v>
      </c>
      <c r="AB152" s="41" t="s">
        <v>807</v>
      </c>
      <c r="AC152" s="41"/>
      <c r="AD152" s="40" t="s">
        <v>855</v>
      </c>
      <c r="AE152" s="40">
        <v>89</v>
      </c>
      <c r="AF152" s="36">
        <v>8</v>
      </c>
      <c r="AG152" s="38">
        <v>8.9899999999999994E-2</v>
      </c>
      <c r="AH152" s="36">
        <v>28</v>
      </c>
      <c r="AI152" s="38">
        <v>0.31459999999999999</v>
      </c>
      <c r="AJ152" s="36">
        <v>24</v>
      </c>
      <c r="AK152" s="38">
        <v>0.2697</v>
      </c>
      <c r="AL152" s="36">
        <v>32</v>
      </c>
      <c r="AM152" s="38">
        <v>0.35959999999999998</v>
      </c>
      <c r="AN152" s="36">
        <v>0</v>
      </c>
      <c r="AO152" s="38">
        <v>0</v>
      </c>
      <c r="AP152" s="36">
        <v>28</v>
      </c>
      <c r="AQ152" s="38">
        <v>0.31459999999999999</v>
      </c>
      <c r="AR152" s="36">
        <v>24</v>
      </c>
      <c r="AS152" s="38">
        <v>0.2697</v>
      </c>
      <c r="AT152" s="36">
        <v>56</v>
      </c>
      <c r="AU152" s="38">
        <v>0.62929999999999997</v>
      </c>
      <c r="AV152" s="36">
        <v>0</v>
      </c>
      <c r="AW152" s="38">
        <v>0</v>
      </c>
      <c r="AX152" s="36">
        <v>28</v>
      </c>
      <c r="AY152" s="38">
        <v>0.31459999999999999</v>
      </c>
      <c r="AZ152" s="36">
        <v>33</v>
      </c>
      <c r="BA152" s="38">
        <v>0.37080000000000002</v>
      </c>
      <c r="BB152" s="36">
        <v>89</v>
      </c>
      <c r="BC152" s="38">
        <v>1.0001</v>
      </c>
      <c r="BD152" s="36">
        <v>0</v>
      </c>
      <c r="BE152" s="38">
        <v>0</v>
      </c>
      <c r="BF152" s="36">
        <v>28</v>
      </c>
      <c r="BG152" s="38">
        <v>0.31459999999999999</v>
      </c>
      <c r="BH152" s="32" t="s">
        <v>659</v>
      </c>
      <c r="BI152" s="33" t="s">
        <v>851</v>
      </c>
      <c r="BL152" s="34"/>
    </row>
    <row r="153" spans="1:64" ht="129" customHeight="1" x14ac:dyDescent="0.25">
      <c r="A153" s="197"/>
      <c r="B153" s="197"/>
      <c r="C153" s="199"/>
      <c r="D153" s="199"/>
      <c r="E153" s="199"/>
      <c r="F153" s="201"/>
      <c r="G153" s="199"/>
      <c r="H153" s="199"/>
      <c r="I153" s="199"/>
      <c r="J153" s="188"/>
      <c r="K153" s="188"/>
      <c r="L153" s="188"/>
      <c r="M153" s="188"/>
      <c r="N153" s="188"/>
      <c r="O153" s="190"/>
      <c r="P153" s="188"/>
      <c r="Q153" s="190"/>
      <c r="R153" s="40" t="s">
        <v>856</v>
      </c>
      <c r="S153" s="38">
        <v>0</v>
      </c>
      <c r="T153" s="38">
        <v>0.08</v>
      </c>
      <c r="U153" s="38">
        <v>0</v>
      </c>
      <c r="V153" s="38">
        <v>0.24</v>
      </c>
      <c r="W153" s="38">
        <v>0</v>
      </c>
      <c r="X153" s="38">
        <v>0</v>
      </c>
      <c r="Y153" s="38">
        <v>0</v>
      </c>
      <c r="Z153" s="38">
        <v>0</v>
      </c>
      <c r="AA153" s="35" t="s">
        <v>425</v>
      </c>
      <c r="AB153" s="41" t="s">
        <v>807</v>
      </c>
      <c r="AC153" s="41"/>
      <c r="AD153" s="40" t="s">
        <v>857</v>
      </c>
      <c r="AE153" s="40">
        <v>100</v>
      </c>
      <c r="AF153" s="36">
        <v>8</v>
      </c>
      <c r="AG153" s="38">
        <v>0.08</v>
      </c>
      <c r="AH153" s="36">
        <v>8</v>
      </c>
      <c r="AI153" s="38">
        <v>0.08</v>
      </c>
      <c r="AJ153" s="36">
        <v>24</v>
      </c>
      <c r="AK153" s="38">
        <v>0.24</v>
      </c>
      <c r="AL153" s="36">
        <v>32</v>
      </c>
      <c r="AM153" s="38">
        <v>0.32</v>
      </c>
      <c r="AN153" s="36">
        <v>24</v>
      </c>
      <c r="AO153" s="38">
        <v>0.24</v>
      </c>
      <c r="AP153" s="36">
        <v>32</v>
      </c>
      <c r="AQ153" s="38">
        <v>0.32</v>
      </c>
      <c r="AR153" s="36">
        <v>24</v>
      </c>
      <c r="AS153" s="38">
        <v>0.24</v>
      </c>
      <c r="AT153" s="36">
        <v>56</v>
      </c>
      <c r="AU153" s="38">
        <v>0.56000000000000005</v>
      </c>
      <c r="AV153" s="36">
        <v>0</v>
      </c>
      <c r="AW153" s="38">
        <v>0</v>
      </c>
      <c r="AX153" s="36">
        <v>32</v>
      </c>
      <c r="AY153" s="38">
        <v>0.32</v>
      </c>
      <c r="AZ153" s="36">
        <v>44</v>
      </c>
      <c r="BA153" s="38">
        <v>0.44</v>
      </c>
      <c r="BB153" s="36">
        <v>100</v>
      </c>
      <c r="BC153" s="38">
        <v>1</v>
      </c>
      <c r="BD153" s="36">
        <v>0</v>
      </c>
      <c r="BE153" s="38">
        <v>0</v>
      </c>
      <c r="BF153" s="36">
        <v>32</v>
      </c>
      <c r="BG153" s="38">
        <v>0.32</v>
      </c>
      <c r="BH153" s="32" t="s">
        <v>659</v>
      </c>
      <c r="BI153" s="33" t="s">
        <v>851</v>
      </c>
      <c r="BL153" s="34"/>
    </row>
    <row r="154" spans="1:64" ht="105" customHeight="1" x14ac:dyDescent="0.25">
      <c r="A154" s="197"/>
      <c r="B154" s="197"/>
      <c r="C154" s="199"/>
      <c r="D154" s="199"/>
      <c r="E154" s="199"/>
      <c r="F154" s="201"/>
      <c r="G154" s="199"/>
      <c r="H154" s="199"/>
      <c r="I154" s="199"/>
      <c r="J154" s="188"/>
      <c r="K154" s="188"/>
      <c r="L154" s="188"/>
      <c r="M154" s="188"/>
      <c r="N154" s="188"/>
      <c r="O154" s="190"/>
      <c r="P154" s="188"/>
      <c r="Q154" s="190"/>
      <c r="R154" s="40" t="s">
        <v>858</v>
      </c>
      <c r="S154" s="38">
        <v>0</v>
      </c>
      <c r="T154" s="38">
        <v>0.11</v>
      </c>
      <c r="U154" s="38">
        <v>0</v>
      </c>
      <c r="V154" s="38">
        <v>0.38</v>
      </c>
      <c r="W154" s="38">
        <v>0</v>
      </c>
      <c r="X154" s="38">
        <v>0</v>
      </c>
      <c r="Y154" s="38">
        <v>0</v>
      </c>
      <c r="Z154" s="38">
        <v>0</v>
      </c>
      <c r="AA154" s="35" t="s">
        <v>425</v>
      </c>
      <c r="AB154" s="41" t="s">
        <v>807</v>
      </c>
      <c r="AC154" s="41"/>
      <c r="AD154" s="40" t="s">
        <v>859</v>
      </c>
      <c r="AE154" s="40">
        <v>100</v>
      </c>
      <c r="AF154" s="36">
        <v>8</v>
      </c>
      <c r="AG154" s="38">
        <v>0.08</v>
      </c>
      <c r="AH154" s="36">
        <v>11</v>
      </c>
      <c r="AI154" s="38">
        <v>0.11</v>
      </c>
      <c r="AJ154" s="36">
        <v>24</v>
      </c>
      <c r="AK154" s="38">
        <v>0.24</v>
      </c>
      <c r="AL154" s="36">
        <v>32</v>
      </c>
      <c r="AM154" s="38">
        <v>0.32</v>
      </c>
      <c r="AN154" s="36">
        <v>38</v>
      </c>
      <c r="AO154" s="38">
        <v>0.38</v>
      </c>
      <c r="AP154" s="36">
        <v>49</v>
      </c>
      <c r="AQ154" s="38">
        <v>0.49</v>
      </c>
      <c r="AR154" s="36">
        <v>24</v>
      </c>
      <c r="AS154" s="38">
        <v>0.24</v>
      </c>
      <c r="AT154" s="36">
        <v>56</v>
      </c>
      <c r="AU154" s="38">
        <v>0.56000000000000005</v>
      </c>
      <c r="AV154" s="36">
        <v>0</v>
      </c>
      <c r="AW154" s="38">
        <v>0</v>
      </c>
      <c r="AX154" s="36">
        <v>49</v>
      </c>
      <c r="AY154" s="38">
        <v>0.49</v>
      </c>
      <c r="AZ154" s="36">
        <v>44</v>
      </c>
      <c r="BA154" s="38">
        <v>0.44</v>
      </c>
      <c r="BB154" s="36">
        <v>100</v>
      </c>
      <c r="BC154" s="38">
        <v>1</v>
      </c>
      <c r="BD154" s="36">
        <v>0</v>
      </c>
      <c r="BE154" s="38">
        <v>0</v>
      </c>
      <c r="BF154" s="36">
        <v>49</v>
      </c>
      <c r="BG154" s="38">
        <v>0.49</v>
      </c>
      <c r="BH154" s="32" t="s">
        <v>659</v>
      </c>
      <c r="BI154" s="33" t="s">
        <v>851</v>
      </c>
      <c r="BL154" s="34"/>
    </row>
    <row r="155" spans="1:64" ht="141" customHeight="1" x14ac:dyDescent="0.25">
      <c r="A155" s="35" t="s">
        <v>405</v>
      </c>
      <c r="B155" s="35" t="s">
        <v>440</v>
      </c>
      <c r="C155" s="36" t="s">
        <v>407</v>
      </c>
      <c r="D155" s="36" t="s">
        <v>484</v>
      </c>
      <c r="E155" s="36" t="s">
        <v>860</v>
      </c>
      <c r="F155" s="37" t="s">
        <v>490</v>
      </c>
      <c r="G155" s="36" t="s">
        <v>491</v>
      </c>
      <c r="H155" s="36" t="s">
        <v>460</v>
      </c>
      <c r="I155" s="36" t="s">
        <v>461</v>
      </c>
      <c r="J155" s="38">
        <v>0.16600000000000001</v>
      </c>
      <c r="K155" s="38">
        <v>0.16600000000000001</v>
      </c>
      <c r="L155" s="38">
        <v>0.249</v>
      </c>
      <c r="M155" s="38">
        <v>0.249</v>
      </c>
      <c r="N155" s="38">
        <v>0.249</v>
      </c>
      <c r="O155" s="39">
        <v>0</v>
      </c>
      <c r="P155" s="38">
        <v>0.33600000000000002</v>
      </c>
      <c r="Q155" s="39">
        <v>0</v>
      </c>
      <c r="R155" s="40" t="s">
        <v>492</v>
      </c>
      <c r="S155" s="38">
        <v>0</v>
      </c>
      <c r="T155" s="38">
        <v>0.16600000000000001</v>
      </c>
      <c r="U155" s="38">
        <v>0</v>
      </c>
      <c r="V155" s="38">
        <v>0.249</v>
      </c>
      <c r="W155" s="38">
        <v>0</v>
      </c>
      <c r="X155" s="38">
        <v>0</v>
      </c>
      <c r="Y155" s="38">
        <v>0</v>
      </c>
      <c r="Z155" s="38">
        <v>0</v>
      </c>
      <c r="AA155" s="35" t="s">
        <v>52</v>
      </c>
      <c r="AB155" s="41" t="s">
        <v>657</v>
      </c>
      <c r="AC155" s="41"/>
      <c r="AD155" s="40" t="s">
        <v>861</v>
      </c>
      <c r="AE155" s="40">
        <v>1090</v>
      </c>
      <c r="AF155" s="36">
        <v>1090</v>
      </c>
      <c r="AG155" s="38">
        <v>1</v>
      </c>
      <c r="AH155" s="36">
        <v>1090</v>
      </c>
      <c r="AI155" s="38">
        <v>1</v>
      </c>
      <c r="AJ155" s="36">
        <v>0</v>
      </c>
      <c r="AK155" s="38">
        <v>0</v>
      </c>
      <c r="AL155" s="36">
        <v>1090</v>
      </c>
      <c r="AM155" s="38">
        <v>1</v>
      </c>
      <c r="AN155" s="36">
        <v>0</v>
      </c>
      <c r="AO155" s="38">
        <v>0</v>
      </c>
      <c r="AP155" s="36">
        <v>1090</v>
      </c>
      <c r="AQ155" s="38">
        <v>1</v>
      </c>
      <c r="AR155" s="36">
        <v>0</v>
      </c>
      <c r="AS155" s="38">
        <v>0</v>
      </c>
      <c r="AT155" s="36">
        <v>1090</v>
      </c>
      <c r="AU155" s="38">
        <v>1</v>
      </c>
      <c r="AV155" s="36">
        <v>0</v>
      </c>
      <c r="AW155" s="38">
        <v>0</v>
      </c>
      <c r="AX155" s="36">
        <v>1090</v>
      </c>
      <c r="AY155" s="38">
        <v>1</v>
      </c>
      <c r="AZ155" s="36">
        <v>0</v>
      </c>
      <c r="BA155" s="38">
        <v>0</v>
      </c>
      <c r="BB155" s="36">
        <v>1090</v>
      </c>
      <c r="BC155" s="38">
        <v>1</v>
      </c>
      <c r="BD155" s="36">
        <v>0</v>
      </c>
      <c r="BE155" s="38">
        <v>0</v>
      </c>
      <c r="BF155" s="36">
        <v>1090</v>
      </c>
      <c r="BG155" s="38">
        <v>1</v>
      </c>
      <c r="BH155" s="32" t="s">
        <v>659</v>
      </c>
      <c r="BI155" s="33" t="s">
        <v>862</v>
      </c>
      <c r="BL155" s="34"/>
    </row>
    <row r="156" spans="1:64" ht="123" customHeight="1" x14ac:dyDescent="0.25">
      <c r="A156" s="196" t="s">
        <v>405</v>
      </c>
      <c r="B156" s="196" t="s">
        <v>406</v>
      </c>
      <c r="C156" s="198" t="s">
        <v>407</v>
      </c>
      <c r="D156" s="198" t="s">
        <v>484</v>
      </c>
      <c r="E156" s="198" t="s">
        <v>863</v>
      </c>
      <c r="F156" s="200" t="s">
        <v>493</v>
      </c>
      <c r="G156" s="198" t="s">
        <v>494</v>
      </c>
      <c r="H156" s="198" t="s">
        <v>495</v>
      </c>
      <c r="I156" s="198" t="s">
        <v>496</v>
      </c>
      <c r="J156" s="187">
        <v>0.20519999999999999</v>
      </c>
      <c r="K156" s="187">
        <v>0.20519999999999999</v>
      </c>
      <c r="L156" s="187">
        <v>0.308</v>
      </c>
      <c r="M156" s="187">
        <v>0.308</v>
      </c>
      <c r="N156" s="187">
        <v>0.26279999999999998</v>
      </c>
      <c r="O156" s="189">
        <v>0</v>
      </c>
      <c r="P156" s="187">
        <v>0.224</v>
      </c>
      <c r="Q156" s="189">
        <v>0</v>
      </c>
      <c r="R156" s="191" t="s">
        <v>497</v>
      </c>
      <c r="S156" s="187">
        <v>0</v>
      </c>
      <c r="T156" s="187">
        <v>0.20519999999999999</v>
      </c>
      <c r="U156" s="187">
        <v>0</v>
      </c>
      <c r="V156" s="187">
        <v>0.308</v>
      </c>
      <c r="W156" s="187">
        <v>0</v>
      </c>
      <c r="X156" s="187">
        <v>0</v>
      </c>
      <c r="Y156" s="187">
        <v>0</v>
      </c>
      <c r="Z156" s="187">
        <v>0</v>
      </c>
      <c r="AA156" s="196" t="s">
        <v>232</v>
      </c>
      <c r="AB156" s="41"/>
      <c r="AC156" s="41"/>
      <c r="AD156" s="40" t="s">
        <v>864</v>
      </c>
      <c r="AE156" s="40">
        <v>3</v>
      </c>
      <c r="AF156" s="36">
        <v>0</v>
      </c>
      <c r="AG156" s="38">
        <v>0</v>
      </c>
      <c r="AH156" s="36">
        <v>2</v>
      </c>
      <c r="AI156" s="38">
        <v>0.66659999999999997</v>
      </c>
      <c r="AJ156" s="36">
        <v>2</v>
      </c>
      <c r="AK156" s="38">
        <v>0.66669999999999996</v>
      </c>
      <c r="AL156" s="36">
        <v>2</v>
      </c>
      <c r="AM156" s="38">
        <v>0.66669999999999996</v>
      </c>
      <c r="AN156" s="36">
        <v>0</v>
      </c>
      <c r="AO156" s="38">
        <v>0</v>
      </c>
      <c r="AP156" s="36">
        <v>2</v>
      </c>
      <c r="AQ156" s="38">
        <v>0.66659999999999997</v>
      </c>
      <c r="AR156" s="36">
        <v>1</v>
      </c>
      <c r="AS156" s="38">
        <v>0.33329999999999999</v>
      </c>
      <c r="AT156" s="36">
        <v>3</v>
      </c>
      <c r="AU156" s="38">
        <v>1</v>
      </c>
      <c r="AV156" s="36">
        <v>0</v>
      </c>
      <c r="AW156" s="38">
        <v>0</v>
      </c>
      <c r="AX156" s="36">
        <v>2</v>
      </c>
      <c r="AY156" s="38">
        <v>0.66659999999999997</v>
      </c>
      <c r="AZ156" s="36">
        <v>0</v>
      </c>
      <c r="BA156" s="38">
        <v>0</v>
      </c>
      <c r="BB156" s="36">
        <v>3</v>
      </c>
      <c r="BC156" s="38">
        <v>1</v>
      </c>
      <c r="BD156" s="36">
        <v>0</v>
      </c>
      <c r="BE156" s="38">
        <v>0</v>
      </c>
      <c r="BF156" s="36">
        <v>2</v>
      </c>
      <c r="BG156" s="38">
        <v>0.66669999999999996</v>
      </c>
      <c r="BH156" s="32" t="s">
        <v>735</v>
      </c>
      <c r="BI156" s="33" t="s">
        <v>865</v>
      </c>
      <c r="BL156" s="34"/>
    </row>
    <row r="157" spans="1:64" ht="45" customHeight="1" x14ac:dyDescent="0.25">
      <c r="A157" s="197"/>
      <c r="B157" s="197"/>
      <c r="C157" s="199"/>
      <c r="D157" s="199"/>
      <c r="E157" s="199"/>
      <c r="F157" s="201"/>
      <c r="G157" s="199"/>
      <c r="H157" s="199"/>
      <c r="I157" s="199"/>
      <c r="J157" s="188"/>
      <c r="K157" s="188"/>
      <c r="L157" s="188"/>
      <c r="M157" s="188"/>
      <c r="N157" s="188"/>
      <c r="O157" s="190"/>
      <c r="P157" s="188"/>
      <c r="Q157" s="190"/>
      <c r="R157" s="192"/>
      <c r="S157" s="188"/>
      <c r="T157" s="188"/>
      <c r="U157" s="188"/>
      <c r="V157" s="188"/>
      <c r="W157" s="188"/>
      <c r="X157" s="188"/>
      <c r="Y157" s="188"/>
      <c r="Z157" s="188"/>
      <c r="AA157" s="197"/>
      <c r="AB157" s="41" t="s">
        <v>807</v>
      </c>
      <c r="AC157" s="41"/>
      <c r="AD157" s="40" t="s">
        <v>866</v>
      </c>
      <c r="AE157" s="40">
        <v>510000</v>
      </c>
      <c r="AF157" s="36">
        <v>82977</v>
      </c>
      <c r="AG157" s="38">
        <v>0.16270000000000001</v>
      </c>
      <c r="AH157" s="36">
        <v>82161</v>
      </c>
      <c r="AI157" s="38">
        <v>0.16109999999999999</v>
      </c>
      <c r="AJ157" s="36">
        <v>134946</v>
      </c>
      <c r="AK157" s="38">
        <v>0.2646</v>
      </c>
      <c r="AL157" s="36">
        <v>217923</v>
      </c>
      <c r="AM157" s="38">
        <v>0.42730000000000001</v>
      </c>
      <c r="AN157" s="36">
        <v>152031</v>
      </c>
      <c r="AO157" s="38">
        <v>0.29809999999999998</v>
      </c>
      <c r="AP157" s="36">
        <v>234192</v>
      </c>
      <c r="AQ157" s="38">
        <v>0.4592</v>
      </c>
      <c r="AR157" s="36">
        <v>111945</v>
      </c>
      <c r="AS157" s="38">
        <v>0.2195</v>
      </c>
      <c r="AT157" s="36">
        <v>329868</v>
      </c>
      <c r="AU157" s="38">
        <v>0.64680000000000004</v>
      </c>
      <c r="AV157" s="36">
        <v>0</v>
      </c>
      <c r="AW157" s="38">
        <v>0</v>
      </c>
      <c r="AX157" s="36">
        <v>234192</v>
      </c>
      <c r="AY157" s="38">
        <v>0.4592</v>
      </c>
      <c r="AZ157" s="36">
        <v>179928</v>
      </c>
      <c r="BA157" s="38">
        <v>0.3528</v>
      </c>
      <c r="BB157" s="36">
        <v>509796</v>
      </c>
      <c r="BC157" s="38">
        <v>0.99960000000000004</v>
      </c>
      <c r="BD157" s="36">
        <v>0</v>
      </c>
      <c r="BE157" s="38">
        <v>0</v>
      </c>
      <c r="BF157" s="36">
        <v>234192</v>
      </c>
      <c r="BG157" s="38">
        <v>0.4592</v>
      </c>
      <c r="BH157" s="32" t="s">
        <v>735</v>
      </c>
      <c r="BI157" s="33" t="s">
        <v>865</v>
      </c>
      <c r="BL157" s="34"/>
    </row>
    <row r="158" spans="1:64" ht="153" customHeight="1" x14ac:dyDescent="0.25">
      <c r="A158" s="197"/>
      <c r="B158" s="197"/>
      <c r="C158" s="199"/>
      <c r="D158" s="199"/>
      <c r="E158" s="199"/>
      <c r="F158" s="201"/>
      <c r="G158" s="199"/>
      <c r="H158" s="199"/>
      <c r="I158" s="199"/>
      <c r="J158" s="188"/>
      <c r="K158" s="188"/>
      <c r="L158" s="188"/>
      <c r="M158" s="188"/>
      <c r="N158" s="188"/>
      <c r="O158" s="190"/>
      <c r="P158" s="188"/>
      <c r="Q158" s="190"/>
      <c r="R158" s="192"/>
      <c r="S158" s="188"/>
      <c r="T158" s="188"/>
      <c r="U158" s="188"/>
      <c r="V158" s="188"/>
      <c r="W158" s="188"/>
      <c r="X158" s="188"/>
      <c r="Y158" s="188"/>
      <c r="Z158" s="188"/>
      <c r="AA158" s="197"/>
      <c r="AB158" s="41" t="s">
        <v>807</v>
      </c>
      <c r="AC158" s="41"/>
      <c r="AD158" s="40" t="s">
        <v>867</v>
      </c>
      <c r="AE158" s="40">
        <v>80</v>
      </c>
      <c r="AF158" s="36">
        <v>0</v>
      </c>
      <c r="AG158" s="38">
        <v>0</v>
      </c>
      <c r="AH158" s="36">
        <v>0</v>
      </c>
      <c r="AI158" s="38">
        <v>0</v>
      </c>
      <c r="AJ158" s="36">
        <v>0</v>
      </c>
      <c r="AK158" s="38">
        <v>0</v>
      </c>
      <c r="AL158" s="36">
        <v>0</v>
      </c>
      <c r="AM158" s="38">
        <v>0</v>
      </c>
      <c r="AN158" s="36">
        <v>0</v>
      </c>
      <c r="AO158" s="38">
        <v>0</v>
      </c>
      <c r="AP158" s="36">
        <v>0</v>
      </c>
      <c r="AQ158" s="38">
        <v>0</v>
      </c>
      <c r="AR158" s="36">
        <v>80</v>
      </c>
      <c r="AS158" s="38">
        <v>1</v>
      </c>
      <c r="AT158" s="36">
        <v>80</v>
      </c>
      <c r="AU158" s="38">
        <v>1</v>
      </c>
      <c r="AV158" s="36">
        <v>0</v>
      </c>
      <c r="AW158" s="38">
        <v>0</v>
      </c>
      <c r="AX158" s="36">
        <v>0</v>
      </c>
      <c r="AY158" s="38">
        <v>0</v>
      </c>
      <c r="AZ158" s="36">
        <v>0</v>
      </c>
      <c r="BA158" s="38">
        <v>0</v>
      </c>
      <c r="BB158" s="36">
        <v>80</v>
      </c>
      <c r="BC158" s="38">
        <v>1</v>
      </c>
      <c r="BD158" s="36">
        <v>0</v>
      </c>
      <c r="BE158" s="38">
        <v>0</v>
      </c>
      <c r="BF158" s="36">
        <v>0</v>
      </c>
      <c r="BG158" s="38">
        <v>0</v>
      </c>
      <c r="BH158" s="32" t="s">
        <v>735</v>
      </c>
      <c r="BI158" s="33" t="s">
        <v>865</v>
      </c>
      <c r="BL158" s="34"/>
    </row>
    <row r="159" spans="1:64" ht="93" customHeight="1" x14ac:dyDescent="0.25">
      <c r="A159" s="197"/>
      <c r="B159" s="197"/>
      <c r="C159" s="199"/>
      <c r="D159" s="199"/>
      <c r="E159" s="199"/>
      <c r="F159" s="201"/>
      <c r="G159" s="199"/>
      <c r="H159" s="199"/>
      <c r="I159" s="199"/>
      <c r="J159" s="188"/>
      <c r="K159" s="188"/>
      <c r="L159" s="188"/>
      <c r="M159" s="188"/>
      <c r="N159" s="188"/>
      <c r="O159" s="190"/>
      <c r="P159" s="188"/>
      <c r="Q159" s="190"/>
      <c r="R159" s="192"/>
      <c r="S159" s="188"/>
      <c r="T159" s="188"/>
      <c r="U159" s="188"/>
      <c r="V159" s="188"/>
      <c r="W159" s="188"/>
      <c r="X159" s="188"/>
      <c r="Y159" s="188"/>
      <c r="Z159" s="188"/>
      <c r="AA159" s="197"/>
      <c r="AB159" s="41" t="s">
        <v>657</v>
      </c>
      <c r="AC159" s="41"/>
      <c r="AD159" s="40" t="s">
        <v>868</v>
      </c>
      <c r="AE159" s="40">
        <v>6000</v>
      </c>
      <c r="AF159" s="36">
        <v>0</v>
      </c>
      <c r="AG159" s="38">
        <v>0</v>
      </c>
      <c r="AH159" s="36">
        <v>0</v>
      </c>
      <c r="AI159" s="38">
        <v>0</v>
      </c>
      <c r="AJ159" s="36">
        <v>0</v>
      </c>
      <c r="AK159" s="38">
        <v>0</v>
      </c>
      <c r="AL159" s="36">
        <v>0</v>
      </c>
      <c r="AM159" s="38">
        <v>0</v>
      </c>
      <c r="AN159" s="36">
        <v>2492</v>
      </c>
      <c r="AO159" s="38">
        <v>0.41539999999999999</v>
      </c>
      <c r="AP159" s="36">
        <v>2492</v>
      </c>
      <c r="AQ159" s="38">
        <v>0.41539999999999999</v>
      </c>
      <c r="AR159" s="36">
        <v>700</v>
      </c>
      <c r="AS159" s="38">
        <v>0.1167</v>
      </c>
      <c r="AT159" s="36">
        <v>700</v>
      </c>
      <c r="AU159" s="38">
        <v>0.1167</v>
      </c>
      <c r="AV159" s="36">
        <v>0</v>
      </c>
      <c r="AW159" s="38">
        <v>0</v>
      </c>
      <c r="AX159" s="36">
        <v>2492</v>
      </c>
      <c r="AY159" s="38">
        <v>0.41539999999999999</v>
      </c>
      <c r="AZ159" s="36">
        <v>5300</v>
      </c>
      <c r="BA159" s="38">
        <v>0.88339999999999996</v>
      </c>
      <c r="BB159" s="36">
        <v>6001</v>
      </c>
      <c r="BC159" s="38">
        <v>1.0001</v>
      </c>
      <c r="BD159" s="36">
        <v>0</v>
      </c>
      <c r="BE159" s="38">
        <v>0</v>
      </c>
      <c r="BF159" s="36">
        <v>2492</v>
      </c>
      <c r="BG159" s="38">
        <v>0.41539999999999999</v>
      </c>
      <c r="BH159" s="32" t="s">
        <v>735</v>
      </c>
      <c r="BI159" s="33" t="s">
        <v>865</v>
      </c>
      <c r="BL159" s="34"/>
    </row>
    <row r="160" spans="1:64" ht="45" customHeight="1" x14ac:dyDescent="0.25">
      <c r="A160" s="197"/>
      <c r="B160" s="197"/>
      <c r="C160" s="199"/>
      <c r="D160" s="199"/>
      <c r="E160" s="199"/>
      <c r="F160" s="201"/>
      <c r="G160" s="199"/>
      <c r="H160" s="199"/>
      <c r="I160" s="199"/>
      <c r="J160" s="188"/>
      <c r="K160" s="188"/>
      <c r="L160" s="188"/>
      <c r="M160" s="188"/>
      <c r="N160" s="188"/>
      <c r="O160" s="190"/>
      <c r="P160" s="188"/>
      <c r="Q160" s="190"/>
      <c r="R160" s="192"/>
      <c r="S160" s="188"/>
      <c r="T160" s="188"/>
      <c r="U160" s="188"/>
      <c r="V160" s="188"/>
      <c r="W160" s="188"/>
      <c r="X160" s="188"/>
      <c r="Y160" s="188"/>
      <c r="Z160" s="188"/>
      <c r="AA160" s="197"/>
      <c r="AB160" s="41" t="s">
        <v>869</v>
      </c>
      <c r="AC160" s="41"/>
      <c r="AD160" s="40" t="s">
        <v>870</v>
      </c>
      <c r="AE160" s="40">
        <v>3</v>
      </c>
      <c r="AF160" s="36">
        <v>2</v>
      </c>
      <c r="AG160" s="38">
        <v>0.66669999999999996</v>
      </c>
      <c r="AH160" s="36">
        <v>2</v>
      </c>
      <c r="AI160" s="38">
        <v>0.66659999999999997</v>
      </c>
      <c r="AJ160" s="36">
        <v>1</v>
      </c>
      <c r="AK160" s="38">
        <v>0.33329999999999999</v>
      </c>
      <c r="AL160" s="36">
        <v>3</v>
      </c>
      <c r="AM160" s="38">
        <v>1</v>
      </c>
      <c r="AN160" s="36">
        <v>1</v>
      </c>
      <c r="AO160" s="38">
        <v>0.33329999999999999</v>
      </c>
      <c r="AP160" s="36">
        <v>3</v>
      </c>
      <c r="AQ160" s="38">
        <v>0.99990000000000001</v>
      </c>
      <c r="AR160" s="36">
        <v>0</v>
      </c>
      <c r="AS160" s="38">
        <v>0</v>
      </c>
      <c r="AT160" s="36">
        <v>3</v>
      </c>
      <c r="AU160" s="38">
        <v>1</v>
      </c>
      <c r="AV160" s="36">
        <v>0</v>
      </c>
      <c r="AW160" s="38">
        <v>0</v>
      </c>
      <c r="AX160" s="36">
        <v>3</v>
      </c>
      <c r="AY160" s="38">
        <v>0.99990000000000001</v>
      </c>
      <c r="AZ160" s="36">
        <v>0</v>
      </c>
      <c r="BA160" s="38">
        <v>0</v>
      </c>
      <c r="BB160" s="36">
        <v>3</v>
      </c>
      <c r="BC160" s="38">
        <v>1</v>
      </c>
      <c r="BD160" s="36">
        <v>0</v>
      </c>
      <c r="BE160" s="38">
        <v>0</v>
      </c>
      <c r="BF160" s="36">
        <v>3</v>
      </c>
      <c r="BG160" s="36" t="s">
        <v>699</v>
      </c>
      <c r="BH160" s="32" t="s">
        <v>735</v>
      </c>
      <c r="BI160" s="33" t="s">
        <v>865</v>
      </c>
      <c r="BL160" s="34"/>
    </row>
    <row r="161" spans="1:64" ht="45" customHeight="1" x14ac:dyDescent="0.25">
      <c r="A161" s="197"/>
      <c r="B161" s="197"/>
      <c r="C161" s="199"/>
      <c r="D161" s="199"/>
      <c r="E161" s="199"/>
      <c r="F161" s="201"/>
      <c r="G161" s="199"/>
      <c r="H161" s="199"/>
      <c r="I161" s="199"/>
      <c r="J161" s="188"/>
      <c r="K161" s="188"/>
      <c r="L161" s="188"/>
      <c r="M161" s="188"/>
      <c r="N161" s="188"/>
      <c r="O161" s="190"/>
      <c r="P161" s="188"/>
      <c r="Q161" s="190"/>
      <c r="R161" s="192"/>
      <c r="S161" s="188"/>
      <c r="T161" s="188"/>
      <c r="U161" s="188"/>
      <c r="V161" s="188"/>
      <c r="W161" s="188"/>
      <c r="X161" s="188"/>
      <c r="Y161" s="188"/>
      <c r="Z161" s="188"/>
      <c r="AA161" s="197"/>
      <c r="AB161" s="41" t="s">
        <v>869</v>
      </c>
      <c r="AC161" s="41"/>
      <c r="AD161" s="40" t="s">
        <v>871</v>
      </c>
      <c r="AE161" s="40">
        <v>3</v>
      </c>
      <c r="AF161" s="36">
        <v>2</v>
      </c>
      <c r="AG161" s="38">
        <v>0.66659999999999997</v>
      </c>
      <c r="AH161" s="36">
        <v>2</v>
      </c>
      <c r="AI161" s="38">
        <v>0.66659999999999997</v>
      </c>
      <c r="AJ161" s="36">
        <v>1</v>
      </c>
      <c r="AK161" s="38">
        <v>0.33329999999999999</v>
      </c>
      <c r="AL161" s="36">
        <v>3</v>
      </c>
      <c r="AM161" s="38">
        <v>0.99990000000000001</v>
      </c>
      <c r="AN161" s="36">
        <v>1</v>
      </c>
      <c r="AO161" s="38">
        <v>0.33329999999999999</v>
      </c>
      <c r="AP161" s="36">
        <v>3</v>
      </c>
      <c r="AQ161" s="38">
        <v>0.99990000000000001</v>
      </c>
      <c r="AR161" s="36">
        <v>0</v>
      </c>
      <c r="AS161" s="38">
        <v>0</v>
      </c>
      <c r="AT161" s="36">
        <v>3</v>
      </c>
      <c r="AU161" s="38">
        <v>0.99990000000000001</v>
      </c>
      <c r="AV161" s="36">
        <v>0</v>
      </c>
      <c r="AW161" s="38">
        <v>0</v>
      </c>
      <c r="AX161" s="36">
        <v>3</v>
      </c>
      <c r="AY161" s="38">
        <v>0.99990000000000001</v>
      </c>
      <c r="AZ161" s="36">
        <v>0</v>
      </c>
      <c r="BA161" s="38">
        <v>0</v>
      </c>
      <c r="BB161" s="36">
        <v>3</v>
      </c>
      <c r="BC161" s="38">
        <v>0.99990000000000001</v>
      </c>
      <c r="BD161" s="36">
        <v>0</v>
      </c>
      <c r="BE161" s="38">
        <v>0</v>
      </c>
      <c r="BF161" s="36">
        <v>3</v>
      </c>
      <c r="BG161" s="36" t="s">
        <v>699</v>
      </c>
      <c r="BH161" s="32" t="s">
        <v>735</v>
      </c>
      <c r="BI161" s="33" t="s">
        <v>865</v>
      </c>
      <c r="BL161" s="34"/>
    </row>
    <row r="162" spans="1:64" ht="135" customHeight="1" x14ac:dyDescent="0.25">
      <c r="A162" s="196" t="s">
        <v>405</v>
      </c>
      <c r="B162" s="196" t="s">
        <v>406</v>
      </c>
      <c r="C162" s="198" t="s">
        <v>407</v>
      </c>
      <c r="D162" s="198" t="s">
        <v>484</v>
      </c>
      <c r="E162" s="198" t="s">
        <v>872</v>
      </c>
      <c r="F162" s="200" t="s">
        <v>498</v>
      </c>
      <c r="G162" s="198" t="s">
        <v>75</v>
      </c>
      <c r="H162" s="198" t="s">
        <v>460</v>
      </c>
      <c r="I162" s="198" t="s">
        <v>461</v>
      </c>
      <c r="J162" s="187">
        <v>0.16600000000000001</v>
      </c>
      <c r="K162" s="187">
        <v>0.16600000000000001</v>
      </c>
      <c r="L162" s="187">
        <v>0.249</v>
      </c>
      <c r="M162" s="187">
        <v>0.249</v>
      </c>
      <c r="N162" s="187">
        <v>0.249</v>
      </c>
      <c r="O162" s="189">
        <v>0</v>
      </c>
      <c r="P162" s="187">
        <v>0.33600000000000002</v>
      </c>
      <c r="Q162" s="189">
        <v>0</v>
      </c>
      <c r="R162" s="40" t="s">
        <v>499</v>
      </c>
      <c r="S162" s="38">
        <v>0</v>
      </c>
      <c r="T162" s="38">
        <v>0.16600000000000001</v>
      </c>
      <c r="U162" s="38">
        <v>0</v>
      </c>
      <c r="V162" s="38">
        <v>0.249</v>
      </c>
      <c r="W162" s="38">
        <v>0</v>
      </c>
      <c r="X162" s="38">
        <v>0</v>
      </c>
      <c r="Y162" s="38">
        <v>0</v>
      </c>
      <c r="Z162" s="38">
        <v>0</v>
      </c>
      <c r="AA162" s="35" t="s">
        <v>425</v>
      </c>
      <c r="AB162" s="41" t="s">
        <v>807</v>
      </c>
      <c r="AC162" s="41"/>
      <c r="AD162" s="40" t="s">
        <v>873</v>
      </c>
      <c r="AE162" s="40">
        <v>36</v>
      </c>
      <c r="AF162" s="36">
        <v>0</v>
      </c>
      <c r="AG162" s="38">
        <v>0</v>
      </c>
      <c r="AH162" s="36">
        <v>0</v>
      </c>
      <c r="AI162" s="38">
        <v>0</v>
      </c>
      <c r="AJ162" s="36">
        <v>0</v>
      </c>
      <c r="AK162" s="38">
        <v>0</v>
      </c>
      <c r="AL162" s="36">
        <v>0</v>
      </c>
      <c r="AM162" s="38">
        <v>0</v>
      </c>
      <c r="AN162" s="36">
        <v>0</v>
      </c>
      <c r="AO162" s="38">
        <v>0</v>
      </c>
      <c r="AP162" s="36">
        <v>0</v>
      </c>
      <c r="AQ162" s="38">
        <v>0</v>
      </c>
      <c r="AR162" s="36">
        <v>0</v>
      </c>
      <c r="AS162" s="38">
        <v>0</v>
      </c>
      <c r="AT162" s="36">
        <v>0</v>
      </c>
      <c r="AU162" s="38">
        <v>0</v>
      </c>
      <c r="AV162" s="36">
        <v>0</v>
      </c>
      <c r="AW162" s="38">
        <v>0</v>
      </c>
      <c r="AX162" s="36">
        <v>0</v>
      </c>
      <c r="AY162" s="38">
        <v>0</v>
      </c>
      <c r="AZ162" s="36">
        <v>36</v>
      </c>
      <c r="BA162" s="38">
        <v>1</v>
      </c>
      <c r="BB162" s="36">
        <v>36</v>
      </c>
      <c r="BC162" s="38">
        <v>1</v>
      </c>
      <c r="BD162" s="36">
        <v>0</v>
      </c>
      <c r="BE162" s="38">
        <v>0</v>
      </c>
      <c r="BF162" s="36">
        <v>0</v>
      </c>
      <c r="BG162" s="38">
        <v>0</v>
      </c>
      <c r="BH162" s="32" t="s">
        <v>659</v>
      </c>
      <c r="BI162" s="33" t="s">
        <v>874</v>
      </c>
      <c r="BL162" s="34"/>
    </row>
    <row r="163" spans="1:64" ht="57" customHeight="1" x14ac:dyDescent="0.25">
      <c r="A163" s="197"/>
      <c r="B163" s="197"/>
      <c r="C163" s="199"/>
      <c r="D163" s="199"/>
      <c r="E163" s="199"/>
      <c r="F163" s="201"/>
      <c r="G163" s="199"/>
      <c r="H163" s="199"/>
      <c r="I163" s="199"/>
      <c r="J163" s="188"/>
      <c r="K163" s="188"/>
      <c r="L163" s="188"/>
      <c r="M163" s="188"/>
      <c r="N163" s="188"/>
      <c r="O163" s="190"/>
      <c r="P163" s="188"/>
      <c r="Q163" s="190"/>
      <c r="R163" s="40" t="s">
        <v>875</v>
      </c>
      <c r="S163" s="38">
        <v>0</v>
      </c>
      <c r="T163" s="38">
        <v>0.16600000000000001</v>
      </c>
      <c r="U163" s="38">
        <v>0</v>
      </c>
      <c r="V163" s="38">
        <v>0.249</v>
      </c>
      <c r="W163" s="38">
        <v>0</v>
      </c>
      <c r="X163" s="38">
        <v>0</v>
      </c>
      <c r="Y163" s="38">
        <v>0</v>
      </c>
      <c r="Z163" s="38">
        <v>0</v>
      </c>
      <c r="AA163" s="35" t="s">
        <v>425</v>
      </c>
      <c r="AB163" s="41" t="s">
        <v>807</v>
      </c>
      <c r="AC163" s="41"/>
      <c r="AD163" s="40" t="s">
        <v>876</v>
      </c>
      <c r="AE163" s="40">
        <v>2</v>
      </c>
      <c r="AF163" s="36">
        <v>0</v>
      </c>
      <c r="AG163" s="38">
        <v>0</v>
      </c>
      <c r="AH163" s="36">
        <v>0</v>
      </c>
      <c r="AI163" s="38">
        <v>0</v>
      </c>
      <c r="AJ163" s="36">
        <v>0</v>
      </c>
      <c r="AK163" s="38">
        <v>0</v>
      </c>
      <c r="AL163" s="36">
        <v>0</v>
      </c>
      <c r="AM163" s="38">
        <v>0</v>
      </c>
      <c r="AN163" s="36">
        <v>0</v>
      </c>
      <c r="AO163" s="38">
        <v>0</v>
      </c>
      <c r="AP163" s="36">
        <v>0</v>
      </c>
      <c r="AQ163" s="38">
        <v>0</v>
      </c>
      <c r="AR163" s="36">
        <v>2</v>
      </c>
      <c r="AS163" s="38">
        <v>1</v>
      </c>
      <c r="AT163" s="36">
        <v>2</v>
      </c>
      <c r="AU163" s="38">
        <v>1</v>
      </c>
      <c r="AV163" s="36">
        <v>0</v>
      </c>
      <c r="AW163" s="38">
        <v>0</v>
      </c>
      <c r="AX163" s="36">
        <v>0</v>
      </c>
      <c r="AY163" s="38">
        <v>0</v>
      </c>
      <c r="AZ163" s="36">
        <v>0</v>
      </c>
      <c r="BA163" s="38">
        <v>0</v>
      </c>
      <c r="BB163" s="36">
        <v>2</v>
      </c>
      <c r="BC163" s="38">
        <v>1</v>
      </c>
      <c r="BD163" s="36">
        <v>0</v>
      </c>
      <c r="BE163" s="38">
        <v>0</v>
      </c>
      <c r="BF163" s="36">
        <v>0</v>
      </c>
      <c r="BG163" s="38">
        <v>0</v>
      </c>
      <c r="BH163" s="32" t="s">
        <v>659</v>
      </c>
      <c r="BI163" s="33" t="s">
        <v>874</v>
      </c>
      <c r="BL163" s="34"/>
    </row>
    <row r="164" spans="1:64" ht="45" customHeight="1" x14ac:dyDescent="0.25">
      <c r="A164" s="196" t="s">
        <v>405</v>
      </c>
      <c r="B164" s="196" t="s">
        <v>406</v>
      </c>
      <c r="C164" s="198" t="s">
        <v>407</v>
      </c>
      <c r="D164" s="198" t="s">
        <v>484</v>
      </c>
      <c r="E164" s="198" t="s">
        <v>877</v>
      </c>
      <c r="F164" s="200" t="s">
        <v>500</v>
      </c>
      <c r="G164" s="198" t="s">
        <v>86</v>
      </c>
      <c r="H164" s="198" t="s">
        <v>460</v>
      </c>
      <c r="I164" s="198" t="s">
        <v>461</v>
      </c>
      <c r="J164" s="187">
        <v>0.19919999999999999</v>
      </c>
      <c r="K164" s="187">
        <v>0.19919999999999999</v>
      </c>
      <c r="L164" s="187">
        <v>0.29880000000000001</v>
      </c>
      <c r="M164" s="187">
        <v>0.29880000000000001</v>
      </c>
      <c r="N164" s="187">
        <v>0.23319999999999999</v>
      </c>
      <c r="O164" s="187">
        <v>2.4899999999999999E-2</v>
      </c>
      <c r="P164" s="187">
        <v>0.26879999999999998</v>
      </c>
      <c r="Q164" s="189">
        <v>0</v>
      </c>
      <c r="R164" s="191" t="s">
        <v>501</v>
      </c>
      <c r="S164" s="187">
        <v>0</v>
      </c>
      <c r="T164" s="187">
        <v>0.16600000000000001</v>
      </c>
      <c r="U164" s="187">
        <v>0</v>
      </c>
      <c r="V164" s="187">
        <v>0.249</v>
      </c>
      <c r="W164" s="187">
        <v>0</v>
      </c>
      <c r="X164" s="187">
        <v>0</v>
      </c>
      <c r="Y164" s="187">
        <v>0</v>
      </c>
      <c r="Z164" s="187">
        <v>0</v>
      </c>
      <c r="AA164" s="196" t="s">
        <v>425</v>
      </c>
      <c r="AB164" s="41" t="s">
        <v>807</v>
      </c>
      <c r="AC164" s="41"/>
      <c r="AD164" s="40" t="s">
        <v>878</v>
      </c>
      <c r="AE164" s="40">
        <v>3034</v>
      </c>
      <c r="AF164" s="36">
        <v>0</v>
      </c>
      <c r="AG164" s="38">
        <v>0</v>
      </c>
      <c r="AH164" s="36">
        <v>0</v>
      </c>
      <c r="AI164" s="38">
        <v>0</v>
      </c>
      <c r="AJ164" s="36">
        <v>0</v>
      </c>
      <c r="AK164" s="38">
        <v>0</v>
      </c>
      <c r="AL164" s="36">
        <v>0</v>
      </c>
      <c r="AM164" s="38">
        <v>0</v>
      </c>
      <c r="AN164" s="36">
        <v>0</v>
      </c>
      <c r="AO164" s="38">
        <v>0</v>
      </c>
      <c r="AP164" s="36">
        <v>0</v>
      </c>
      <c r="AQ164" s="38">
        <v>0</v>
      </c>
      <c r="AR164" s="36">
        <v>3034</v>
      </c>
      <c r="AS164" s="38">
        <v>1</v>
      </c>
      <c r="AT164" s="36">
        <v>3034</v>
      </c>
      <c r="AU164" s="38">
        <v>1</v>
      </c>
      <c r="AV164" s="36">
        <v>0</v>
      </c>
      <c r="AW164" s="38">
        <v>0</v>
      </c>
      <c r="AX164" s="36">
        <v>0</v>
      </c>
      <c r="AY164" s="38">
        <v>0</v>
      </c>
      <c r="AZ164" s="36">
        <v>0</v>
      </c>
      <c r="BA164" s="38">
        <v>0</v>
      </c>
      <c r="BB164" s="36">
        <v>3034</v>
      </c>
      <c r="BC164" s="38">
        <v>1</v>
      </c>
      <c r="BD164" s="36">
        <v>0</v>
      </c>
      <c r="BE164" s="38">
        <v>0</v>
      </c>
      <c r="BF164" s="36">
        <v>0</v>
      </c>
      <c r="BG164" s="38">
        <v>0</v>
      </c>
      <c r="BH164" s="32" t="s">
        <v>659</v>
      </c>
      <c r="BI164" s="33" t="s">
        <v>879</v>
      </c>
      <c r="BL164" s="34"/>
    </row>
    <row r="165" spans="1:64" ht="81" customHeight="1" x14ac:dyDescent="0.25">
      <c r="A165" s="197"/>
      <c r="B165" s="197"/>
      <c r="C165" s="199"/>
      <c r="D165" s="199"/>
      <c r="E165" s="199"/>
      <c r="F165" s="201"/>
      <c r="G165" s="199"/>
      <c r="H165" s="199"/>
      <c r="I165" s="199"/>
      <c r="J165" s="188"/>
      <c r="K165" s="188"/>
      <c r="L165" s="188"/>
      <c r="M165" s="188"/>
      <c r="N165" s="188"/>
      <c r="O165" s="188"/>
      <c r="P165" s="188"/>
      <c r="Q165" s="190"/>
      <c r="R165" s="192"/>
      <c r="S165" s="188"/>
      <c r="T165" s="188"/>
      <c r="U165" s="188"/>
      <c r="V165" s="188"/>
      <c r="W165" s="188"/>
      <c r="X165" s="188"/>
      <c r="Y165" s="188"/>
      <c r="Z165" s="188"/>
      <c r="AA165" s="197"/>
      <c r="AB165" s="41" t="s">
        <v>807</v>
      </c>
      <c r="AC165" s="41"/>
      <c r="AD165" s="40" t="s">
        <v>880</v>
      </c>
      <c r="AE165" s="40">
        <v>7468</v>
      </c>
      <c r="AF165" s="36">
        <v>0</v>
      </c>
      <c r="AG165" s="38">
        <v>0</v>
      </c>
      <c r="AH165" s="36">
        <v>0</v>
      </c>
      <c r="AI165" s="38">
        <v>0</v>
      </c>
      <c r="AJ165" s="36">
        <v>0</v>
      </c>
      <c r="AK165" s="38">
        <v>0</v>
      </c>
      <c r="AL165" s="36">
        <v>0</v>
      </c>
      <c r="AM165" s="38">
        <v>0</v>
      </c>
      <c r="AN165" s="36">
        <v>0</v>
      </c>
      <c r="AO165" s="38">
        <v>0</v>
      </c>
      <c r="AP165" s="36">
        <v>0</v>
      </c>
      <c r="AQ165" s="38">
        <v>0</v>
      </c>
      <c r="AR165" s="36">
        <v>4434</v>
      </c>
      <c r="AS165" s="38">
        <v>0.59370000000000001</v>
      </c>
      <c r="AT165" s="36">
        <v>4434</v>
      </c>
      <c r="AU165" s="38">
        <v>0.59370000000000001</v>
      </c>
      <c r="AV165" s="36">
        <v>0</v>
      </c>
      <c r="AW165" s="38">
        <v>0</v>
      </c>
      <c r="AX165" s="36">
        <v>0</v>
      </c>
      <c r="AY165" s="38">
        <v>0</v>
      </c>
      <c r="AZ165" s="36">
        <v>3034</v>
      </c>
      <c r="BA165" s="38">
        <v>0.40629999999999999</v>
      </c>
      <c r="BB165" s="36">
        <v>7468</v>
      </c>
      <c r="BC165" s="38">
        <v>1</v>
      </c>
      <c r="BD165" s="36">
        <v>0</v>
      </c>
      <c r="BE165" s="38">
        <v>0</v>
      </c>
      <c r="BF165" s="36">
        <v>0</v>
      </c>
      <c r="BG165" s="38">
        <v>0</v>
      </c>
      <c r="BH165" s="32" t="s">
        <v>659</v>
      </c>
      <c r="BI165" s="33" t="s">
        <v>879</v>
      </c>
      <c r="BL165" s="34"/>
    </row>
    <row r="166" spans="1:64" ht="57" customHeight="1" x14ac:dyDescent="0.25">
      <c r="A166" s="197"/>
      <c r="B166" s="197"/>
      <c r="C166" s="199"/>
      <c r="D166" s="199"/>
      <c r="E166" s="199"/>
      <c r="F166" s="201"/>
      <c r="G166" s="199"/>
      <c r="H166" s="199"/>
      <c r="I166" s="199"/>
      <c r="J166" s="188"/>
      <c r="K166" s="188"/>
      <c r="L166" s="188"/>
      <c r="M166" s="188"/>
      <c r="N166" s="188"/>
      <c r="O166" s="188"/>
      <c r="P166" s="188"/>
      <c r="Q166" s="190"/>
      <c r="R166" s="191" t="s">
        <v>881</v>
      </c>
      <c r="S166" s="187">
        <v>0</v>
      </c>
      <c r="T166" s="187">
        <v>0.16600000000000001</v>
      </c>
      <c r="U166" s="187">
        <v>0</v>
      </c>
      <c r="V166" s="187">
        <v>0.249</v>
      </c>
      <c r="W166" s="187">
        <v>0</v>
      </c>
      <c r="X166" s="187">
        <v>0</v>
      </c>
      <c r="Y166" s="187">
        <v>0</v>
      </c>
      <c r="Z166" s="187">
        <v>0</v>
      </c>
      <c r="AA166" s="196" t="s">
        <v>425</v>
      </c>
      <c r="AB166" s="41" t="s">
        <v>807</v>
      </c>
      <c r="AC166" s="41"/>
      <c r="AD166" s="40" t="s">
        <v>882</v>
      </c>
      <c r="AE166" s="40">
        <v>320</v>
      </c>
      <c r="AF166" s="36">
        <v>320</v>
      </c>
      <c r="AG166" s="38">
        <v>1</v>
      </c>
      <c r="AH166" s="36">
        <v>320</v>
      </c>
      <c r="AI166" s="38">
        <v>1</v>
      </c>
      <c r="AJ166" s="36">
        <v>0</v>
      </c>
      <c r="AK166" s="38">
        <v>0</v>
      </c>
      <c r="AL166" s="36">
        <v>320</v>
      </c>
      <c r="AM166" s="38">
        <v>1</v>
      </c>
      <c r="AN166" s="36">
        <v>0</v>
      </c>
      <c r="AO166" s="38">
        <v>0</v>
      </c>
      <c r="AP166" s="36">
        <v>320</v>
      </c>
      <c r="AQ166" s="38">
        <v>1</v>
      </c>
      <c r="AR166" s="36">
        <v>0</v>
      </c>
      <c r="AS166" s="38">
        <v>0</v>
      </c>
      <c r="AT166" s="36">
        <v>320</v>
      </c>
      <c r="AU166" s="38">
        <v>1</v>
      </c>
      <c r="AV166" s="36">
        <v>0</v>
      </c>
      <c r="AW166" s="38">
        <v>0</v>
      </c>
      <c r="AX166" s="36">
        <v>320</v>
      </c>
      <c r="AY166" s="38">
        <v>1</v>
      </c>
      <c r="AZ166" s="36">
        <v>0</v>
      </c>
      <c r="BA166" s="38">
        <v>0</v>
      </c>
      <c r="BB166" s="36">
        <v>320</v>
      </c>
      <c r="BC166" s="38">
        <v>1</v>
      </c>
      <c r="BD166" s="36">
        <v>0</v>
      </c>
      <c r="BE166" s="38">
        <v>0</v>
      </c>
      <c r="BF166" s="36">
        <v>320</v>
      </c>
      <c r="BG166" s="38">
        <v>1</v>
      </c>
      <c r="BH166" s="32" t="s">
        <v>659</v>
      </c>
      <c r="BI166" s="33" t="s">
        <v>879</v>
      </c>
      <c r="BL166" s="34"/>
    </row>
    <row r="167" spans="1:64" ht="81" customHeight="1" x14ac:dyDescent="0.25">
      <c r="A167" s="197"/>
      <c r="B167" s="197"/>
      <c r="C167" s="199"/>
      <c r="D167" s="199"/>
      <c r="E167" s="199"/>
      <c r="F167" s="201"/>
      <c r="G167" s="199"/>
      <c r="H167" s="199"/>
      <c r="I167" s="199"/>
      <c r="J167" s="188"/>
      <c r="K167" s="188"/>
      <c r="L167" s="188"/>
      <c r="M167" s="188"/>
      <c r="N167" s="188"/>
      <c r="O167" s="188"/>
      <c r="P167" s="188"/>
      <c r="Q167" s="190"/>
      <c r="R167" s="192"/>
      <c r="S167" s="188"/>
      <c r="T167" s="188"/>
      <c r="U167" s="188"/>
      <c r="V167" s="188"/>
      <c r="W167" s="188"/>
      <c r="X167" s="188"/>
      <c r="Y167" s="188"/>
      <c r="Z167" s="188"/>
      <c r="AA167" s="197"/>
      <c r="AB167" s="41" t="s">
        <v>807</v>
      </c>
      <c r="AC167" s="41"/>
      <c r="AD167" s="40" t="s">
        <v>883</v>
      </c>
      <c r="AE167" s="40">
        <v>1300</v>
      </c>
      <c r="AF167" s="36">
        <v>1300</v>
      </c>
      <c r="AG167" s="38">
        <v>1</v>
      </c>
      <c r="AH167" s="36">
        <v>1300</v>
      </c>
      <c r="AI167" s="38">
        <v>1</v>
      </c>
      <c r="AJ167" s="36">
        <v>0</v>
      </c>
      <c r="AK167" s="38">
        <v>0</v>
      </c>
      <c r="AL167" s="36">
        <v>1300</v>
      </c>
      <c r="AM167" s="38">
        <v>1</v>
      </c>
      <c r="AN167" s="36">
        <v>0</v>
      </c>
      <c r="AO167" s="38">
        <v>0</v>
      </c>
      <c r="AP167" s="36">
        <v>1300</v>
      </c>
      <c r="AQ167" s="38">
        <v>1</v>
      </c>
      <c r="AR167" s="36">
        <v>0</v>
      </c>
      <c r="AS167" s="38">
        <v>0</v>
      </c>
      <c r="AT167" s="36">
        <v>1300</v>
      </c>
      <c r="AU167" s="38">
        <v>1</v>
      </c>
      <c r="AV167" s="36">
        <v>0</v>
      </c>
      <c r="AW167" s="38">
        <v>0</v>
      </c>
      <c r="AX167" s="36">
        <v>1300</v>
      </c>
      <c r="AY167" s="38">
        <v>1</v>
      </c>
      <c r="AZ167" s="36">
        <v>0</v>
      </c>
      <c r="BA167" s="38">
        <v>0</v>
      </c>
      <c r="BB167" s="36">
        <v>1300</v>
      </c>
      <c r="BC167" s="38">
        <v>1</v>
      </c>
      <c r="BD167" s="36">
        <v>0</v>
      </c>
      <c r="BE167" s="38">
        <v>0</v>
      </c>
      <c r="BF167" s="36">
        <v>1300</v>
      </c>
      <c r="BG167" s="38">
        <v>1</v>
      </c>
      <c r="BH167" s="32" t="s">
        <v>659</v>
      </c>
      <c r="BI167" s="33" t="s">
        <v>879</v>
      </c>
      <c r="BL167" s="34"/>
    </row>
    <row r="168" spans="1:64" ht="105" customHeight="1" x14ac:dyDescent="0.25">
      <c r="A168" s="197"/>
      <c r="B168" s="197"/>
      <c r="C168" s="199"/>
      <c r="D168" s="199"/>
      <c r="E168" s="199"/>
      <c r="F168" s="201"/>
      <c r="G168" s="199"/>
      <c r="H168" s="199"/>
      <c r="I168" s="199"/>
      <c r="J168" s="188"/>
      <c r="K168" s="188"/>
      <c r="L168" s="188"/>
      <c r="M168" s="188"/>
      <c r="N168" s="188"/>
      <c r="O168" s="188"/>
      <c r="P168" s="188"/>
      <c r="Q168" s="190"/>
      <c r="R168" s="191" t="s">
        <v>884</v>
      </c>
      <c r="S168" s="187">
        <v>0</v>
      </c>
      <c r="T168" s="187">
        <v>0.33200000000000002</v>
      </c>
      <c r="U168" s="187">
        <v>0</v>
      </c>
      <c r="V168" s="187">
        <v>0.498</v>
      </c>
      <c r="W168" s="187">
        <v>0</v>
      </c>
      <c r="X168" s="187">
        <v>0</v>
      </c>
      <c r="Y168" s="187">
        <v>0</v>
      </c>
      <c r="Z168" s="187">
        <v>0</v>
      </c>
      <c r="AA168" s="196" t="s">
        <v>425</v>
      </c>
      <c r="AB168" s="41" t="s">
        <v>807</v>
      </c>
      <c r="AC168" s="41"/>
      <c r="AD168" s="40" t="s">
        <v>885</v>
      </c>
      <c r="AE168" s="40">
        <v>395</v>
      </c>
      <c r="AF168" s="36">
        <v>0</v>
      </c>
      <c r="AG168" s="38">
        <v>0</v>
      </c>
      <c r="AH168" s="36">
        <v>0</v>
      </c>
      <c r="AI168" s="38">
        <v>0</v>
      </c>
      <c r="AJ168" s="36">
        <v>395</v>
      </c>
      <c r="AK168" s="38">
        <v>1</v>
      </c>
      <c r="AL168" s="36">
        <v>395</v>
      </c>
      <c r="AM168" s="38">
        <v>1</v>
      </c>
      <c r="AN168" s="36">
        <v>395</v>
      </c>
      <c r="AO168" s="38">
        <v>1</v>
      </c>
      <c r="AP168" s="36">
        <v>395</v>
      </c>
      <c r="AQ168" s="38">
        <v>1</v>
      </c>
      <c r="AR168" s="36">
        <v>0</v>
      </c>
      <c r="AS168" s="38">
        <v>0</v>
      </c>
      <c r="AT168" s="36">
        <v>395</v>
      </c>
      <c r="AU168" s="38">
        <v>1</v>
      </c>
      <c r="AV168" s="36">
        <v>0</v>
      </c>
      <c r="AW168" s="38">
        <v>0</v>
      </c>
      <c r="AX168" s="36">
        <v>395</v>
      </c>
      <c r="AY168" s="38">
        <v>1</v>
      </c>
      <c r="AZ168" s="36">
        <v>0</v>
      </c>
      <c r="BA168" s="38">
        <v>0</v>
      </c>
      <c r="BB168" s="36">
        <v>395</v>
      </c>
      <c r="BC168" s="38">
        <v>1</v>
      </c>
      <c r="BD168" s="36">
        <v>0</v>
      </c>
      <c r="BE168" s="38">
        <v>0</v>
      </c>
      <c r="BF168" s="36">
        <v>395</v>
      </c>
      <c r="BG168" s="38">
        <v>1</v>
      </c>
      <c r="BH168" s="32" t="s">
        <v>659</v>
      </c>
      <c r="BI168" s="33" t="s">
        <v>879</v>
      </c>
      <c r="BL168" s="34"/>
    </row>
    <row r="169" spans="1:64" ht="57" customHeight="1" x14ac:dyDescent="0.25">
      <c r="A169" s="197"/>
      <c r="B169" s="197"/>
      <c r="C169" s="199"/>
      <c r="D169" s="199"/>
      <c r="E169" s="199"/>
      <c r="F169" s="201"/>
      <c r="G169" s="199"/>
      <c r="H169" s="199"/>
      <c r="I169" s="199"/>
      <c r="J169" s="188"/>
      <c r="K169" s="188"/>
      <c r="L169" s="188"/>
      <c r="M169" s="188"/>
      <c r="N169" s="188"/>
      <c r="O169" s="188"/>
      <c r="P169" s="188"/>
      <c r="Q169" s="190"/>
      <c r="R169" s="192"/>
      <c r="S169" s="188"/>
      <c r="T169" s="188"/>
      <c r="U169" s="188"/>
      <c r="V169" s="188"/>
      <c r="W169" s="188"/>
      <c r="X169" s="188"/>
      <c r="Y169" s="188"/>
      <c r="Z169" s="188"/>
      <c r="AA169" s="197"/>
      <c r="AB169" s="41"/>
      <c r="AC169" s="41"/>
      <c r="AD169" s="40" t="s">
        <v>886</v>
      </c>
      <c r="AE169" s="40">
        <v>145</v>
      </c>
      <c r="AF169" s="36">
        <v>0</v>
      </c>
      <c r="AG169" s="38">
        <v>0</v>
      </c>
      <c r="AH169" s="36">
        <v>0</v>
      </c>
      <c r="AI169" s="38">
        <v>0</v>
      </c>
      <c r="AJ169" s="36">
        <v>145</v>
      </c>
      <c r="AK169" s="38">
        <v>1</v>
      </c>
      <c r="AL169" s="36">
        <v>145</v>
      </c>
      <c r="AM169" s="38">
        <v>1</v>
      </c>
      <c r="AN169" s="36">
        <v>145</v>
      </c>
      <c r="AO169" s="38">
        <v>1</v>
      </c>
      <c r="AP169" s="36">
        <v>145</v>
      </c>
      <c r="AQ169" s="38">
        <v>1</v>
      </c>
      <c r="AR169" s="36">
        <v>0</v>
      </c>
      <c r="AS169" s="38">
        <v>0</v>
      </c>
      <c r="AT169" s="36">
        <v>145</v>
      </c>
      <c r="AU169" s="38">
        <v>1</v>
      </c>
      <c r="AV169" s="36">
        <v>0</v>
      </c>
      <c r="AW169" s="38">
        <v>0</v>
      </c>
      <c r="AX169" s="36">
        <v>145</v>
      </c>
      <c r="AY169" s="38">
        <v>1</v>
      </c>
      <c r="AZ169" s="36">
        <v>0</v>
      </c>
      <c r="BA169" s="38">
        <v>0</v>
      </c>
      <c r="BB169" s="36">
        <v>145</v>
      </c>
      <c r="BC169" s="38">
        <v>1</v>
      </c>
      <c r="BD169" s="36">
        <v>0</v>
      </c>
      <c r="BE169" s="38">
        <v>0</v>
      </c>
      <c r="BF169" s="36">
        <v>145</v>
      </c>
      <c r="BG169" s="38">
        <v>1</v>
      </c>
      <c r="BH169" s="32" t="s">
        <v>659</v>
      </c>
      <c r="BI169" s="33" t="s">
        <v>879</v>
      </c>
      <c r="BL169" s="34"/>
    </row>
    <row r="170" spans="1:64" ht="57" customHeight="1" x14ac:dyDescent="0.25">
      <c r="A170" s="197"/>
      <c r="B170" s="197"/>
      <c r="C170" s="199"/>
      <c r="D170" s="199"/>
      <c r="E170" s="199"/>
      <c r="F170" s="201"/>
      <c r="G170" s="199"/>
      <c r="H170" s="199"/>
      <c r="I170" s="199"/>
      <c r="J170" s="188"/>
      <c r="K170" s="188"/>
      <c r="L170" s="188"/>
      <c r="M170" s="188"/>
      <c r="N170" s="188"/>
      <c r="O170" s="188"/>
      <c r="P170" s="188"/>
      <c r="Q170" s="190"/>
      <c r="R170" s="40" t="s">
        <v>887</v>
      </c>
      <c r="S170" s="38">
        <v>0</v>
      </c>
      <c r="T170" s="38">
        <v>0.33200000000000002</v>
      </c>
      <c r="U170" s="38">
        <v>0</v>
      </c>
      <c r="V170" s="38">
        <v>0.498</v>
      </c>
      <c r="W170" s="38">
        <v>0</v>
      </c>
      <c r="X170" s="38">
        <v>0</v>
      </c>
      <c r="Y170" s="38">
        <v>0</v>
      </c>
      <c r="Z170" s="38">
        <v>0</v>
      </c>
      <c r="AA170" s="35" t="s">
        <v>425</v>
      </c>
      <c r="AB170" s="41" t="s">
        <v>807</v>
      </c>
      <c r="AC170" s="41"/>
      <c r="AD170" s="40" t="s">
        <v>888</v>
      </c>
      <c r="AE170" s="40">
        <v>30</v>
      </c>
      <c r="AF170" s="36">
        <v>0</v>
      </c>
      <c r="AG170" s="38">
        <v>0</v>
      </c>
      <c r="AH170" s="36">
        <v>0</v>
      </c>
      <c r="AI170" s="38">
        <v>0</v>
      </c>
      <c r="AJ170" s="36">
        <v>0</v>
      </c>
      <c r="AK170" s="38">
        <v>0</v>
      </c>
      <c r="AL170" s="36">
        <v>0</v>
      </c>
      <c r="AM170" s="38">
        <v>0</v>
      </c>
      <c r="AN170" s="36">
        <v>0</v>
      </c>
      <c r="AO170" s="38">
        <v>0</v>
      </c>
      <c r="AP170" s="36">
        <v>0</v>
      </c>
      <c r="AQ170" s="38">
        <v>0</v>
      </c>
      <c r="AR170" s="36">
        <v>30</v>
      </c>
      <c r="AS170" s="38">
        <v>1</v>
      </c>
      <c r="AT170" s="36">
        <v>30</v>
      </c>
      <c r="AU170" s="38">
        <v>1</v>
      </c>
      <c r="AV170" s="36">
        <v>0</v>
      </c>
      <c r="AW170" s="38">
        <v>0</v>
      </c>
      <c r="AX170" s="36">
        <v>0</v>
      </c>
      <c r="AY170" s="38">
        <v>0</v>
      </c>
      <c r="AZ170" s="36">
        <v>0</v>
      </c>
      <c r="BA170" s="38">
        <v>0</v>
      </c>
      <c r="BB170" s="36">
        <v>30</v>
      </c>
      <c r="BC170" s="38">
        <v>1</v>
      </c>
      <c r="BD170" s="36">
        <v>0</v>
      </c>
      <c r="BE170" s="38">
        <v>0</v>
      </c>
      <c r="BF170" s="36">
        <v>0</v>
      </c>
      <c r="BG170" s="38">
        <v>0</v>
      </c>
      <c r="BH170" s="32" t="s">
        <v>659</v>
      </c>
      <c r="BI170" s="33" t="s">
        <v>879</v>
      </c>
      <c r="BL170" s="34"/>
    </row>
    <row r="171" spans="1:64" ht="69" customHeight="1" x14ac:dyDescent="0.25">
      <c r="A171" s="197"/>
      <c r="B171" s="197"/>
      <c r="C171" s="199"/>
      <c r="D171" s="199"/>
      <c r="E171" s="199"/>
      <c r="F171" s="201"/>
      <c r="G171" s="199"/>
      <c r="H171" s="199"/>
      <c r="I171" s="199"/>
      <c r="J171" s="188"/>
      <c r="K171" s="188"/>
      <c r="L171" s="188"/>
      <c r="M171" s="188"/>
      <c r="N171" s="188"/>
      <c r="O171" s="188"/>
      <c r="P171" s="188"/>
      <c r="Q171" s="190"/>
      <c r="R171" s="191" t="s">
        <v>889</v>
      </c>
      <c r="S171" s="187">
        <v>0</v>
      </c>
      <c r="T171" s="187">
        <v>0.16600000000000001</v>
      </c>
      <c r="U171" s="187">
        <v>0</v>
      </c>
      <c r="V171" s="187">
        <v>0.249</v>
      </c>
      <c r="W171" s="187">
        <v>0</v>
      </c>
      <c r="X171" s="187">
        <v>8.3000000000000004E-2</v>
      </c>
      <c r="Y171" s="187">
        <v>0</v>
      </c>
      <c r="Z171" s="187">
        <v>0</v>
      </c>
      <c r="AA171" s="196" t="s">
        <v>425</v>
      </c>
      <c r="AB171" s="41" t="s">
        <v>807</v>
      </c>
      <c r="AC171" s="41"/>
      <c r="AD171" s="40" t="s">
        <v>890</v>
      </c>
      <c r="AE171" s="40">
        <v>1</v>
      </c>
      <c r="AF171" s="36">
        <v>0</v>
      </c>
      <c r="AG171" s="38">
        <v>0</v>
      </c>
      <c r="AH171" s="36">
        <v>0</v>
      </c>
      <c r="AI171" s="38">
        <v>0</v>
      </c>
      <c r="AJ171" s="36">
        <v>0</v>
      </c>
      <c r="AK171" s="38">
        <v>0</v>
      </c>
      <c r="AL171" s="36">
        <v>0</v>
      </c>
      <c r="AM171" s="38">
        <v>0</v>
      </c>
      <c r="AN171" s="36">
        <v>0</v>
      </c>
      <c r="AO171" s="38">
        <v>0</v>
      </c>
      <c r="AP171" s="36">
        <v>0</v>
      </c>
      <c r="AQ171" s="38">
        <v>0</v>
      </c>
      <c r="AR171" s="36">
        <v>0</v>
      </c>
      <c r="AS171" s="38">
        <v>0</v>
      </c>
      <c r="AT171" s="36">
        <v>0</v>
      </c>
      <c r="AU171" s="38">
        <v>0</v>
      </c>
      <c r="AV171" s="36">
        <v>0</v>
      </c>
      <c r="AW171" s="38">
        <v>0</v>
      </c>
      <c r="AX171" s="36">
        <v>0</v>
      </c>
      <c r="AY171" s="38">
        <v>0</v>
      </c>
      <c r="AZ171" s="36">
        <v>1</v>
      </c>
      <c r="BA171" s="38">
        <v>1</v>
      </c>
      <c r="BB171" s="36">
        <v>1</v>
      </c>
      <c r="BC171" s="38">
        <v>1</v>
      </c>
      <c r="BD171" s="36">
        <v>0</v>
      </c>
      <c r="BE171" s="38">
        <v>0</v>
      </c>
      <c r="BF171" s="36">
        <v>0</v>
      </c>
      <c r="BG171" s="38">
        <v>0</v>
      </c>
      <c r="BH171" s="32" t="s">
        <v>659</v>
      </c>
      <c r="BI171" s="33" t="s">
        <v>879</v>
      </c>
      <c r="BL171" s="34"/>
    </row>
    <row r="172" spans="1:64" ht="93" customHeight="1" x14ac:dyDescent="0.25">
      <c r="A172" s="197"/>
      <c r="B172" s="197"/>
      <c r="C172" s="199"/>
      <c r="D172" s="199"/>
      <c r="E172" s="199"/>
      <c r="F172" s="201"/>
      <c r="G172" s="199"/>
      <c r="H172" s="199"/>
      <c r="I172" s="199"/>
      <c r="J172" s="188"/>
      <c r="K172" s="188"/>
      <c r="L172" s="188"/>
      <c r="M172" s="188"/>
      <c r="N172" s="188"/>
      <c r="O172" s="188"/>
      <c r="P172" s="188"/>
      <c r="Q172" s="190"/>
      <c r="R172" s="192"/>
      <c r="S172" s="188"/>
      <c r="T172" s="188"/>
      <c r="U172" s="188"/>
      <c r="V172" s="188"/>
      <c r="W172" s="188"/>
      <c r="X172" s="188"/>
      <c r="Y172" s="188"/>
      <c r="Z172" s="188"/>
      <c r="AA172" s="197"/>
      <c r="AB172" s="41" t="s">
        <v>807</v>
      </c>
      <c r="AC172" s="41"/>
      <c r="AD172" s="40" t="s">
        <v>891</v>
      </c>
      <c r="AE172" s="40">
        <v>2</v>
      </c>
      <c r="AF172" s="36">
        <v>0</v>
      </c>
      <c r="AG172" s="38">
        <v>0</v>
      </c>
      <c r="AH172" s="36">
        <v>0</v>
      </c>
      <c r="AI172" s="38">
        <v>0</v>
      </c>
      <c r="AJ172" s="36">
        <v>0</v>
      </c>
      <c r="AK172" s="38">
        <v>0</v>
      </c>
      <c r="AL172" s="36">
        <v>0</v>
      </c>
      <c r="AM172" s="38">
        <v>0</v>
      </c>
      <c r="AN172" s="36">
        <v>0</v>
      </c>
      <c r="AO172" s="38">
        <v>0</v>
      </c>
      <c r="AP172" s="36">
        <v>0</v>
      </c>
      <c r="AQ172" s="38">
        <v>0</v>
      </c>
      <c r="AR172" s="36">
        <v>1</v>
      </c>
      <c r="AS172" s="38">
        <v>0.5</v>
      </c>
      <c r="AT172" s="36">
        <v>1</v>
      </c>
      <c r="AU172" s="38">
        <v>0.5</v>
      </c>
      <c r="AV172" s="36">
        <v>1</v>
      </c>
      <c r="AW172" s="38">
        <v>0.5</v>
      </c>
      <c r="AX172" s="36">
        <v>1</v>
      </c>
      <c r="AY172" s="38">
        <v>0.5</v>
      </c>
      <c r="AZ172" s="36">
        <v>1</v>
      </c>
      <c r="BA172" s="38">
        <v>0.5</v>
      </c>
      <c r="BB172" s="36">
        <v>2</v>
      </c>
      <c r="BC172" s="38">
        <v>1</v>
      </c>
      <c r="BD172" s="36">
        <v>0</v>
      </c>
      <c r="BE172" s="38">
        <v>0</v>
      </c>
      <c r="BF172" s="36">
        <v>1</v>
      </c>
      <c r="BG172" s="38">
        <v>0.5</v>
      </c>
      <c r="BH172" s="32" t="s">
        <v>659</v>
      </c>
      <c r="BI172" s="33" t="s">
        <v>879</v>
      </c>
      <c r="BL172" s="34"/>
    </row>
    <row r="173" spans="1:64" ht="129" customHeight="1" x14ac:dyDescent="0.25">
      <c r="A173" s="196" t="s">
        <v>405</v>
      </c>
      <c r="B173" s="196" t="s">
        <v>406</v>
      </c>
      <c r="C173" s="198" t="s">
        <v>407</v>
      </c>
      <c r="D173" s="198" t="s">
        <v>484</v>
      </c>
      <c r="E173" s="198" t="s">
        <v>892</v>
      </c>
      <c r="F173" s="200" t="s">
        <v>502</v>
      </c>
      <c r="G173" s="198" t="s">
        <v>82</v>
      </c>
      <c r="H173" s="198" t="s">
        <v>460</v>
      </c>
      <c r="I173" s="198" t="s">
        <v>461</v>
      </c>
      <c r="J173" s="187">
        <v>0.19919999999999999</v>
      </c>
      <c r="K173" s="187">
        <v>0.19919999999999999</v>
      </c>
      <c r="L173" s="187">
        <v>0.29880000000000001</v>
      </c>
      <c r="M173" s="187">
        <v>0.29880000000000001</v>
      </c>
      <c r="N173" s="187">
        <v>0.23319999999999999</v>
      </c>
      <c r="O173" s="189">
        <v>0</v>
      </c>
      <c r="P173" s="187">
        <v>0.26879999999999998</v>
      </c>
      <c r="Q173" s="189">
        <v>0</v>
      </c>
      <c r="R173" s="40" t="s">
        <v>503</v>
      </c>
      <c r="S173" s="38">
        <v>0</v>
      </c>
      <c r="T173" s="38">
        <v>0.16600000000000001</v>
      </c>
      <c r="U173" s="38">
        <v>0</v>
      </c>
      <c r="V173" s="38">
        <v>0.249</v>
      </c>
      <c r="W173" s="38">
        <v>0</v>
      </c>
      <c r="X173" s="38">
        <v>0</v>
      </c>
      <c r="Y173" s="38">
        <v>0</v>
      </c>
      <c r="Z173" s="38">
        <v>0</v>
      </c>
      <c r="AA173" s="35" t="s">
        <v>425</v>
      </c>
      <c r="AB173" s="41" t="s">
        <v>807</v>
      </c>
      <c r="AC173" s="41"/>
      <c r="AD173" s="40" t="s">
        <v>893</v>
      </c>
      <c r="AE173" s="40">
        <v>210000</v>
      </c>
      <c r="AF173" s="36">
        <v>0</v>
      </c>
      <c r="AG173" s="38">
        <v>0</v>
      </c>
      <c r="AH173" s="36">
        <v>0</v>
      </c>
      <c r="AI173" s="38">
        <v>0</v>
      </c>
      <c r="AJ173" s="36">
        <v>0</v>
      </c>
      <c r="AK173" s="38">
        <v>0</v>
      </c>
      <c r="AL173" s="36">
        <v>0</v>
      </c>
      <c r="AM173" s="38">
        <v>0</v>
      </c>
      <c r="AN173" s="36">
        <v>0</v>
      </c>
      <c r="AO173" s="38">
        <v>0</v>
      </c>
      <c r="AP173" s="36">
        <v>0</v>
      </c>
      <c r="AQ173" s="38">
        <v>0</v>
      </c>
      <c r="AR173" s="36">
        <v>0</v>
      </c>
      <c r="AS173" s="38">
        <v>0</v>
      </c>
      <c r="AT173" s="36">
        <v>0</v>
      </c>
      <c r="AU173" s="38">
        <v>0</v>
      </c>
      <c r="AV173" s="36">
        <v>0</v>
      </c>
      <c r="AW173" s="38">
        <v>0</v>
      </c>
      <c r="AX173" s="36">
        <v>0</v>
      </c>
      <c r="AY173" s="38">
        <v>0</v>
      </c>
      <c r="AZ173" s="36">
        <v>210000</v>
      </c>
      <c r="BA173" s="38">
        <v>1</v>
      </c>
      <c r="BB173" s="36">
        <v>210000</v>
      </c>
      <c r="BC173" s="38">
        <v>1</v>
      </c>
      <c r="BD173" s="36">
        <v>0</v>
      </c>
      <c r="BE173" s="38">
        <v>0</v>
      </c>
      <c r="BF173" s="36">
        <v>0</v>
      </c>
      <c r="BG173" s="38">
        <v>0</v>
      </c>
      <c r="BH173" s="32" t="s">
        <v>659</v>
      </c>
      <c r="BI173" s="33" t="s">
        <v>894</v>
      </c>
      <c r="BL173" s="34"/>
    </row>
    <row r="174" spans="1:64" ht="129" customHeight="1" x14ac:dyDescent="0.25">
      <c r="A174" s="197"/>
      <c r="B174" s="197"/>
      <c r="C174" s="199"/>
      <c r="D174" s="199"/>
      <c r="E174" s="199"/>
      <c r="F174" s="201"/>
      <c r="G174" s="199"/>
      <c r="H174" s="199"/>
      <c r="I174" s="199"/>
      <c r="J174" s="188"/>
      <c r="K174" s="188"/>
      <c r="L174" s="188"/>
      <c r="M174" s="188"/>
      <c r="N174" s="188"/>
      <c r="O174" s="190"/>
      <c r="P174" s="188"/>
      <c r="Q174" s="190"/>
      <c r="R174" s="40" t="s">
        <v>895</v>
      </c>
      <c r="S174" s="38">
        <v>0</v>
      </c>
      <c r="T174" s="38">
        <v>0.16600000000000001</v>
      </c>
      <c r="U174" s="38">
        <v>0</v>
      </c>
      <c r="V174" s="38">
        <v>0.249</v>
      </c>
      <c r="W174" s="38">
        <v>0</v>
      </c>
      <c r="X174" s="38">
        <v>0</v>
      </c>
      <c r="Y174" s="38">
        <v>0</v>
      </c>
      <c r="Z174" s="38">
        <v>0</v>
      </c>
      <c r="AA174" s="35" t="s">
        <v>425</v>
      </c>
      <c r="AB174" s="41" t="s">
        <v>807</v>
      </c>
      <c r="AC174" s="41"/>
      <c r="AD174" s="40" t="s">
        <v>896</v>
      </c>
      <c r="AE174" s="40">
        <v>57370</v>
      </c>
      <c r="AF174" s="36">
        <v>0</v>
      </c>
      <c r="AG174" s="38">
        <v>0</v>
      </c>
      <c r="AH174" s="36">
        <v>0</v>
      </c>
      <c r="AI174" s="38">
        <v>0</v>
      </c>
      <c r="AJ174" s="36">
        <v>0</v>
      </c>
      <c r="AK174" s="38">
        <v>0</v>
      </c>
      <c r="AL174" s="36">
        <v>0</v>
      </c>
      <c r="AM174" s="38">
        <v>0</v>
      </c>
      <c r="AN174" s="36">
        <v>0</v>
      </c>
      <c r="AO174" s="38">
        <v>0</v>
      </c>
      <c r="AP174" s="36">
        <v>0</v>
      </c>
      <c r="AQ174" s="38">
        <v>0</v>
      </c>
      <c r="AR174" s="36">
        <v>0</v>
      </c>
      <c r="AS174" s="38">
        <v>0</v>
      </c>
      <c r="AT174" s="36">
        <v>0</v>
      </c>
      <c r="AU174" s="38">
        <v>0</v>
      </c>
      <c r="AV174" s="36">
        <v>0</v>
      </c>
      <c r="AW174" s="38">
        <v>0</v>
      </c>
      <c r="AX174" s="36">
        <v>0</v>
      </c>
      <c r="AY174" s="38">
        <v>0</v>
      </c>
      <c r="AZ174" s="36">
        <v>57370</v>
      </c>
      <c r="BA174" s="38">
        <v>1</v>
      </c>
      <c r="BB174" s="36">
        <v>57370</v>
      </c>
      <c r="BC174" s="38">
        <v>1</v>
      </c>
      <c r="BD174" s="36">
        <v>0</v>
      </c>
      <c r="BE174" s="38">
        <v>0</v>
      </c>
      <c r="BF174" s="36">
        <v>0</v>
      </c>
      <c r="BG174" s="38">
        <v>0</v>
      </c>
      <c r="BH174" s="32" t="s">
        <v>659</v>
      </c>
      <c r="BI174" s="33" t="s">
        <v>894</v>
      </c>
      <c r="BL174" s="34"/>
    </row>
    <row r="175" spans="1:64" ht="69" customHeight="1" x14ac:dyDescent="0.25">
      <c r="A175" s="197"/>
      <c r="B175" s="197"/>
      <c r="C175" s="199"/>
      <c r="D175" s="199"/>
      <c r="E175" s="199"/>
      <c r="F175" s="201"/>
      <c r="G175" s="199"/>
      <c r="H175" s="199"/>
      <c r="I175" s="199"/>
      <c r="J175" s="188"/>
      <c r="K175" s="188"/>
      <c r="L175" s="188"/>
      <c r="M175" s="188"/>
      <c r="N175" s="188"/>
      <c r="O175" s="190"/>
      <c r="P175" s="188"/>
      <c r="Q175" s="190"/>
      <c r="R175" s="191" t="s">
        <v>897</v>
      </c>
      <c r="S175" s="187">
        <v>0</v>
      </c>
      <c r="T175" s="187">
        <v>0.16600000000000001</v>
      </c>
      <c r="U175" s="187">
        <v>0</v>
      </c>
      <c r="V175" s="187">
        <v>0.249</v>
      </c>
      <c r="W175" s="187">
        <v>0</v>
      </c>
      <c r="X175" s="187">
        <v>0</v>
      </c>
      <c r="Y175" s="187">
        <v>0</v>
      </c>
      <c r="Z175" s="187">
        <v>0</v>
      </c>
      <c r="AA175" s="196" t="s">
        <v>51</v>
      </c>
      <c r="AB175" s="41"/>
      <c r="AC175" s="41"/>
      <c r="AD175" s="40" t="s">
        <v>898</v>
      </c>
      <c r="AE175" s="40">
        <v>727</v>
      </c>
      <c r="AF175" s="36">
        <v>0</v>
      </c>
      <c r="AG175" s="38">
        <v>0</v>
      </c>
      <c r="AH175" s="36">
        <v>0</v>
      </c>
      <c r="AI175" s="38">
        <v>0</v>
      </c>
      <c r="AJ175" s="36">
        <v>0</v>
      </c>
      <c r="AK175" s="38">
        <v>0</v>
      </c>
      <c r="AL175" s="36">
        <v>0</v>
      </c>
      <c r="AM175" s="38">
        <v>0</v>
      </c>
      <c r="AN175" s="36">
        <v>0</v>
      </c>
      <c r="AO175" s="38">
        <v>0</v>
      </c>
      <c r="AP175" s="36">
        <v>0</v>
      </c>
      <c r="AQ175" s="38">
        <v>0</v>
      </c>
      <c r="AR175" s="36">
        <v>0</v>
      </c>
      <c r="AS175" s="38">
        <v>0</v>
      </c>
      <c r="AT175" s="36">
        <v>0</v>
      </c>
      <c r="AU175" s="38">
        <v>0</v>
      </c>
      <c r="AV175" s="36">
        <v>0</v>
      </c>
      <c r="AW175" s="38">
        <v>0</v>
      </c>
      <c r="AX175" s="36">
        <v>0</v>
      </c>
      <c r="AY175" s="38">
        <v>0</v>
      </c>
      <c r="AZ175" s="36">
        <v>727</v>
      </c>
      <c r="BA175" s="38">
        <v>1</v>
      </c>
      <c r="BB175" s="36">
        <v>727</v>
      </c>
      <c r="BC175" s="38">
        <v>1</v>
      </c>
      <c r="BD175" s="36">
        <v>0</v>
      </c>
      <c r="BE175" s="38">
        <v>0</v>
      </c>
      <c r="BF175" s="36">
        <v>0</v>
      </c>
      <c r="BG175" s="38">
        <v>0</v>
      </c>
      <c r="BH175" s="32" t="s">
        <v>659</v>
      </c>
      <c r="BI175" s="33" t="s">
        <v>894</v>
      </c>
      <c r="BL175" s="34"/>
    </row>
    <row r="176" spans="1:64" ht="69" customHeight="1" x14ac:dyDescent="0.25">
      <c r="A176" s="197"/>
      <c r="B176" s="197"/>
      <c r="C176" s="199"/>
      <c r="D176" s="199"/>
      <c r="E176" s="199"/>
      <c r="F176" s="201"/>
      <c r="G176" s="199"/>
      <c r="H176" s="199"/>
      <c r="I176" s="199"/>
      <c r="J176" s="188"/>
      <c r="K176" s="188"/>
      <c r="L176" s="188"/>
      <c r="M176" s="188"/>
      <c r="N176" s="188"/>
      <c r="O176" s="190"/>
      <c r="P176" s="188"/>
      <c r="Q176" s="190"/>
      <c r="R176" s="192"/>
      <c r="S176" s="188"/>
      <c r="T176" s="188"/>
      <c r="U176" s="188"/>
      <c r="V176" s="188"/>
      <c r="W176" s="188"/>
      <c r="X176" s="188"/>
      <c r="Y176" s="188"/>
      <c r="Z176" s="188"/>
      <c r="AA176" s="197"/>
      <c r="AB176" s="41"/>
      <c r="AC176" s="41"/>
      <c r="AD176" s="40" t="s">
        <v>899</v>
      </c>
      <c r="AE176" s="40">
        <v>15</v>
      </c>
      <c r="AF176" s="36">
        <v>0</v>
      </c>
      <c r="AG176" s="38">
        <v>0</v>
      </c>
      <c r="AH176" s="36">
        <v>0</v>
      </c>
      <c r="AI176" s="38">
        <v>0</v>
      </c>
      <c r="AJ176" s="36">
        <v>0</v>
      </c>
      <c r="AK176" s="38">
        <v>0</v>
      </c>
      <c r="AL176" s="36">
        <v>0</v>
      </c>
      <c r="AM176" s="38">
        <v>0</v>
      </c>
      <c r="AN176" s="36">
        <v>0</v>
      </c>
      <c r="AO176" s="38">
        <v>0</v>
      </c>
      <c r="AP176" s="36">
        <v>0</v>
      </c>
      <c r="AQ176" s="38">
        <v>0</v>
      </c>
      <c r="AR176" s="36">
        <v>0</v>
      </c>
      <c r="AS176" s="38">
        <v>0</v>
      </c>
      <c r="AT176" s="36">
        <v>0</v>
      </c>
      <c r="AU176" s="38">
        <v>0</v>
      </c>
      <c r="AV176" s="36">
        <v>0</v>
      </c>
      <c r="AW176" s="38">
        <v>0</v>
      </c>
      <c r="AX176" s="36">
        <v>0</v>
      </c>
      <c r="AY176" s="38">
        <v>0</v>
      </c>
      <c r="AZ176" s="36">
        <v>15</v>
      </c>
      <c r="BA176" s="38">
        <v>1</v>
      </c>
      <c r="BB176" s="36">
        <v>15</v>
      </c>
      <c r="BC176" s="38">
        <v>1</v>
      </c>
      <c r="BD176" s="36">
        <v>0</v>
      </c>
      <c r="BE176" s="38">
        <v>0</v>
      </c>
      <c r="BF176" s="36">
        <v>0</v>
      </c>
      <c r="BG176" s="38">
        <v>0</v>
      </c>
      <c r="BH176" s="32" t="s">
        <v>659</v>
      </c>
      <c r="BI176" s="33" t="s">
        <v>894</v>
      </c>
      <c r="BL176" s="34"/>
    </row>
    <row r="177" spans="1:64" ht="81" customHeight="1" x14ac:dyDescent="0.25">
      <c r="A177" s="197"/>
      <c r="B177" s="197"/>
      <c r="C177" s="199"/>
      <c r="D177" s="199"/>
      <c r="E177" s="199"/>
      <c r="F177" s="201"/>
      <c r="G177" s="199"/>
      <c r="H177" s="199"/>
      <c r="I177" s="199"/>
      <c r="J177" s="188"/>
      <c r="K177" s="188"/>
      <c r="L177" s="188"/>
      <c r="M177" s="188"/>
      <c r="N177" s="188"/>
      <c r="O177" s="190"/>
      <c r="P177" s="188"/>
      <c r="Q177" s="190"/>
      <c r="R177" s="191" t="s">
        <v>900</v>
      </c>
      <c r="S177" s="187">
        <v>0</v>
      </c>
      <c r="T177" s="187">
        <v>0.16600000000000001</v>
      </c>
      <c r="U177" s="187">
        <v>0</v>
      </c>
      <c r="V177" s="187">
        <v>0.249</v>
      </c>
      <c r="W177" s="187">
        <v>0</v>
      </c>
      <c r="X177" s="187">
        <v>0</v>
      </c>
      <c r="Y177" s="187">
        <v>0</v>
      </c>
      <c r="Z177" s="187">
        <v>0</v>
      </c>
      <c r="AA177" s="196" t="s">
        <v>425</v>
      </c>
      <c r="AB177" s="41" t="s">
        <v>807</v>
      </c>
      <c r="AC177" s="41"/>
      <c r="AD177" s="40" t="s">
        <v>901</v>
      </c>
      <c r="AE177" s="40">
        <v>6258</v>
      </c>
      <c r="AF177" s="36">
        <v>0</v>
      </c>
      <c r="AG177" s="38">
        <v>0</v>
      </c>
      <c r="AH177" s="36">
        <v>0</v>
      </c>
      <c r="AI177" s="38">
        <v>0</v>
      </c>
      <c r="AJ177" s="36">
        <v>0</v>
      </c>
      <c r="AK177" s="38">
        <v>0</v>
      </c>
      <c r="AL177" s="36">
        <v>0</v>
      </c>
      <c r="AM177" s="38">
        <v>0</v>
      </c>
      <c r="AN177" s="36">
        <v>0</v>
      </c>
      <c r="AO177" s="38">
        <v>0</v>
      </c>
      <c r="AP177" s="36">
        <v>0</v>
      </c>
      <c r="AQ177" s="38">
        <v>0</v>
      </c>
      <c r="AR177" s="36">
        <v>0</v>
      </c>
      <c r="AS177" s="38">
        <v>0</v>
      </c>
      <c r="AT177" s="36">
        <v>0</v>
      </c>
      <c r="AU177" s="38">
        <v>0</v>
      </c>
      <c r="AV177" s="36">
        <v>0</v>
      </c>
      <c r="AW177" s="38">
        <v>0</v>
      </c>
      <c r="AX177" s="36">
        <v>0</v>
      </c>
      <c r="AY177" s="38">
        <v>0</v>
      </c>
      <c r="AZ177" s="36">
        <v>6258</v>
      </c>
      <c r="BA177" s="38">
        <v>1</v>
      </c>
      <c r="BB177" s="36">
        <v>6258</v>
      </c>
      <c r="BC177" s="38">
        <v>1</v>
      </c>
      <c r="BD177" s="36">
        <v>0</v>
      </c>
      <c r="BE177" s="38">
        <v>0</v>
      </c>
      <c r="BF177" s="36">
        <v>0</v>
      </c>
      <c r="BG177" s="38">
        <v>0</v>
      </c>
      <c r="BH177" s="32" t="s">
        <v>659</v>
      </c>
      <c r="BI177" s="33" t="s">
        <v>894</v>
      </c>
      <c r="BL177" s="34"/>
    </row>
    <row r="178" spans="1:64" ht="57" customHeight="1" x14ac:dyDescent="0.25">
      <c r="A178" s="197"/>
      <c r="B178" s="197"/>
      <c r="C178" s="199"/>
      <c r="D178" s="199"/>
      <c r="E178" s="199"/>
      <c r="F178" s="201"/>
      <c r="G178" s="199"/>
      <c r="H178" s="199"/>
      <c r="I178" s="199"/>
      <c r="J178" s="188"/>
      <c r="K178" s="188"/>
      <c r="L178" s="188"/>
      <c r="M178" s="188"/>
      <c r="N178" s="188"/>
      <c r="O178" s="190"/>
      <c r="P178" s="188"/>
      <c r="Q178" s="190"/>
      <c r="R178" s="192"/>
      <c r="S178" s="188"/>
      <c r="T178" s="188"/>
      <c r="U178" s="188"/>
      <c r="V178" s="188"/>
      <c r="W178" s="188"/>
      <c r="X178" s="188"/>
      <c r="Y178" s="188"/>
      <c r="Z178" s="188"/>
      <c r="AA178" s="197"/>
      <c r="AB178" s="41"/>
      <c r="AC178" s="41"/>
      <c r="AD178" s="40" t="s">
        <v>902</v>
      </c>
      <c r="AE178" s="40">
        <v>58</v>
      </c>
      <c r="AF178" s="36">
        <v>0</v>
      </c>
      <c r="AG178" s="38">
        <v>0</v>
      </c>
      <c r="AH178" s="36">
        <v>0</v>
      </c>
      <c r="AI178" s="38">
        <v>0</v>
      </c>
      <c r="AJ178" s="36">
        <v>0</v>
      </c>
      <c r="AK178" s="38">
        <v>0</v>
      </c>
      <c r="AL178" s="36">
        <v>0</v>
      </c>
      <c r="AM178" s="38">
        <v>0</v>
      </c>
      <c r="AN178" s="36">
        <v>0</v>
      </c>
      <c r="AO178" s="38">
        <v>0</v>
      </c>
      <c r="AP178" s="36">
        <v>0</v>
      </c>
      <c r="AQ178" s="38">
        <v>0</v>
      </c>
      <c r="AR178" s="36">
        <v>0</v>
      </c>
      <c r="AS178" s="38">
        <v>0</v>
      </c>
      <c r="AT178" s="36">
        <v>0</v>
      </c>
      <c r="AU178" s="38">
        <v>0</v>
      </c>
      <c r="AV178" s="36">
        <v>0</v>
      </c>
      <c r="AW178" s="38">
        <v>0</v>
      </c>
      <c r="AX178" s="36">
        <v>0</v>
      </c>
      <c r="AY178" s="38">
        <v>0</v>
      </c>
      <c r="AZ178" s="36">
        <v>58</v>
      </c>
      <c r="BA178" s="38">
        <v>1</v>
      </c>
      <c r="BB178" s="36">
        <v>58</v>
      </c>
      <c r="BC178" s="38">
        <v>1</v>
      </c>
      <c r="BD178" s="36">
        <v>0</v>
      </c>
      <c r="BE178" s="38">
        <v>0</v>
      </c>
      <c r="BF178" s="36">
        <v>0</v>
      </c>
      <c r="BG178" s="38">
        <v>0</v>
      </c>
      <c r="BH178" s="32" t="s">
        <v>659</v>
      </c>
      <c r="BI178" s="33" t="s">
        <v>894</v>
      </c>
      <c r="BL178" s="34"/>
    </row>
    <row r="179" spans="1:64" ht="81" customHeight="1" x14ac:dyDescent="0.25">
      <c r="A179" s="197"/>
      <c r="B179" s="197"/>
      <c r="C179" s="199"/>
      <c r="D179" s="199"/>
      <c r="E179" s="199"/>
      <c r="F179" s="201"/>
      <c r="G179" s="199"/>
      <c r="H179" s="199"/>
      <c r="I179" s="199"/>
      <c r="J179" s="188"/>
      <c r="K179" s="188"/>
      <c r="L179" s="188"/>
      <c r="M179" s="188"/>
      <c r="N179" s="188"/>
      <c r="O179" s="190"/>
      <c r="P179" s="188"/>
      <c r="Q179" s="190"/>
      <c r="R179" s="40" t="s">
        <v>903</v>
      </c>
      <c r="S179" s="38">
        <v>0</v>
      </c>
      <c r="T179" s="38">
        <v>0.33200000000000002</v>
      </c>
      <c r="U179" s="38">
        <v>0</v>
      </c>
      <c r="V179" s="38">
        <v>0.498</v>
      </c>
      <c r="W179" s="38">
        <v>0</v>
      </c>
      <c r="X179" s="38">
        <v>0</v>
      </c>
      <c r="Y179" s="38">
        <v>0</v>
      </c>
      <c r="Z179" s="38">
        <v>0</v>
      </c>
      <c r="AA179" s="35" t="s">
        <v>425</v>
      </c>
      <c r="AB179" s="41"/>
      <c r="AC179" s="41"/>
      <c r="AD179" s="40" t="s">
        <v>904</v>
      </c>
      <c r="AE179" s="40">
        <v>100</v>
      </c>
      <c r="AF179" s="36">
        <v>0</v>
      </c>
      <c r="AG179" s="38">
        <v>0</v>
      </c>
      <c r="AH179" s="36">
        <v>0</v>
      </c>
      <c r="AI179" s="38">
        <v>0</v>
      </c>
      <c r="AJ179" s="36">
        <v>0</v>
      </c>
      <c r="AK179" s="38">
        <v>0</v>
      </c>
      <c r="AL179" s="36">
        <v>0</v>
      </c>
      <c r="AM179" s="38">
        <v>0</v>
      </c>
      <c r="AN179" s="36">
        <v>0</v>
      </c>
      <c r="AO179" s="38">
        <v>0</v>
      </c>
      <c r="AP179" s="36">
        <v>0</v>
      </c>
      <c r="AQ179" s="38">
        <v>0</v>
      </c>
      <c r="AR179" s="36">
        <v>100</v>
      </c>
      <c r="AS179" s="38">
        <v>1</v>
      </c>
      <c r="AT179" s="36">
        <v>100</v>
      </c>
      <c r="AU179" s="38">
        <v>1</v>
      </c>
      <c r="AV179" s="36">
        <v>0</v>
      </c>
      <c r="AW179" s="38">
        <v>0</v>
      </c>
      <c r="AX179" s="36">
        <v>0</v>
      </c>
      <c r="AY179" s="38">
        <v>0</v>
      </c>
      <c r="AZ179" s="36">
        <v>0</v>
      </c>
      <c r="BA179" s="38">
        <v>0</v>
      </c>
      <c r="BB179" s="36">
        <v>100</v>
      </c>
      <c r="BC179" s="38">
        <v>1</v>
      </c>
      <c r="BD179" s="36">
        <v>0</v>
      </c>
      <c r="BE179" s="38">
        <v>0</v>
      </c>
      <c r="BF179" s="36">
        <v>0</v>
      </c>
      <c r="BG179" s="38">
        <v>0</v>
      </c>
      <c r="BH179" s="32" t="s">
        <v>659</v>
      </c>
      <c r="BI179" s="33" t="s">
        <v>894</v>
      </c>
      <c r="BL179" s="34"/>
    </row>
    <row r="180" spans="1:64" ht="189" customHeight="1" x14ac:dyDescent="0.25">
      <c r="A180" s="35" t="s">
        <v>405</v>
      </c>
      <c r="B180" s="35" t="s">
        <v>406</v>
      </c>
      <c r="C180" s="36" t="s">
        <v>407</v>
      </c>
      <c r="D180" s="36" t="s">
        <v>484</v>
      </c>
      <c r="E180" s="36" t="s">
        <v>863</v>
      </c>
      <c r="F180" s="37" t="s">
        <v>504</v>
      </c>
      <c r="G180" s="36" t="s">
        <v>505</v>
      </c>
      <c r="H180" s="36" t="s">
        <v>472</v>
      </c>
      <c r="I180" s="36" t="s">
        <v>473</v>
      </c>
      <c r="J180" s="39">
        <v>0.1</v>
      </c>
      <c r="K180" s="39">
        <v>0.1</v>
      </c>
      <c r="L180" s="39">
        <v>0.3</v>
      </c>
      <c r="M180" s="39">
        <v>0.3</v>
      </c>
      <c r="N180" s="39">
        <v>0.2</v>
      </c>
      <c r="O180" s="39">
        <v>0</v>
      </c>
      <c r="P180" s="39">
        <v>0.4</v>
      </c>
      <c r="Q180" s="39">
        <v>0</v>
      </c>
      <c r="R180" s="40" t="s">
        <v>506</v>
      </c>
      <c r="S180" s="38">
        <v>0</v>
      </c>
      <c r="T180" s="38">
        <v>0.1</v>
      </c>
      <c r="U180" s="38">
        <v>0</v>
      </c>
      <c r="V180" s="38">
        <v>0.3</v>
      </c>
      <c r="W180" s="38">
        <v>0</v>
      </c>
      <c r="X180" s="38">
        <v>0</v>
      </c>
      <c r="Y180" s="38">
        <v>0</v>
      </c>
      <c r="Z180" s="38">
        <v>0</v>
      </c>
      <c r="AA180" s="35" t="s">
        <v>52</v>
      </c>
      <c r="AB180" s="41" t="s">
        <v>657</v>
      </c>
      <c r="AC180" s="41"/>
      <c r="AD180" s="40" t="s">
        <v>905</v>
      </c>
      <c r="AE180" s="40">
        <v>1</v>
      </c>
      <c r="AF180" s="36">
        <v>0</v>
      </c>
      <c r="AG180" s="38">
        <v>0</v>
      </c>
      <c r="AH180" s="36">
        <v>0</v>
      </c>
      <c r="AI180" s="38">
        <v>0</v>
      </c>
      <c r="AJ180" s="36">
        <v>0</v>
      </c>
      <c r="AK180" s="38">
        <v>0</v>
      </c>
      <c r="AL180" s="36">
        <v>0</v>
      </c>
      <c r="AM180" s="38">
        <v>0</v>
      </c>
      <c r="AN180" s="36">
        <v>0</v>
      </c>
      <c r="AO180" s="38">
        <v>0</v>
      </c>
      <c r="AP180" s="36">
        <v>0</v>
      </c>
      <c r="AQ180" s="38">
        <v>0</v>
      </c>
      <c r="AR180" s="36">
        <v>0</v>
      </c>
      <c r="AS180" s="38">
        <v>0</v>
      </c>
      <c r="AT180" s="36">
        <v>0</v>
      </c>
      <c r="AU180" s="38">
        <v>0</v>
      </c>
      <c r="AV180" s="36">
        <v>0</v>
      </c>
      <c r="AW180" s="38">
        <v>0</v>
      </c>
      <c r="AX180" s="36">
        <v>0</v>
      </c>
      <c r="AY180" s="38">
        <v>0</v>
      </c>
      <c r="AZ180" s="36">
        <v>1</v>
      </c>
      <c r="BA180" s="38">
        <v>1</v>
      </c>
      <c r="BB180" s="36">
        <v>1</v>
      </c>
      <c r="BC180" s="38">
        <v>1</v>
      </c>
      <c r="BD180" s="36">
        <v>0</v>
      </c>
      <c r="BE180" s="38">
        <v>0</v>
      </c>
      <c r="BF180" s="36">
        <v>0</v>
      </c>
      <c r="BG180" s="38">
        <v>0</v>
      </c>
      <c r="BH180" s="32" t="s">
        <v>694</v>
      </c>
      <c r="BI180" s="33" t="s">
        <v>695</v>
      </c>
      <c r="BL180" s="34"/>
    </row>
    <row r="181" spans="1:64" ht="69" customHeight="1" x14ac:dyDescent="0.25">
      <c r="A181" s="196" t="s">
        <v>414</v>
      </c>
      <c r="B181" s="196" t="s">
        <v>507</v>
      </c>
      <c r="C181" s="198" t="s">
        <v>407</v>
      </c>
      <c r="D181" s="198" t="s">
        <v>508</v>
      </c>
      <c r="E181" s="198" t="s">
        <v>906</v>
      </c>
      <c r="F181" s="200" t="s">
        <v>509</v>
      </c>
      <c r="G181" s="198" t="s">
        <v>510</v>
      </c>
      <c r="H181" s="198" t="s">
        <v>495</v>
      </c>
      <c r="I181" s="198" t="s">
        <v>496</v>
      </c>
      <c r="J181" s="187">
        <v>0.30409999999999998</v>
      </c>
      <c r="K181" s="187">
        <v>0.30780000000000002</v>
      </c>
      <c r="L181" s="187">
        <v>0.24460000000000001</v>
      </c>
      <c r="M181" s="187">
        <v>0.24099999999999999</v>
      </c>
      <c r="N181" s="187">
        <v>0.21890000000000001</v>
      </c>
      <c r="O181" s="189">
        <v>0</v>
      </c>
      <c r="P181" s="187">
        <v>0.23250000000000001</v>
      </c>
      <c r="Q181" s="189">
        <v>0</v>
      </c>
      <c r="R181" s="191" t="s">
        <v>511</v>
      </c>
      <c r="S181" s="187">
        <v>0</v>
      </c>
      <c r="T181" s="187">
        <v>0.35</v>
      </c>
      <c r="U181" s="187">
        <v>0</v>
      </c>
      <c r="V181" s="187">
        <v>0.216</v>
      </c>
      <c r="W181" s="187">
        <v>0</v>
      </c>
      <c r="X181" s="187">
        <v>0</v>
      </c>
      <c r="Y181" s="187">
        <v>0</v>
      </c>
      <c r="Z181" s="187">
        <v>0</v>
      </c>
      <c r="AA181" s="196" t="s">
        <v>425</v>
      </c>
      <c r="AB181" s="41" t="s">
        <v>807</v>
      </c>
      <c r="AC181" s="41"/>
      <c r="AD181" s="40" t="s">
        <v>907</v>
      </c>
      <c r="AE181" s="40">
        <v>1200000</v>
      </c>
      <c r="AF181" s="36">
        <v>0</v>
      </c>
      <c r="AG181" s="38">
        <v>0</v>
      </c>
      <c r="AH181" s="36">
        <v>0</v>
      </c>
      <c r="AI181" s="38">
        <v>0</v>
      </c>
      <c r="AJ181" s="36">
        <v>0</v>
      </c>
      <c r="AK181" s="38">
        <v>0</v>
      </c>
      <c r="AL181" s="36">
        <v>0</v>
      </c>
      <c r="AM181" s="38">
        <v>0</v>
      </c>
      <c r="AN181" s="36">
        <v>454560</v>
      </c>
      <c r="AO181" s="38">
        <v>0.37880000000000003</v>
      </c>
      <c r="AP181" s="36">
        <v>454560</v>
      </c>
      <c r="AQ181" s="38">
        <v>0.37880000000000003</v>
      </c>
      <c r="AR181" s="36">
        <v>600000</v>
      </c>
      <c r="AS181" s="38">
        <v>0.5</v>
      </c>
      <c r="AT181" s="36">
        <v>600000</v>
      </c>
      <c r="AU181" s="38">
        <v>0.5</v>
      </c>
      <c r="AV181" s="36">
        <v>0</v>
      </c>
      <c r="AW181" s="38">
        <v>0</v>
      </c>
      <c r="AX181" s="36">
        <v>454560</v>
      </c>
      <c r="AY181" s="38">
        <v>0.37880000000000003</v>
      </c>
      <c r="AZ181" s="36">
        <v>599880</v>
      </c>
      <c r="BA181" s="38">
        <v>0.49990000000000001</v>
      </c>
      <c r="BB181" s="36">
        <v>1199880</v>
      </c>
      <c r="BC181" s="38">
        <v>0.99990000000000001</v>
      </c>
      <c r="BD181" s="36">
        <v>0</v>
      </c>
      <c r="BE181" s="38">
        <v>0</v>
      </c>
      <c r="BF181" s="36">
        <v>454560</v>
      </c>
      <c r="BG181" s="38">
        <v>0.37880000000000003</v>
      </c>
      <c r="BH181" s="32" t="s">
        <v>735</v>
      </c>
      <c r="BI181" s="33" t="s">
        <v>865</v>
      </c>
      <c r="BL181" s="34"/>
    </row>
    <row r="182" spans="1:64" ht="45" customHeight="1" x14ac:dyDescent="0.25">
      <c r="A182" s="197"/>
      <c r="B182" s="197"/>
      <c r="C182" s="199"/>
      <c r="D182" s="199"/>
      <c r="E182" s="199"/>
      <c r="F182" s="201"/>
      <c r="G182" s="199"/>
      <c r="H182" s="199"/>
      <c r="I182" s="199"/>
      <c r="J182" s="188"/>
      <c r="K182" s="188"/>
      <c r="L182" s="188"/>
      <c r="M182" s="188"/>
      <c r="N182" s="188"/>
      <c r="O182" s="190"/>
      <c r="P182" s="188"/>
      <c r="Q182" s="190"/>
      <c r="R182" s="192"/>
      <c r="S182" s="188"/>
      <c r="T182" s="188"/>
      <c r="U182" s="188"/>
      <c r="V182" s="188"/>
      <c r="W182" s="188"/>
      <c r="X182" s="188"/>
      <c r="Y182" s="188"/>
      <c r="Z182" s="188"/>
      <c r="AA182" s="197"/>
      <c r="AB182" s="41" t="s">
        <v>807</v>
      </c>
      <c r="AC182" s="41"/>
      <c r="AD182" s="40" t="s">
        <v>908</v>
      </c>
      <c r="AE182" s="40">
        <v>5000</v>
      </c>
      <c r="AF182" s="36">
        <v>0</v>
      </c>
      <c r="AG182" s="38">
        <v>0</v>
      </c>
      <c r="AH182" s="36">
        <v>0</v>
      </c>
      <c r="AI182" s="38">
        <v>0</v>
      </c>
      <c r="AJ182" s="36">
        <v>0</v>
      </c>
      <c r="AK182" s="38">
        <v>0</v>
      </c>
      <c r="AL182" s="36">
        <v>0</v>
      </c>
      <c r="AM182" s="38">
        <v>0</v>
      </c>
      <c r="AN182" s="36">
        <v>1046</v>
      </c>
      <c r="AO182" s="38">
        <v>0.2092</v>
      </c>
      <c r="AP182" s="36">
        <v>1046</v>
      </c>
      <c r="AQ182" s="38">
        <v>0.2092</v>
      </c>
      <c r="AR182" s="36">
        <v>0</v>
      </c>
      <c r="AS182" s="38">
        <v>0</v>
      </c>
      <c r="AT182" s="36">
        <v>0</v>
      </c>
      <c r="AU182" s="38">
        <v>0</v>
      </c>
      <c r="AV182" s="36">
        <v>0</v>
      </c>
      <c r="AW182" s="38">
        <v>0</v>
      </c>
      <c r="AX182" s="36">
        <v>1046</v>
      </c>
      <c r="AY182" s="38">
        <v>0.2092</v>
      </c>
      <c r="AZ182" s="36">
        <v>5000</v>
      </c>
      <c r="BA182" s="38">
        <v>1</v>
      </c>
      <c r="BB182" s="36">
        <v>5000</v>
      </c>
      <c r="BC182" s="38">
        <v>1</v>
      </c>
      <c r="BD182" s="36">
        <v>0</v>
      </c>
      <c r="BE182" s="38">
        <v>0</v>
      </c>
      <c r="BF182" s="36">
        <v>1046</v>
      </c>
      <c r="BG182" s="38">
        <v>0.2092</v>
      </c>
      <c r="BH182" s="32" t="s">
        <v>735</v>
      </c>
      <c r="BI182" s="33" t="s">
        <v>865</v>
      </c>
      <c r="BL182" s="34"/>
    </row>
    <row r="183" spans="1:64" ht="45" customHeight="1" x14ac:dyDescent="0.25">
      <c r="A183" s="197"/>
      <c r="B183" s="197"/>
      <c r="C183" s="199"/>
      <c r="D183" s="199"/>
      <c r="E183" s="199"/>
      <c r="F183" s="201"/>
      <c r="G183" s="199"/>
      <c r="H183" s="199"/>
      <c r="I183" s="199"/>
      <c r="J183" s="188"/>
      <c r="K183" s="188"/>
      <c r="L183" s="188"/>
      <c r="M183" s="188"/>
      <c r="N183" s="188"/>
      <c r="O183" s="190"/>
      <c r="P183" s="188"/>
      <c r="Q183" s="190"/>
      <c r="R183" s="192"/>
      <c r="S183" s="188"/>
      <c r="T183" s="188"/>
      <c r="U183" s="188"/>
      <c r="V183" s="188"/>
      <c r="W183" s="188"/>
      <c r="X183" s="188"/>
      <c r="Y183" s="188"/>
      <c r="Z183" s="188"/>
      <c r="AA183" s="197"/>
      <c r="AB183" s="41"/>
      <c r="AC183" s="41"/>
      <c r="AD183" s="40" t="s">
        <v>870</v>
      </c>
      <c r="AE183" s="40">
        <v>2</v>
      </c>
      <c r="AF183" s="36">
        <v>2</v>
      </c>
      <c r="AG183" s="38">
        <v>1</v>
      </c>
      <c r="AH183" s="36">
        <v>2</v>
      </c>
      <c r="AI183" s="38">
        <v>1</v>
      </c>
      <c r="AJ183" s="36">
        <v>0</v>
      </c>
      <c r="AK183" s="38">
        <v>0</v>
      </c>
      <c r="AL183" s="36">
        <v>2</v>
      </c>
      <c r="AM183" s="38">
        <v>1</v>
      </c>
      <c r="AN183" s="36">
        <v>0</v>
      </c>
      <c r="AO183" s="38">
        <v>0</v>
      </c>
      <c r="AP183" s="36">
        <v>2</v>
      </c>
      <c r="AQ183" s="38">
        <v>1</v>
      </c>
      <c r="AR183" s="36">
        <v>0</v>
      </c>
      <c r="AS183" s="38">
        <v>0</v>
      </c>
      <c r="AT183" s="36">
        <v>2</v>
      </c>
      <c r="AU183" s="38">
        <v>1</v>
      </c>
      <c r="AV183" s="36">
        <v>0</v>
      </c>
      <c r="AW183" s="38">
        <v>0</v>
      </c>
      <c r="AX183" s="36">
        <v>2</v>
      </c>
      <c r="AY183" s="38">
        <v>1</v>
      </c>
      <c r="AZ183" s="36">
        <v>0</v>
      </c>
      <c r="BA183" s="38">
        <v>0</v>
      </c>
      <c r="BB183" s="36">
        <v>2</v>
      </c>
      <c r="BC183" s="38">
        <v>1</v>
      </c>
      <c r="BD183" s="36">
        <v>0</v>
      </c>
      <c r="BE183" s="38">
        <v>0</v>
      </c>
      <c r="BF183" s="36">
        <v>2</v>
      </c>
      <c r="BG183" s="38">
        <v>1</v>
      </c>
      <c r="BH183" s="32" t="s">
        <v>735</v>
      </c>
      <c r="BI183" s="33" t="s">
        <v>865</v>
      </c>
      <c r="BL183" s="34"/>
    </row>
    <row r="184" spans="1:64" ht="45" customHeight="1" x14ac:dyDescent="0.25">
      <c r="A184" s="197"/>
      <c r="B184" s="197"/>
      <c r="C184" s="199"/>
      <c r="D184" s="199"/>
      <c r="E184" s="199"/>
      <c r="F184" s="201"/>
      <c r="G184" s="199"/>
      <c r="H184" s="199"/>
      <c r="I184" s="199"/>
      <c r="J184" s="188"/>
      <c r="K184" s="188"/>
      <c r="L184" s="188"/>
      <c r="M184" s="188"/>
      <c r="N184" s="188"/>
      <c r="O184" s="190"/>
      <c r="P184" s="188"/>
      <c r="Q184" s="190"/>
      <c r="R184" s="192"/>
      <c r="S184" s="188"/>
      <c r="T184" s="188"/>
      <c r="U184" s="188"/>
      <c r="V184" s="188"/>
      <c r="W184" s="188"/>
      <c r="X184" s="188"/>
      <c r="Y184" s="188"/>
      <c r="Z184" s="188"/>
      <c r="AA184" s="197"/>
      <c r="AB184" s="41"/>
      <c r="AC184" s="41"/>
      <c r="AD184" s="40" t="s">
        <v>871</v>
      </c>
      <c r="AE184" s="40">
        <v>2</v>
      </c>
      <c r="AF184" s="36">
        <v>2</v>
      </c>
      <c r="AG184" s="38">
        <v>1</v>
      </c>
      <c r="AH184" s="36">
        <v>2</v>
      </c>
      <c r="AI184" s="38">
        <v>1</v>
      </c>
      <c r="AJ184" s="36">
        <v>0</v>
      </c>
      <c r="AK184" s="38">
        <v>0</v>
      </c>
      <c r="AL184" s="36">
        <v>2</v>
      </c>
      <c r="AM184" s="38">
        <v>1</v>
      </c>
      <c r="AN184" s="36">
        <v>0</v>
      </c>
      <c r="AO184" s="38">
        <v>0</v>
      </c>
      <c r="AP184" s="36">
        <v>2</v>
      </c>
      <c r="AQ184" s="38">
        <v>1</v>
      </c>
      <c r="AR184" s="36">
        <v>0</v>
      </c>
      <c r="AS184" s="38">
        <v>0</v>
      </c>
      <c r="AT184" s="36">
        <v>2</v>
      </c>
      <c r="AU184" s="38">
        <v>1</v>
      </c>
      <c r="AV184" s="36">
        <v>0</v>
      </c>
      <c r="AW184" s="38">
        <v>0</v>
      </c>
      <c r="AX184" s="36">
        <v>2</v>
      </c>
      <c r="AY184" s="38">
        <v>1</v>
      </c>
      <c r="AZ184" s="36">
        <v>0</v>
      </c>
      <c r="BA184" s="38">
        <v>0</v>
      </c>
      <c r="BB184" s="36">
        <v>2</v>
      </c>
      <c r="BC184" s="38">
        <v>1</v>
      </c>
      <c r="BD184" s="36">
        <v>0</v>
      </c>
      <c r="BE184" s="38">
        <v>0</v>
      </c>
      <c r="BF184" s="36">
        <v>2</v>
      </c>
      <c r="BG184" s="38">
        <v>1</v>
      </c>
      <c r="BH184" s="32" t="s">
        <v>735</v>
      </c>
      <c r="BI184" s="33" t="s">
        <v>865</v>
      </c>
      <c r="BL184" s="34"/>
    </row>
    <row r="185" spans="1:64" ht="45" customHeight="1" x14ac:dyDescent="0.25">
      <c r="A185" s="197"/>
      <c r="B185" s="197"/>
      <c r="C185" s="199"/>
      <c r="D185" s="199"/>
      <c r="E185" s="199"/>
      <c r="F185" s="201"/>
      <c r="G185" s="199"/>
      <c r="H185" s="199"/>
      <c r="I185" s="199"/>
      <c r="J185" s="188"/>
      <c r="K185" s="188"/>
      <c r="L185" s="188"/>
      <c r="M185" s="188"/>
      <c r="N185" s="188"/>
      <c r="O185" s="190"/>
      <c r="P185" s="188"/>
      <c r="Q185" s="190"/>
      <c r="R185" s="192"/>
      <c r="S185" s="188"/>
      <c r="T185" s="188"/>
      <c r="U185" s="188"/>
      <c r="V185" s="188"/>
      <c r="W185" s="188"/>
      <c r="X185" s="188"/>
      <c r="Y185" s="188"/>
      <c r="Z185" s="188"/>
      <c r="AA185" s="197"/>
      <c r="AB185" s="41"/>
      <c r="AC185" s="41"/>
      <c r="AD185" s="40" t="s">
        <v>864</v>
      </c>
      <c r="AE185" s="40">
        <v>2</v>
      </c>
      <c r="AF185" s="36">
        <v>2</v>
      </c>
      <c r="AG185" s="38">
        <v>1</v>
      </c>
      <c r="AH185" s="36">
        <v>2</v>
      </c>
      <c r="AI185" s="38">
        <v>1</v>
      </c>
      <c r="AJ185" s="36">
        <v>0</v>
      </c>
      <c r="AK185" s="38">
        <v>0</v>
      </c>
      <c r="AL185" s="36">
        <v>2</v>
      </c>
      <c r="AM185" s="38">
        <v>1</v>
      </c>
      <c r="AN185" s="36">
        <v>0</v>
      </c>
      <c r="AO185" s="38">
        <v>0</v>
      </c>
      <c r="AP185" s="36">
        <v>2</v>
      </c>
      <c r="AQ185" s="38">
        <v>1</v>
      </c>
      <c r="AR185" s="36">
        <v>0</v>
      </c>
      <c r="AS185" s="38">
        <v>0</v>
      </c>
      <c r="AT185" s="36">
        <v>2</v>
      </c>
      <c r="AU185" s="38">
        <v>1</v>
      </c>
      <c r="AV185" s="36">
        <v>0</v>
      </c>
      <c r="AW185" s="38">
        <v>0</v>
      </c>
      <c r="AX185" s="36">
        <v>2</v>
      </c>
      <c r="AY185" s="38">
        <v>1</v>
      </c>
      <c r="AZ185" s="36">
        <v>0</v>
      </c>
      <c r="BA185" s="38">
        <v>0</v>
      </c>
      <c r="BB185" s="36">
        <v>2</v>
      </c>
      <c r="BC185" s="38">
        <v>1</v>
      </c>
      <c r="BD185" s="36">
        <v>0</v>
      </c>
      <c r="BE185" s="38">
        <v>0</v>
      </c>
      <c r="BF185" s="36">
        <v>2</v>
      </c>
      <c r="BG185" s="38">
        <v>1</v>
      </c>
      <c r="BH185" s="32" t="s">
        <v>735</v>
      </c>
      <c r="BI185" s="33" t="s">
        <v>865</v>
      </c>
      <c r="BL185" s="34"/>
    </row>
    <row r="186" spans="1:64" ht="45" customHeight="1" x14ac:dyDescent="0.25">
      <c r="A186" s="197"/>
      <c r="B186" s="197"/>
      <c r="C186" s="199"/>
      <c r="D186" s="199"/>
      <c r="E186" s="199"/>
      <c r="F186" s="201"/>
      <c r="G186" s="199"/>
      <c r="H186" s="199"/>
      <c r="I186" s="199"/>
      <c r="J186" s="188"/>
      <c r="K186" s="188"/>
      <c r="L186" s="188"/>
      <c r="M186" s="188"/>
      <c r="N186" s="188"/>
      <c r="O186" s="190"/>
      <c r="P186" s="188"/>
      <c r="Q186" s="190"/>
      <c r="R186" s="191" t="s">
        <v>909</v>
      </c>
      <c r="S186" s="187">
        <v>0</v>
      </c>
      <c r="T186" s="187">
        <v>0.19950000000000001</v>
      </c>
      <c r="U186" s="187">
        <v>0</v>
      </c>
      <c r="V186" s="187">
        <v>0.3125</v>
      </c>
      <c r="W186" s="187">
        <v>0</v>
      </c>
      <c r="X186" s="187">
        <v>0</v>
      </c>
      <c r="Y186" s="187">
        <v>0</v>
      </c>
      <c r="Z186" s="187">
        <v>0</v>
      </c>
      <c r="AA186" s="196" t="s">
        <v>425</v>
      </c>
      <c r="AB186" s="41" t="s">
        <v>807</v>
      </c>
      <c r="AC186" s="41"/>
      <c r="AD186" s="40" t="s">
        <v>910</v>
      </c>
      <c r="AE186" s="40">
        <v>15000</v>
      </c>
      <c r="AF186" s="36">
        <v>0</v>
      </c>
      <c r="AG186" s="38">
        <v>0</v>
      </c>
      <c r="AH186" s="36">
        <v>0</v>
      </c>
      <c r="AI186" s="38">
        <v>0</v>
      </c>
      <c r="AJ186" s="36">
        <v>0</v>
      </c>
      <c r="AK186" s="38">
        <v>0</v>
      </c>
      <c r="AL186" s="36">
        <v>0</v>
      </c>
      <c r="AM186" s="38">
        <v>0</v>
      </c>
      <c r="AN186" s="36">
        <v>365</v>
      </c>
      <c r="AO186" s="38">
        <v>2.4299999999999999E-2</v>
      </c>
      <c r="AP186" s="36">
        <v>365</v>
      </c>
      <c r="AQ186" s="38">
        <v>2.4299999999999999E-2</v>
      </c>
      <c r="AR186" s="36">
        <v>5499</v>
      </c>
      <c r="AS186" s="38">
        <v>0.36659999999999998</v>
      </c>
      <c r="AT186" s="36">
        <v>5499</v>
      </c>
      <c r="AU186" s="38">
        <v>0.36659999999999998</v>
      </c>
      <c r="AV186" s="36">
        <v>0</v>
      </c>
      <c r="AW186" s="38">
        <v>0</v>
      </c>
      <c r="AX186" s="36">
        <v>365</v>
      </c>
      <c r="AY186" s="38">
        <v>2.4299999999999999E-2</v>
      </c>
      <c r="AZ186" s="36">
        <v>9500</v>
      </c>
      <c r="BA186" s="38">
        <v>0.63329999999999997</v>
      </c>
      <c r="BB186" s="36">
        <v>14998</v>
      </c>
      <c r="BC186" s="38">
        <v>0.99990000000000001</v>
      </c>
      <c r="BD186" s="36">
        <v>0</v>
      </c>
      <c r="BE186" s="38">
        <v>0</v>
      </c>
      <c r="BF186" s="36">
        <v>365</v>
      </c>
      <c r="BG186" s="38">
        <v>2.4299999999999999E-2</v>
      </c>
      <c r="BH186" s="32" t="s">
        <v>735</v>
      </c>
      <c r="BI186" s="33" t="s">
        <v>865</v>
      </c>
      <c r="BL186" s="34"/>
    </row>
    <row r="187" spans="1:64" ht="45" customHeight="1" x14ac:dyDescent="0.25">
      <c r="A187" s="197"/>
      <c r="B187" s="197"/>
      <c r="C187" s="199"/>
      <c r="D187" s="199"/>
      <c r="E187" s="199"/>
      <c r="F187" s="201"/>
      <c r="G187" s="199"/>
      <c r="H187" s="199"/>
      <c r="I187" s="199"/>
      <c r="J187" s="188"/>
      <c r="K187" s="188"/>
      <c r="L187" s="188"/>
      <c r="M187" s="188"/>
      <c r="N187" s="188"/>
      <c r="O187" s="190"/>
      <c r="P187" s="188"/>
      <c r="Q187" s="190"/>
      <c r="R187" s="192"/>
      <c r="S187" s="188"/>
      <c r="T187" s="188"/>
      <c r="U187" s="188"/>
      <c r="V187" s="188"/>
      <c r="W187" s="188"/>
      <c r="X187" s="188"/>
      <c r="Y187" s="188"/>
      <c r="Z187" s="188"/>
      <c r="AA187" s="197"/>
      <c r="AB187" s="41" t="s">
        <v>807</v>
      </c>
      <c r="AC187" s="41"/>
      <c r="AD187" s="40" t="s">
        <v>911</v>
      </c>
      <c r="AE187" s="40">
        <v>2700</v>
      </c>
      <c r="AF187" s="36">
        <v>0</v>
      </c>
      <c r="AG187" s="38">
        <v>0</v>
      </c>
      <c r="AH187" s="36">
        <v>0</v>
      </c>
      <c r="AI187" s="38">
        <v>0</v>
      </c>
      <c r="AJ187" s="36">
        <v>0</v>
      </c>
      <c r="AK187" s="38">
        <v>0</v>
      </c>
      <c r="AL187" s="36">
        <v>0</v>
      </c>
      <c r="AM187" s="38">
        <v>0</v>
      </c>
      <c r="AN187" s="36">
        <v>0</v>
      </c>
      <c r="AO187" s="38">
        <v>0</v>
      </c>
      <c r="AP187" s="36">
        <v>0</v>
      </c>
      <c r="AQ187" s="38">
        <v>0</v>
      </c>
      <c r="AR187" s="36">
        <v>0</v>
      </c>
      <c r="AS187" s="38">
        <v>0</v>
      </c>
      <c r="AT187" s="36">
        <v>0</v>
      </c>
      <c r="AU187" s="38">
        <v>0</v>
      </c>
      <c r="AV187" s="36">
        <v>0</v>
      </c>
      <c r="AW187" s="38">
        <v>0</v>
      </c>
      <c r="AX187" s="36">
        <v>0</v>
      </c>
      <c r="AY187" s="38">
        <v>0</v>
      </c>
      <c r="AZ187" s="36">
        <v>2700</v>
      </c>
      <c r="BA187" s="38">
        <v>1</v>
      </c>
      <c r="BB187" s="36">
        <v>2700</v>
      </c>
      <c r="BC187" s="38">
        <v>1</v>
      </c>
      <c r="BD187" s="36">
        <v>0</v>
      </c>
      <c r="BE187" s="38">
        <v>0</v>
      </c>
      <c r="BF187" s="36">
        <v>0</v>
      </c>
      <c r="BG187" s="38">
        <v>0</v>
      </c>
      <c r="BH187" s="32" t="s">
        <v>735</v>
      </c>
      <c r="BI187" s="33" t="s">
        <v>865</v>
      </c>
      <c r="BL187" s="34"/>
    </row>
    <row r="188" spans="1:64" ht="45" customHeight="1" x14ac:dyDescent="0.25">
      <c r="A188" s="197"/>
      <c r="B188" s="197"/>
      <c r="C188" s="199"/>
      <c r="D188" s="199"/>
      <c r="E188" s="199"/>
      <c r="F188" s="201"/>
      <c r="G188" s="199"/>
      <c r="H188" s="199"/>
      <c r="I188" s="199"/>
      <c r="J188" s="188"/>
      <c r="K188" s="188"/>
      <c r="L188" s="188"/>
      <c r="M188" s="188"/>
      <c r="N188" s="188"/>
      <c r="O188" s="190"/>
      <c r="P188" s="188"/>
      <c r="Q188" s="190"/>
      <c r="R188" s="192"/>
      <c r="S188" s="188"/>
      <c r="T188" s="188"/>
      <c r="U188" s="188"/>
      <c r="V188" s="188"/>
      <c r="W188" s="188"/>
      <c r="X188" s="188"/>
      <c r="Y188" s="188"/>
      <c r="Z188" s="188"/>
      <c r="AA188" s="197"/>
      <c r="AB188" s="41"/>
      <c r="AC188" s="41"/>
      <c r="AD188" s="40" t="s">
        <v>752</v>
      </c>
      <c r="AE188" s="40">
        <v>2</v>
      </c>
      <c r="AF188" s="36">
        <v>1</v>
      </c>
      <c r="AG188" s="38">
        <v>0.5</v>
      </c>
      <c r="AH188" s="36">
        <v>2</v>
      </c>
      <c r="AI188" s="38">
        <v>1</v>
      </c>
      <c r="AJ188" s="36">
        <v>1</v>
      </c>
      <c r="AK188" s="38">
        <v>0.5</v>
      </c>
      <c r="AL188" s="36">
        <v>2</v>
      </c>
      <c r="AM188" s="38">
        <v>1</v>
      </c>
      <c r="AN188" s="36">
        <v>0</v>
      </c>
      <c r="AO188" s="38">
        <v>0</v>
      </c>
      <c r="AP188" s="36">
        <v>2</v>
      </c>
      <c r="AQ188" s="38">
        <v>1</v>
      </c>
      <c r="AR188" s="36">
        <v>0</v>
      </c>
      <c r="AS188" s="38">
        <v>0</v>
      </c>
      <c r="AT188" s="36">
        <v>2</v>
      </c>
      <c r="AU188" s="38">
        <v>1</v>
      </c>
      <c r="AV188" s="36">
        <v>0</v>
      </c>
      <c r="AW188" s="38">
        <v>0</v>
      </c>
      <c r="AX188" s="36">
        <v>2</v>
      </c>
      <c r="AY188" s="38">
        <v>1</v>
      </c>
      <c r="AZ188" s="36">
        <v>0</v>
      </c>
      <c r="BA188" s="38">
        <v>0</v>
      </c>
      <c r="BB188" s="36">
        <v>2</v>
      </c>
      <c r="BC188" s="38">
        <v>1</v>
      </c>
      <c r="BD188" s="36">
        <v>0</v>
      </c>
      <c r="BE188" s="38">
        <v>0</v>
      </c>
      <c r="BF188" s="36">
        <v>2</v>
      </c>
      <c r="BG188" s="38">
        <v>1</v>
      </c>
      <c r="BH188" s="32" t="s">
        <v>735</v>
      </c>
      <c r="BI188" s="33" t="s">
        <v>865</v>
      </c>
      <c r="BL188" s="34"/>
    </row>
    <row r="189" spans="1:64" ht="45" customHeight="1" x14ac:dyDescent="0.25">
      <c r="A189" s="197"/>
      <c r="B189" s="197"/>
      <c r="C189" s="199"/>
      <c r="D189" s="199"/>
      <c r="E189" s="199"/>
      <c r="F189" s="201"/>
      <c r="G189" s="199"/>
      <c r="H189" s="199"/>
      <c r="I189" s="199"/>
      <c r="J189" s="188"/>
      <c r="K189" s="188"/>
      <c r="L189" s="188"/>
      <c r="M189" s="188"/>
      <c r="N189" s="188"/>
      <c r="O189" s="190"/>
      <c r="P189" s="188"/>
      <c r="Q189" s="190"/>
      <c r="R189" s="192"/>
      <c r="S189" s="188"/>
      <c r="T189" s="188"/>
      <c r="U189" s="188"/>
      <c r="V189" s="188"/>
      <c r="W189" s="188"/>
      <c r="X189" s="188"/>
      <c r="Y189" s="188"/>
      <c r="Z189" s="188"/>
      <c r="AA189" s="197"/>
      <c r="AB189" s="41"/>
      <c r="AC189" s="41"/>
      <c r="AD189" s="40" t="s">
        <v>753</v>
      </c>
      <c r="AE189" s="40">
        <v>2</v>
      </c>
      <c r="AF189" s="36">
        <v>1</v>
      </c>
      <c r="AG189" s="38">
        <v>0.5</v>
      </c>
      <c r="AH189" s="36">
        <v>1</v>
      </c>
      <c r="AI189" s="38">
        <v>0.5</v>
      </c>
      <c r="AJ189" s="36">
        <v>1</v>
      </c>
      <c r="AK189" s="38">
        <v>0.5</v>
      </c>
      <c r="AL189" s="36">
        <v>2</v>
      </c>
      <c r="AM189" s="38">
        <v>1</v>
      </c>
      <c r="AN189" s="36">
        <v>1</v>
      </c>
      <c r="AO189" s="38">
        <v>0.5</v>
      </c>
      <c r="AP189" s="36">
        <v>2</v>
      </c>
      <c r="AQ189" s="38">
        <v>1</v>
      </c>
      <c r="AR189" s="36">
        <v>0</v>
      </c>
      <c r="AS189" s="38">
        <v>0</v>
      </c>
      <c r="AT189" s="36">
        <v>2</v>
      </c>
      <c r="AU189" s="38">
        <v>1</v>
      </c>
      <c r="AV189" s="36">
        <v>0</v>
      </c>
      <c r="AW189" s="38">
        <v>0</v>
      </c>
      <c r="AX189" s="36">
        <v>2</v>
      </c>
      <c r="AY189" s="38">
        <v>1</v>
      </c>
      <c r="AZ189" s="36">
        <v>0</v>
      </c>
      <c r="BA189" s="38">
        <v>0</v>
      </c>
      <c r="BB189" s="36">
        <v>2</v>
      </c>
      <c r="BC189" s="38">
        <v>1</v>
      </c>
      <c r="BD189" s="36">
        <v>0</v>
      </c>
      <c r="BE189" s="38">
        <v>0</v>
      </c>
      <c r="BF189" s="36">
        <v>2</v>
      </c>
      <c r="BG189" s="38">
        <v>1</v>
      </c>
      <c r="BH189" s="32" t="s">
        <v>735</v>
      </c>
      <c r="BI189" s="33" t="s">
        <v>865</v>
      </c>
      <c r="BL189" s="34"/>
    </row>
    <row r="190" spans="1:64" ht="45" customHeight="1" x14ac:dyDescent="0.25">
      <c r="A190" s="197"/>
      <c r="B190" s="197"/>
      <c r="C190" s="199"/>
      <c r="D190" s="199"/>
      <c r="E190" s="199"/>
      <c r="F190" s="201"/>
      <c r="G190" s="199"/>
      <c r="H190" s="199"/>
      <c r="I190" s="199"/>
      <c r="J190" s="188"/>
      <c r="K190" s="188"/>
      <c r="L190" s="188"/>
      <c r="M190" s="188"/>
      <c r="N190" s="188"/>
      <c r="O190" s="190"/>
      <c r="P190" s="188"/>
      <c r="Q190" s="190"/>
      <c r="R190" s="192"/>
      <c r="S190" s="188"/>
      <c r="T190" s="188"/>
      <c r="U190" s="188"/>
      <c r="V190" s="188"/>
      <c r="W190" s="188"/>
      <c r="X190" s="188"/>
      <c r="Y190" s="188"/>
      <c r="Z190" s="188"/>
      <c r="AA190" s="197"/>
      <c r="AB190" s="41"/>
      <c r="AC190" s="41"/>
      <c r="AD190" s="40" t="s">
        <v>912</v>
      </c>
      <c r="AE190" s="40">
        <v>2</v>
      </c>
      <c r="AF190" s="36">
        <v>0</v>
      </c>
      <c r="AG190" s="38">
        <v>0</v>
      </c>
      <c r="AH190" s="36">
        <v>1</v>
      </c>
      <c r="AI190" s="38">
        <v>0.5</v>
      </c>
      <c r="AJ190" s="36">
        <v>1</v>
      </c>
      <c r="AK190" s="38">
        <v>0.5</v>
      </c>
      <c r="AL190" s="36">
        <v>1</v>
      </c>
      <c r="AM190" s="38">
        <v>0.5</v>
      </c>
      <c r="AN190" s="36">
        <v>0</v>
      </c>
      <c r="AO190" s="38">
        <v>0</v>
      </c>
      <c r="AP190" s="36">
        <v>1</v>
      </c>
      <c r="AQ190" s="38">
        <v>0.5</v>
      </c>
      <c r="AR190" s="36">
        <v>1</v>
      </c>
      <c r="AS190" s="38">
        <v>0.5</v>
      </c>
      <c r="AT190" s="36">
        <v>2</v>
      </c>
      <c r="AU190" s="38">
        <v>1</v>
      </c>
      <c r="AV190" s="36">
        <v>0</v>
      </c>
      <c r="AW190" s="38">
        <v>0</v>
      </c>
      <c r="AX190" s="36">
        <v>1</v>
      </c>
      <c r="AY190" s="38">
        <v>0.5</v>
      </c>
      <c r="AZ190" s="36">
        <v>0</v>
      </c>
      <c r="BA190" s="38">
        <v>0</v>
      </c>
      <c r="BB190" s="36">
        <v>2</v>
      </c>
      <c r="BC190" s="38">
        <v>1</v>
      </c>
      <c r="BD190" s="36">
        <v>0</v>
      </c>
      <c r="BE190" s="38">
        <v>0</v>
      </c>
      <c r="BF190" s="36">
        <v>1</v>
      </c>
      <c r="BG190" s="38">
        <v>0.5</v>
      </c>
      <c r="BH190" s="32" t="s">
        <v>735</v>
      </c>
      <c r="BI190" s="33" t="s">
        <v>865</v>
      </c>
      <c r="BL190" s="34"/>
    </row>
    <row r="191" spans="1:64" ht="45" customHeight="1" x14ac:dyDescent="0.25">
      <c r="A191" s="197"/>
      <c r="B191" s="197"/>
      <c r="C191" s="199"/>
      <c r="D191" s="199"/>
      <c r="E191" s="199"/>
      <c r="F191" s="201"/>
      <c r="G191" s="199"/>
      <c r="H191" s="199"/>
      <c r="I191" s="199"/>
      <c r="J191" s="188"/>
      <c r="K191" s="188"/>
      <c r="L191" s="188"/>
      <c r="M191" s="188"/>
      <c r="N191" s="188"/>
      <c r="O191" s="190"/>
      <c r="P191" s="188"/>
      <c r="Q191" s="190"/>
      <c r="R191" s="191" t="s">
        <v>913</v>
      </c>
      <c r="S191" s="187">
        <v>0</v>
      </c>
      <c r="T191" s="187">
        <v>0.32900000000000001</v>
      </c>
      <c r="U191" s="187">
        <v>0</v>
      </c>
      <c r="V191" s="187">
        <v>0.21959999999999999</v>
      </c>
      <c r="W191" s="187">
        <v>0</v>
      </c>
      <c r="X191" s="187">
        <v>0</v>
      </c>
      <c r="Y191" s="187">
        <v>0</v>
      </c>
      <c r="Z191" s="187">
        <v>0</v>
      </c>
      <c r="AA191" s="196" t="s">
        <v>51</v>
      </c>
      <c r="AB191" s="41"/>
      <c r="AC191" s="41"/>
      <c r="AD191" s="40" t="s">
        <v>914</v>
      </c>
      <c r="AE191" s="40">
        <v>1</v>
      </c>
      <c r="AF191" s="36">
        <v>1</v>
      </c>
      <c r="AG191" s="38">
        <v>1</v>
      </c>
      <c r="AH191" s="36">
        <v>1</v>
      </c>
      <c r="AI191" s="38">
        <v>1</v>
      </c>
      <c r="AJ191" s="36">
        <v>0</v>
      </c>
      <c r="AK191" s="38">
        <v>0</v>
      </c>
      <c r="AL191" s="36">
        <v>1</v>
      </c>
      <c r="AM191" s="38">
        <v>1</v>
      </c>
      <c r="AN191" s="36">
        <v>0</v>
      </c>
      <c r="AO191" s="38">
        <v>0</v>
      </c>
      <c r="AP191" s="36">
        <v>1</v>
      </c>
      <c r="AQ191" s="38">
        <v>1</v>
      </c>
      <c r="AR191" s="36">
        <v>0</v>
      </c>
      <c r="AS191" s="38">
        <v>0</v>
      </c>
      <c r="AT191" s="36">
        <v>1</v>
      </c>
      <c r="AU191" s="38">
        <v>1</v>
      </c>
      <c r="AV191" s="36">
        <v>0</v>
      </c>
      <c r="AW191" s="38">
        <v>0</v>
      </c>
      <c r="AX191" s="36">
        <v>1</v>
      </c>
      <c r="AY191" s="38">
        <v>1</v>
      </c>
      <c r="AZ191" s="36">
        <v>0</v>
      </c>
      <c r="BA191" s="38">
        <v>0</v>
      </c>
      <c r="BB191" s="36">
        <v>1</v>
      </c>
      <c r="BC191" s="38">
        <v>1</v>
      </c>
      <c r="BD191" s="36">
        <v>0</v>
      </c>
      <c r="BE191" s="38">
        <v>0</v>
      </c>
      <c r="BF191" s="36">
        <v>1</v>
      </c>
      <c r="BG191" s="38">
        <v>1</v>
      </c>
      <c r="BH191" s="32" t="s">
        <v>735</v>
      </c>
      <c r="BI191" s="33" t="s">
        <v>865</v>
      </c>
      <c r="BL191" s="34"/>
    </row>
    <row r="192" spans="1:64" ht="57" customHeight="1" x14ac:dyDescent="0.25">
      <c r="A192" s="197"/>
      <c r="B192" s="197"/>
      <c r="C192" s="199"/>
      <c r="D192" s="199"/>
      <c r="E192" s="199"/>
      <c r="F192" s="201"/>
      <c r="G192" s="199"/>
      <c r="H192" s="199"/>
      <c r="I192" s="199"/>
      <c r="J192" s="188"/>
      <c r="K192" s="188"/>
      <c r="L192" s="188"/>
      <c r="M192" s="188"/>
      <c r="N192" s="188"/>
      <c r="O192" s="190"/>
      <c r="P192" s="188"/>
      <c r="Q192" s="190"/>
      <c r="R192" s="192"/>
      <c r="S192" s="188"/>
      <c r="T192" s="188"/>
      <c r="U192" s="188"/>
      <c r="V192" s="188"/>
      <c r="W192" s="188"/>
      <c r="X192" s="188"/>
      <c r="Y192" s="188"/>
      <c r="Z192" s="188"/>
      <c r="AA192" s="197"/>
      <c r="AB192" s="41" t="s">
        <v>807</v>
      </c>
      <c r="AC192" s="41"/>
      <c r="AD192" s="40" t="s">
        <v>915</v>
      </c>
      <c r="AE192" s="40">
        <v>180000</v>
      </c>
      <c r="AF192" s="36">
        <v>0</v>
      </c>
      <c r="AG192" s="38">
        <v>0</v>
      </c>
      <c r="AH192" s="36">
        <v>0</v>
      </c>
      <c r="AI192" s="38">
        <v>0</v>
      </c>
      <c r="AJ192" s="36">
        <v>0</v>
      </c>
      <c r="AK192" s="38">
        <v>0</v>
      </c>
      <c r="AL192" s="36">
        <v>0</v>
      </c>
      <c r="AM192" s="38">
        <v>0</v>
      </c>
      <c r="AN192" s="36">
        <v>14742</v>
      </c>
      <c r="AO192" s="38">
        <v>8.1900000000000001E-2</v>
      </c>
      <c r="AP192" s="36">
        <v>14742</v>
      </c>
      <c r="AQ192" s="38">
        <v>8.1900000000000001E-2</v>
      </c>
      <c r="AR192" s="36">
        <v>78246</v>
      </c>
      <c r="AS192" s="38">
        <v>0.43469999999999998</v>
      </c>
      <c r="AT192" s="36">
        <v>78246</v>
      </c>
      <c r="AU192" s="38">
        <v>0.43469999999999998</v>
      </c>
      <c r="AV192" s="36">
        <v>0</v>
      </c>
      <c r="AW192" s="38">
        <v>0</v>
      </c>
      <c r="AX192" s="36">
        <v>14742</v>
      </c>
      <c r="AY192" s="38">
        <v>8.1900000000000001E-2</v>
      </c>
      <c r="AZ192" s="36">
        <v>101754</v>
      </c>
      <c r="BA192" s="38">
        <v>0.56530000000000002</v>
      </c>
      <c r="BB192" s="36">
        <v>180000</v>
      </c>
      <c r="BC192" s="38">
        <v>1</v>
      </c>
      <c r="BD192" s="36">
        <v>0</v>
      </c>
      <c r="BE192" s="38">
        <v>0</v>
      </c>
      <c r="BF192" s="36">
        <v>14742</v>
      </c>
      <c r="BG192" s="38">
        <v>8.1900000000000001E-2</v>
      </c>
      <c r="BH192" s="32" t="s">
        <v>735</v>
      </c>
      <c r="BI192" s="33" t="s">
        <v>865</v>
      </c>
      <c r="BL192" s="34"/>
    </row>
    <row r="193" spans="1:64" ht="45" customHeight="1" x14ac:dyDescent="0.25">
      <c r="A193" s="197"/>
      <c r="B193" s="197"/>
      <c r="C193" s="199"/>
      <c r="D193" s="199"/>
      <c r="E193" s="199"/>
      <c r="F193" s="201"/>
      <c r="G193" s="199"/>
      <c r="H193" s="199"/>
      <c r="I193" s="199"/>
      <c r="J193" s="188"/>
      <c r="K193" s="188"/>
      <c r="L193" s="188"/>
      <c r="M193" s="188"/>
      <c r="N193" s="188"/>
      <c r="O193" s="190"/>
      <c r="P193" s="188"/>
      <c r="Q193" s="190"/>
      <c r="R193" s="192"/>
      <c r="S193" s="188"/>
      <c r="T193" s="188"/>
      <c r="U193" s="188"/>
      <c r="V193" s="188"/>
      <c r="W193" s="188"/>
      <c r="X193" s="188"/>
      <c r="Y193" s="188"/>
      <c r="Z193" s="188"/>
      <c r="AA193" s="197"/>
      <c r="AB193" s="41"/>
      <c r="AC193" s="41"/>
      <c r="AD193" s="40" t="s">
        <v>916</v>
      </c>
      <c r="AE193" s="40">
        <v>1</v>
      </c>
      <c r="AF193" s="36">
        <v>1</v>
      </c>
      <c r="AG193" s="38">
        <v>1</v>
      </c>
      <c r="AH193" s="36">
        <v>1</v>
      </c>
      <c r="AI193" s="38">
        <v>1</v>
      </c>
      <c r="AJ193" s="36">
        <v>0</v>
      </c>
      <c r="AK193" s="38">
        <v>0</v>
      </c>
      <c r="AL193" s="36">
        <v>1</v>
      </c>
      <c r="AM193" s="38">
        <v>1</v>
      </c>
      <c r="AN193" s="36">
        <v>0</v>
      </c>
      <c r="AO193" s="38">
        <v>0</v>
      </c>
      <c r="AP193" s="36">
        <v>1</v>
      </c>
      <c r="AQ193" s="38">
        <v>1</v>
      </c>
      <c r="AR193" s="36">
        <v>0</v>
      </c>
      <c r="AS193" s="38">
        <v>0</v>
      </c>
      <c r="AT193" s="36">
        <v>1</v>
      </c>
      <c r="AU193" s="38">
        <v>1</v>
      </c>
      <c r="AV193" s="36">
        <v>0</v>
      </c>
      <c r="AW193" s="38">
        <v>0</v>
      </c>
      <c r="AX193" s="36">
        <v>1</v>
      </c>
      <c r="AY193" s="38">
        <v>1</v>
      </c>
      <c r="AZ193" s="36">
        <v>0</v>
      </c>
      <c r="BA193" s="38">
        <v>0</v>
      </c>
      <c r="BB193" s="36">
        <v>1</v>
      </c>
      <c r="BC193" s="38">
        <v>1</v>
      </c>
      <c r="BD193" s="36">
        <v>0</v>
      </c>
      <c r="BE193" s="38">
        <v>0</v>
      </c>
      <c r="BF193" s="36">
        <v>1</v>
      </c>
      <c r="BG193" s="38">
        <v>1</v>
      </c>
      <c r="BH193" s="32" t="s">
        <v>735</v>
      </c>
      <c r="BI193" s="33" t="s">
        <v>865</v>
      </c>
      <c r="BL193" s="34"/>
    </row>
    <row r="194" spans="1:64" ht="45" customHeight="1" x14ac:dyDescent="0.25">
      <c r="A194" s="197"/>
      <c r="B194" s="197"/>
      <c r="C194" s="199"/>
      <c r="D194" s="199"/>
      <c r="E194" s="199"/>
      <c r="F194" s="201"/>
      <c r="G194" s="199"/>
      <c r="H194" s="199"/>
      <c r="I194" s="199"/>
      <c r="J194" s="188"/>
      <c r="K194" s="188"/>
      <c r="L194" s="188"/>
      <c r="M194" s="188"/>
      <c r="N194" s="188"/>
      <c r="O194" s="190"/>
      <c r="P194" s="188"/>
      <c r="Q194" s="190"/>
      <c r="R194" s="192"/>
      <c r="S194" s="188"/>
      <c r="T194" s="188"/>
      <c r="U194" s="188"/>
      <c r="V194" s="188"/>
      <c r="W194" s="188"/>
      <c r="X194" s="188"/>
      <c r="Y194" s="188"/>
      <c r="Z194" s="188"/>
      <c r="AA194" s="197"/>
      <c r="AB194" s="41"/>
      <c r="AC194" s="41"/>
      <c r="AD194" s="40" t="s">
        <v>917</v>
      </c>
      <c r="AE194" s="40">
        <v>1</v>
      </c>
      <c r="AF194" s="36">
        <v>0</v>
      </c>
      <c r="AG194" s="38">
        <v>0</v>
      </c>
      <c r="AH194" s="36">
        <v>0</v>
      </c>
      <c r="AI194" s="38">
        <v>0</v>
      </c>
      <c r="AJ194" s="36">
        <v>0</v>
      </c>
      <c r="AK194" s="38">
        <v>0</v>
      </c>
      <c r="AL194" s="36">
        <v>0</v>
      </c>
      <c r="AM194" s="38">
        <v>0</v>
      </c>
      <c r="AN194" s="36">
        <v>0</v>
      </c>
      <c r="AO194" s="38">
        <v>0</v>
      </c>
      <c r="AP194" s="36">
        <v>0</v>
      </c>
      <c r="AQ194" s="38">
        <v>0</v>
      </c>
      <c r="AR194" s="36">
        <v>1</v>
      </c>
      <c r="AS194" s="38">
        <v>1</v>
      </c>
      <c r="AT194" s="36">
        <v>1</v>
      </c>
      <c r="AU194" s="38">
        <v>1</v>
      </c>
      <c r="AV194" s="36">
        <v>0</v>
      </c>
      <c r="AW194" s="38">
        <v>0</v>
      </c>
      <c r="AX194" s="36">
        <v>0</v>
      </c>
      <c r="AY194" s="38">
        <v>0</v>
      </c>
      <c r="AZ194" s="36">
        <v>0</v>
      </c>
      <c r="BA194" s="38">
        <v>0</v>
      </c>
      <c r="BB194" s="36">
        <v>1</v>
      </c>
      <c r="BC194" s="38">
        <v>1</v>
      </c>
      <c r="BD194" s="36">
        <v>0</v>
      </c>
      <c r="BE194" s="38">
        <v>0</v>
      </c>
      <c r="BF194" s="36">
        <v>0</v>
      </c>
      <c r="BG194" s="38">
        <v>0</v>
      </c>
      <c r="BH194" s="32" t="s">
        <v>735</v>
      </c>
      <c r="BI194" s="33" t="s">
        <v>865</v>
      </c>
      <c r="BL194" s="34"/>
    </row>
    <row r="195" spans="1:64" ht="153" customHeight="1" x14ac:dyDescent="0.25">
      <c r="A195" s="197"/>
      <c r="B195" s="197"/>
      <c r="C195" s="199"/>
      <c r="D195" s="199"/>
      <c r="E195" s="199"/>
      <c r="F195" s="201"/>
      <c r="G195" s="199"/>
      <c r="H195" s="199"/>
      <c r="I195" s="199"/>
      <c r="J195" s="188"/>
      <c r="K195" s="188"/>
      <c r="L195" s="188"/>
      <c r="M195" s="188"/>
      <c r="N195" s="188"/>
      <c r="O195" s="190"/>
      <c r="P195" s="188"/>
      <c r="Q195" s="190"/>
      <c r="R195" s="191" t="s">
        <v>918</v>
      </c>
      <c r="S195" s="187">
        <v>0</v>
      </c>
      <c r="T195" s="187">
        <v>0.35199999999999998</v>
      </c>
      <c r="U195" s="187">
        <v>0</v>
      </c>
      <c r="V195" s="187">
        <v>0.216</v>
      </c>
      <c r="W195" s="187">
        <v>0</v>
      </c>
      <c r="X195" s="187">
        <v>0</v>
      </c>
      <c r="Y195" s="187">
        <v>0</v>
      </c>
      <c r="Z195" s="187">
        <v>0</v>
      </c>
      <c r="AA195" s="196" t="s">
        <v>52</v>
      </c>
      <c r="AB195" s="41" t="s">
        <v>657</v>
      </c>
      <c r="AC195" s="41"/>
      <c r="AD195" s="40" t="s">
        <v>919</v>
      </c>
      <c r="AE195" s="40">
        <v>21000</v>
      </c>
      <c r="AF195" s="36">
        <v>500</v>
      </c>
      <c r="AG195" s="38">
        <v>2.3800000000000002E-2</v>
      </c>
      <c r="AH195" s="36">
        <v>785</v>
      </c>
      <c r="AI195" s="38">
        <v>3.7400000000000003E-2</v>
      </c>
      <c r="AJ195" s="36">
        <v>5498</v>
      </c>
      <c r="AK195" s="38">
        <v>0.26179999999999998</v>
      </c>
      <c r="AL195" s="36">
        <v>5998</v>
      </c>
      <c r="AM195" s="38">
        <v>0.28560000000000002</v>
      </c>
      <c r="AN195" s="36">
        <v>5928</v>
      </c>
      <c r="AO195" s="38">
        <v>0.2823</v>
      </c>
      <c r="AP195" s="36">
        <v>6714</v>
      </c>
      <c r="AQ195" s="38">
        <v>0.31969999999999998</v>
      </c>
      <c r="AR195" s="36">
        <v>5998</v>
      </c>
      <c r="AS195" s="38">
        <v>0.28560000000000002</v>
      </c>
      <c r="AT195" s="36">
        <v>11995</v>
      </c>
      <c r="AU195" s="38">
        <v>0.57120000000000004</v>
      </c>
      <c r="AV195" s="36">
        <v>0</v>
      </c>
      <c r="AW195" s="38">
        <v>0</v>
      </c>
      <c r="AX195" s="36">
        <v>6714</v>
      </c>
      <c r="AY195" s="38">
        <v>0.31969999999999998</v>
      </c>
      <c r="AZ195" s="36">
        <v>9001</v>
      </c>
      <c r="BA195" s="38">
        <v>0.42859999999999998</v>
      </c>
      <c r="BB195" s="36">
        <v>20996</v>
      </c>
      <c r="BC195" s="38">
        <v>0.99980000000000002</v>
      </c>
      <c r="BD195" s="36">
        <v>0</v>
      </c>
      <c r="BE195" s="38">
        <v>0</v>
      </c>
      <c r="BF195" s="36">
        <v>6714</v>
      </c>
      <c r="BG195" s="38">
        <v>0.31969999999999998</v>
      </c>
      <c r="BH195" s="32" t="s">
        <v>735</v>
      </c>
      <c r="BI195" s="33" t="s">
        <v>865</v>
      </c>
      <c r="BL195" s="34"/>
    </row>
    <row r="196" spans="1:64" ht="45" customHeight="1" x14ac:dyDescent="0.25">
      <c r="A196" s="197"/>
      <c r="B196" s="197"/>
      <c r="C196" s="199"/>
      <c r="D196" s="199"/>
      <c r="E196" s="199"/>
      <c r="F196" s="201"/>
      <c r="G196" s="199"/>
      <c r="H196" s="199"/>
      <c r="I196" s="199"/>
      <c r="J196" s="188"/>
      <c r="K196" s="188"/>
      <c r="L196" s="188"/>
      <c r="M196" s="188"/>
      <c r="N196" s="188"/>
      <c r="O196" s="190"/>
      <c r="P196" s="188"/>
      <c r="Q196" s="190"/>
      <c r="R196" s="192"/>
      <c r="S196" s="188"/>
      <c r="T196" s="188"/>
      <c r="U196" s="188"/>
      <c r="V196" s="188"/>
      <c r="W196" s="188"/>
      <c r="X196" s="188"/>
      <c r="Y196" s="188"/>
      <c r="Z196" s="188"/>
      <c r="AA196" s="197"/>
      <c r="AB196" s="41"/>
      <c r="AC196" s="41"/>
      <c r="AD196" s="40" t="s">
        <v>920</v>
      </c>
      <c r="AE196" s="40">
        <v>1</v>
      </c>
      <c r="AF196" s="36">
        <v>1</v>
      </c>
      <c r="AG196" s="38">
        <v>1</v>
      </c>
      <c r="AH196" s="36">
        <v>1</v>
      </c>
      <c r="AI196" s="38">
        <v>1</v>
      </c>
      <c r="AJ196" s="36">
        <v>0</v>
      </c>
      <c r="AK196" s="38">
        <v>0</v>
      </c>
      <c r="AL196" s="36">
        <v>1</v>
      </c>
      <c r="AM196" s="38">
        <v>1</v>
      </c>
      <c r="AN196" s="36">
        <v>0</v>
      </c>
      <c r="AO196" s="38">
        <v>0</v>
      </c>
      <c r="AP196" s="36">
        <v>1</v>
      </c>
      <c r="AQ196" s="38">
        <v>1</v>
      </c>
      <c r="AR196" s="36">
        <v>0</v>
      </c>
      <c r="AS196" s="38">
        <v>0</v>
      </c>
      <c r="AT196" s="36">
        <v>1</v>
      </c>
      <c r="AU196" s="38">
        <v>1</v>
      </c>
      <c r="AV196" s="36">
        <v>0</v>
      </c>
      <c r="AW196" s="38">
        <v>0</v>
      </c>
      <c r="AX196" s="36">
        <v>1</v>
      </c>
      <c r="AY196" s="38">
        <v>1</v>
      </c>
      <c r="AZ196" s="36">
        <v>0</v>
      </c>
      <c r="BA196" s="38">
        <v>0</v>
      </c>
      <c r="BB196" s="36">
        <v>1</v>
      </c>
      <c r="BC196" s="38">
        <v>1</v>
      </c>
      <c r="BD196" s="36">
        <v>0</v>
      </c>
      <c r="BE196" s="38">
        <v>0</v>
      </c>
      <c r="BF196" s="36">
        <v>1</v>
      </c>
      <c r="BG196" s="38">
        <v>1</v>
      </c>
      <c r="BH196" s="32" t="s">
        <v>735</v>
      </c>
      <c r="BI196" s="33" t="s">
        <v>865</v>
      </c>
      <c r="BL196" s="34"/>
    </row>
    <row r="197" spans="1:64" ht="45" customHeight="1" x14ac:dyDescent="0.25">
      <c r="A197" s="197"/>
      <c r="B197" s="197"/>
      <c r="C197" s="199"/>
      <c r="D197" s="199"/>
      <c r="E197" s="199"/>
      <c r="F197" s="201"/>
      <c r="G197" s="199"/>
      <c r="H197" s="199"/>
      <c r="I197" s="199"/>
      <c r="J197" s="188"/>
      <c r="K197" s="188"/>
      <c r="L197" s="188"/>
      <c r="M197" s="188"/>
      <c r="N197" s="188"/>
      <c r="O197" s="190"/>
      <c r="P197" s="188"/>
      <c r="Q197" s="190"/>
      <c r="R197" s="192"/>
      <c r="S197" s="188"/>
      <c r="T197" s="188"/>
      <c r="U197" s="188"/>
      <c r="V197" s="188"/>
      <c r="W197" s="188"/>
      <c r="X197" s="188"/>
      <c r="Y197" s="188"/>
      <c r="Z197" s="188"/>
      <c r="AA197" s="197"/>
      <c r="AB197" s="41"/>
      <c r="AC197" s="41"/>
      <c r="AD197" s="40" t="s">
        <v>921</v>
      </c>
      <c r="AE197" s="40">
        <v>1</v>
      </c>
      <c r="AF197" s="36">
        <v>1</v>
      </c>
      <c r="AG197" s="38">
        <v>1</v>
      </c>
      <c r="AH197" s="36">
        <v>1</v>
      </c>
      <c r="AI197" s="38">
        <v>1</v>
      </c>
      <c r="AJ197" s="36">
        <v>0</v>
      </c>
      <c r="AK197" s="38">
        <v>0</v>
      </c>
      <c r="AL197" s="36">
        <v>1</v>
      </c>
      <c r="AM197" s="38">
        <v>1</v>
      </c>
      <c r="AN197" s="36">
        <v>0</v>
      </c>
      <c r="AO197" s="38">
        <v>0</v>
      </c>
      <c r="AP197" s="36">
        <v>1</v>
      </c>
      <c r="AQ197" s="38">
        <v>1</v>
      </c>
      <c r="AR197" s="36">
        <v>0</v>
      </c>
      <c r="AS197" s="38">
        <v>0</v>
      </c>
      <c r="AT197" s="36">
        <v>1</v>
      </c>
      <c r="AU197" s="38">
        <v>1</v>
      </c>
      <c r="AV197" s="36">
        <v>0</v>
      </c>
      <c r="AW197" s="38">
        <v>0</v>
      </c>
      <c r="AX197" s="36">
        <v>1</v>
      </c>
      <c r="AY197" s="38">
        <v>1</v>
      </c>
      <c r="AZ197" s="36">
        <v>0</v>
      </c>
      <c r="BA197" s="38">
        <v>0</v>
      </c>
      <c r="BB197" s="36">
        <v>1</v>
      </c>
      <c r="BC197" s="38">
        <v>1</v>
      </c>
      <c r="BD197" s="36">
        <v>0</v>
      </c>
      <c r="BE197" s="38">
        <v>0</v>
      </c>
      <c r="BF197" s="36">
        <v>1</v>
      </c>
      <c r="BG197" s="38">
        <v>1</v>
      </c>
      <c r="BH197" s="32" t="s">
        <v>735</v>
      </c>
      <c r="BI197" s="33" t="s">
        <v>865</v>
      </c>
      <c r="BL197" s="34"/>
    </row>
    <row r="198" spans="1:64" ht="45" customHeight="1" x14ac:dyDescent="0.25">
      <c r="A198" s="197"/>
      <c r="B198" s="197"/>
      <c r="C198" s="199"/>
      <c r="D198" s="199"/>
      <c r="E198" s="199"/>
      <c r="F198" s="201"/>
      <c r="G198" s="199"/>
      <c r="H198" s="199"/>
      <c r="I198" s="199"/>
      <c r="J198" s="188"/>
      <c r="K198" s="188"/>
      <c r="L198" s="188"/>
      <c r="M198" s="188"/>
      <c r="N198" s="188"/>
      <c r="O198" s="190"/>
      <c r="P198" s="188"/>
      <c r="Q198" s="190"/>
      <c r="R198" s="192"/>
      <c r="S198" s="188"/>
      <c r="T198" s="188"/>
      <c r="U198" s="188"/>
      <c r="V198" s="188"/>
      <c r="W198" s="188"/>
      <c r="X198" s="188"/>
      <c r="Y198" s="188"/>
      <c r="Z198" s="188"/>
      <c r="AA198" s="197"/>
      <c r="AB198" s="41"/>
      <c r="AC198" s="41"/>
      <c r="AD198" s="40" t="s">
        <v>922</v>
      </c>
      <c r="AE198" s="40">
        <v>1</v>
      </c>
      <c r="AF198" s="36">
        <v>1</v>
      </c>
      <c r="AG198" s="38">
        <v>1</v>
      </c>
      <c r="AH198" s="36">
        <v>1</v>
      </c>
      <c r="AI198" s="38">
        <v>1</v>
      </c>
      <c r="AJ198" s="36">
        <v>0</v>
      </c>
      <c r="AK198" s="38">
        <v>0</v>
      </c>
      <c r="AL198" s="36">
        <v>1</v>
      </c>
      <c r="AM198" s="38">
        <v>1</v>
      </c>
      <c r="AN198" s="36">
        <v>0</v>
      </c>
      <c r="AO198" s="38">
        <v>0</v>
      </c>
      <c r="AP198" s="36">
        <v>1</v>
      </c>
      <c r="AQ198" s="38">
        <v>1</v>
      </c>
      <c r="AR198" s="36">
        <v>0</v>
      </c>
      <c r="AS198" s="38">
        <v>0</v>
      </c>
      <c r="AT198" s="36">
        <v>1</v>
      </c>
      <c r="AU198" s="38">
        <v>1</v>
      </c>
      <c r="AV198" s="36">
        <v>0</v>
      </c>
      <c r="AW198" s="38">
        <v>0</v>
      </c>
      <c r="AX198" s="36">
        <v>1</v>
      </c>
      <c r="AY198" s="38">
        <v>1</v>
      </c>
      <c r="AZ198" s="36">
        <v>0</v>
      </c>
      <c r="BA198" s="38">
        <v>0</v>
      </c>
      <c r="BB198" s="36">
        <v>1</v>
      </c>
      <c r="BC198" s="38">
        <v>1</v>
      </c>
      <c r="BD198" s="36">
        <v>0</v>
      </c>
      <c r="BE198" s="38">
        <v>0</v>
      </c>
      <c r="BF198" s="36">
        <v>1</v>
      </c>
      <c r="BG198" s="38">
        <v>1</v>
      </c>
      <c r="BH198" s="32" t="s">
        <v>735</v>
      </c>
      <c r="BI198" s="33" t="s">
        <v>865</v>
      </c>
      <c r="BL198" s="34"/>
    </row>
    <row r="199" spans="1:64" ht="105" customHeight="1" x14ac:dyDescent="0.25">
      <c r="A199" s="35" t="s">
        <v>405</v>
      </c>
      <c r="B199" s="35" t="s">
        <v>406</v>
      </c>
      <c r="C199" s="36" t="s">
        <v>407</v>
      </c>
      <c r="D199" s="36" t="s">
        <v>508</v>
      </c>
      <c r="E199" s="36" t="s">
        <v>923</v>
      </c>
      <c r="F199" s="37" t="s">
        <v>512</v>
      </c>
      <c r="G199" s="36" t="s">
        <v>307</v>
      </c>
      <c r="H199" s="36" t="s">
        <v>418</v>
      </c>
      <c r="I199" s="36" t="s">
        <v>438</v>
      </c>
      <c r="J199" s="38">
        <v>0.1666</v>
      </c>
      <c r="K199" s="38">
        <v>0.1666</v>
      </c>
      <c r="L199" s="38">
        <v>0.24990000000000001</v>
      </c>
      <c r="M199" s="38">
        <v>0.24990000000000001</v>
      </c>
      <c r="N199" s="38">
        <v>0.24990000000000001</v>
      </c>
      <c r="O199" s="39">
        <v>0</v>
      </c>
      <c r="P199" s="38">
        <v>0.33360000000000001</v>
      </c>
      <c r="Q199" s="39">
        <v>0</v>
      </c>
      <c r="R199" s="40" t="s">
        <v>513</v>
      </c>
      <c r="S199" s="38">
        <v>0</v>
      </c>
      <c r="T199" s="38">
        <v>0.1666</v>
      </c>
      <c r="U199" s="38">
        <v>0</v>
      </c>
      <c r="V199" s="38">
        <v>0.24990000000000001</v>
      </c>
      <c r="W199" s="38">
        <v>0</v>
      </c>
      <c r="X199" s="38">
        <v>0</v>
      </c>
      <c r="Y199" s="38">
        <v>0</v>
      </c>
      <c r="Z199" s="38">
        <v>0</v>
      </c>
      <c r="AA199" s="35" t="s">
        <v>425</v>
      </c>
      <c r="AB199" s="41" t="s">
        <v>683</v>
      </c>
      <c r="AC199" s="41"/>
      <c r="AD199" s="40" t="s">
        <v>924</v>
      </c>
      <c r="AE199" s="40">
        <v>1720</v>
      </c>
      <c r="AF199" s="36">
        <v>0</v>
      </c>
      <c r="AG199" s="38">
        <v>0</v>
      </c>
      <c r="AH199" s="36">
        <v>204</v>
      </c>
      <c r="AI199" s="38">
        <v>0.1186</v>
      </c>
      <c r="AJ199" s="36">
        <v>0</v>
      </c>
      <c r="AK199" s="38">
        <v>0</v>
      </c>
      <c r="AL199" s="36">
        <v>0</v>
      </c>
      <c r="AM199" s="38">
        <v>0</v>
      </c>
      <c r="AN199" s="36">
        <v>531</v>
      </c>
      <c r="AO199" s="38">
        <v>0.30869999999999997</v>
      </c>
      <c r="AP199" s="36">
        <v>735</v>
      </c>
      <c r="AQ199" s="38">
        <v>0.42730000000000001</v>
      </c>
      <c r="AR199" s="36">
        <v>0</v>
      </c>
      <c r="AS199" s="38">
        <v>0</v>
      </c>
      <c r="AT199" s="36">
        <v>0</v>
      </c>
      <c r="AU199" s="38">
        <v>0</v>
      </c>
      <c r="AV199" s="36">
        <v>0</v>
      </c>
      <c r="AW199" s="38">
        <v>0</v>
      </c>
      <c r="AX199" s="36">
        <v>735</v>
      </c>
      <c r="AY199" s="38">
        <v>0.42730000000000001</v>
      </c>
      <c r="AZ199" s="36">
        <v>1720</v>
      </c>
      <c r="BA199" s="38">
        <v>1</v>
      </c>
      <c r="BB199" s="36">
        <v>1720</v>
      </c>
      <c r="BC199" s="38">
        <v>1</v>
      </c>
      <c r="BD199" s="36">
        <v>0</v>
      </c>
      <c r="BE199" s="38">
        <v>0</v>
      </c>
      <c r="BF199" s="36">
        <v>735</v>
      </c>
      <c r="BG199" s="38">
        <v>0.42730000000000001</v>
      </c>
      <c r="BH199" s="32" t="s">
        <v>694</v>
      </c>
      <c r="BI199" s="33" t="s">
        <v>695</v>
      </c>
      <c r="BL199" s="34"/>
    </row>
    <row r="200" spans="1:64" ht="141" customHeight="1" x14ac:dyDescent="0.25">
      <c r="A200" s="35" t="s">
        <v>405</v>
      </c>
      <c r="B200" s="35" t="s">
        <v>406</v>
      </c>
      <c r="C200" s="36" t="s">
        <v>407</v>
      </c>
      <c r="D200" s="36" t="s">
        <v>508</v>
      </c>
      <c r="E200" s="36" t="s">
        <v>923</v>
      </c>
      <c r="F200" s="37" t="s">
        <v>514</v>
      </c>
      <c r="G200" s="36" t="s">
        <v>515</v>
      </c>
      <c r="H200" s="36" t="s">
        <v>431</v>
      </c>
      <c r="I200" s="36" t="s">
        <v>432</v>
      </c>
      <c r="J200" s="38">
        <v>0.1666</v>
      </c>
      <c r="K200" s="38">
        <v>0.1666</v>
      </c>
      <c r="L200" s="38">
        <v>0.24990000000000001</v>
      </c>
      <c r="M200" s="38">
        <v>0.66659999999999997</v>
      </c>
      <c r="N200" s="38">
        <v>0.24990000000000001</v>
      </c>
      <c r="O200" s="39">
        <v>0</v>
      </c>
      <c r="P200" s="38">
        <v>0.33360000000000001</v>
      </c>
      <c r="Q200" s="39">
        <v>0</v>
      </c>
      <c r="R200" s="40" t="s">
        <v>516</v>
      </c>
      <c r="S200" s="38">
        <v>0</v>
      </c>
      <c r="T200" s="38">
        <v>0.1666</v>
      </c>
      <c r="U200" s="38">
        <v>0</v>
      </c>
      <c r="V200" s="38">
        <v>0.66659999999999997</v>
      </c>
      <c r="W200" s="38">
        <v>0</v>
      </c>
      <c r="X200" s="38">
        <v>0</v>
      </c>
      <c r="Y200" s="38">
        <v>0</v>
      </c>
      <c r="Z200" s="38">
        <v>0</v>
      </c>
      <c r="AA200" s="35" t="s">
        <v>425</v>
      </c>
      <c r="AB200" s="41" t="s">
        <v>683</v>
      </c>
      <c r="AC200" s="41"/>
      <c r="AD200" s="40" t="s">
        <v>925</v>
      </c>
      <c r="AE200" s="40">
        <v>32</v>
      </c>
      <c r="AF200" s="36">
        <v>14</v>
      </c>
      <c r="AG200" s="38">
        <v>0.4375</v>
      </c>
      <c r="AH200" s="36">
        <v>14</v>
      </c>
      <c r="AI200" s="38">
        <v>0.4375</v>
      </c>
      <c r="AJ200" s="36">
        <v>9</v>
      </c>
      <c r="AK200" s="38">
        <v>0.28139999999999998</v>
      </c>
      <c r="AL200" s="36">
        <v>23</v>
      </c>
      <c r="AM200" s="38">
        <v>0.71889999999999998</v>
      </c>
      <c r="AN200" s="36">
        <v>12</v>
      </c>
      <c r="AO200" s="38">
        <v>0.37509999999999999</v>
      </c>
      <c r="AP200" s="36">
        <v>26</v>
      </c>
      <c r="AQ200" s="38">
        <v>0.81259999999999999</v>
      </c>
      <c r="AR200" s="36">
        <v>6</v>
      </c>
      <c r="AS200" s="38">
        <v>0.18759999999999999</v>
      </c>
      <c r="AT200" s="36">
        <v>29</v>
      </c>
      <c r="AU200" s="38">
        <v>0.90649999999999997</v>
      </c>
      <c r="AV200" s="36">
        <v>0</v>
      </c>
      <c r="AW200" s="38">
        <v>0</v>
      </c>
      <c r="AX200" s="36">
        <v>26</v>
      </c>
      <c r="AY200" s="38">
        <v>0.81259999999999999</v>
      </c>
      <c r="AZ200" s="36">
        <v>3</v>
      </c>
      <c r="BA200" s="38">
        <v>9.3899999999999997E-2</v>
      </c>
      <c r="BB200" s="36">
        <v>32</v>
      </c>
      <c r="BC200" s="38">
        <v>1.0004</v>
      </c>
      <c r="BD200" s="36">
        <v>0</v>
      </c>
      <c r="BE200" s="38">
        <v>0</v>
      </c>
      <c r="BF200" s="36">
        <v>26</v>
      </c>
      <c r="BG200" s="38">
        <v>0.81259999999999999</v>
      </c>
      <c r="BH200" s="32" t="s">
        <v>694</v>
      </c>
      <c r="BI200" s="33" t="s">
        <v>695</v>
      </c>
      <c r="BL200" s="34"/>
    </row>
    <row r="201" spans="1:64" ht="111" customHeight="1" x14ac:dyDescent="0.25">
      <c r="A201" s="196" t="s">
        <v>405</v>
      </c>
      <c r="B201" s="196" t="s">
        <v>440</v>
      </c>
      <c r="C201" s="198" t="s">
        <v>407</v>
      </c>
      <c r="D201" s="198" t="s">
        <v>508</v>
      </c>
      <c r="E201" s="198" t="s">
        <v>926</v>
      </c>
      <c r="F201" s="200" t="s">
        <v>517</v>
      </c>
      <c r="G201" s="198" t="s">
        <v>518</v>
      </c>
      <c r="H201" s="198" t="s">
        <v>451</v>
      </c>
      <c r="I201" s="198" t="s">
        <v>284</v>
      </c>
      <c r="J201" s="189">
        <v>0.15</v>
      </c>
      <c r="K201" s="189">
        <v>0.15</v>
      </c>
      <c r="L201" s="189">
        <v>0.3</v>
      </c>
      <c r="M201" s="189">
        <v>0.3</v>
      </c>
      <c r="N201" s="189">
        <v>0.3</v>
      </c>
      <c r="O201" s="189">
        <v>0</v>
      </c>
      <c r="P201" s="189">
        <v>0.25</v>
      </c>
      <c r="Q201" s="189">
        <v>0</v>
      </c>
      <c r="R201" s="191" t="s">
        <v>519</v>
      </c>
      <c r="S201" s="187">
        <v>0</v>
      </c>
      <c r="T201" s="187">
        <v>0.15</v>
      </c>
      <c r="U201" s="187">
        <v>0</v>
      </c>
      <c r="V201" s="187">
        <v>0.3</v>
      </c>
      <c r="W201" s="187">
        <v>0</v>
      </c>
      <c r="X201" s="187">
        <v>0</v>
      </c>
      <c r="Y201" s="187">
        <v>0</v>
      </c>
      <c r="Z201" s="187">
        <v>0</v>
      </c>
      <c r="AA201" s="196" t="s">
        <v>425</v>
      </c>
      <c r="AB201" s="41" t="s">
        <v>807</v>
      </c>
      <c r="AC201" s="41"/>
      <c r="AD201" s="40" t="s">
        <v>927</v>
      </c>
      <c r="AE201" s="40">
        <v>100</v>
      </c>
      <c r="AF201" s="36">
        <v>15</v>
      </c>
      <c r="AG201" s="38">
        <v>0.15</v>
      </c>
      <c r="AH201" s="36">
        <v>15</v>
      </c>
      <c r="AI201" s="38">
        <v>0.15</v>
      </c>
      <c r="AJ201" s="36">
        <v>30</v>
      </c>
      <c r="AK201" s="38">
        <v>0.3</v>
      </c>
      <c r="AL201" s="36">
        <v>45</v>
      </c>
      <c r="AM201" s="38">
        <v>0.45</v>
      </c>
      <c r="AN201" s="36">
        <v>30</v>
      </c>
      <c r="AO201" s="38">
        <v>0.3</v>
      </c>
      <c r="AP201" s="36">
        <v>45</v>
      </c>
      <c r="AQ201" s="38">
        <v>0.45</v>
      </c>
      <c r="AR201" s="36">
        <v>30</v>
      </c>
      <c r="AS201" s="38">
        <v>0.3</v>
      </c>
      <c r="AT201" s="36">
        <v>75</v>
      </c>
      <c r="AU201" s="38">
        <v>0.75</v>
      </c>
      <c r="AV201" s="36">
        <v>0</v>
      </c>
      <c r="AW201" s="38">
        <v>0</v>
      </c>
      <c r="AX201" s="36">
        <v>45</v>
      </c>
      <c r="AY201" s="38">
        <v>0.45</v>
      </c>
      <c r="AZ201" s="36">
        <v>25</v>
      </c>
      <c r="BA201" s="38">
        <v>0.25</v>
      </c>
      <c r="BB201" s="36">
        <v>100</v>
      </c>
      <c r="BC201" s="38">
        <v>1</v>
      </c>
      <c r="BD201" s="36">
        <v>0</v>
      </c>
      <c r="BE201" s="38">
        <v>0</v>
      </c>
      <c r="BF201" s="36">
        <v>45</v>
      </c>
      <c r="BG201" s="38">
        <v>0.45</v>
      </c>
      <c r="BH201" s="32" t="s">
        <v>694</v>
      </c>
      <c r="BI201" s="33" t="s">
        <v>761</v>
      </c>
      <c r="BL201" s="34"/>
    </row>
    <row r="202" spans="1:64" ht="21" customHeight="1" x14ac:dyDescent="0.25">
      <c r="A202" s="197"/>
      <c r="B202" s="197"/>
      <c r="C202" s="199"/>
      <c r="D202" s="199"/>
      <c r="E202" s="199"/>
      <c r="F202" s="201"/>
      <c r="G202" s="199"/>
      <c r="H202" s="199"/>
      <c r="I202" s="199"/>
      <c r="J202" s="190"/>
      <c r="K202" s="190"/>
      <c r="L202" s="190"/>
      <c r="M202" s="190"/>
      <c r="N202" s="190"/>
      <c r="O202" s="190"/>
      <c r="P202" s="190"/>
      <c r="Q202" s="190"/>
      <c r="R202" s="192"/>
      <c r="S202" s="188"/>
      <c r="T202" s="188"/>
      <c r="U202" s="188"/>
      <c r="V202" s="188"/>
      <c r="W202" s="188"/>
      <c r="X202" s="188"/>
      <c r="Y202" s="188"/>
      <c r="Z202" s="188"/>
      <c r="AA202" s="197"/>
      <c r="AB202" s="41" t="s">
        <v>835</v>
      </c>
      <c r="AC202" s="41"/>
      <c r="AD202" s="40" t="s">
        <v>928</v>
      </c>
      <c r="AE202" s="40">
        <v>100</v>
      </c>
      <c r="AF202" s="36">
        <v>15</v>
      </c>
      <c r="AG202" s="38">
        <v>0.15</v>
      </c>
      <c r="AH202" s="36">
        <v>15</v>
      </c>
      <c r="AI202" s="38">
        <v>0.15</v>
      </c>
      <c r="AJ202" s="36">
        <v>30</v>
      </c>
      <c r="AK202" s="38">
        <v>0.3</v>
      </c>
      <c r="AL202" s="36">
        <v>45</v>
      </c>
      <c r="AM202" s="38">
        <v>0.45</v>
      </c>
      <c r="AN202" s="36">
        <v>30</v>
      </c>
      <c r="AO202" s="38">
        <v>0.3</v>
      </c>
      <c r="AP202" s="36">
        <v>45</v>
      </c>
      <c r="AQ202" s="38">
        <v>0.45</v>
      </c>
      <c r="AR202" s="36">
        <v>30</v>
      </c>
      <c r="AS202" s="38">
        <v>0.3</v>
      </c>
      <c r="AT202" s="36">
        <v>75</v>
      </c>
      <c r="AU202" s="38">
        <v>0.75</v>
      </c>
      <c r="AV202" s="36">
        <v>0</v>
      </c>
      <c r="AW202" s="38">
        <v>0</v>
      </c>
      <c r="AX202" s="36">
        <v>45</v>
      </c>
      <c r="AY202" s="38">
        <v>0.45</v>
      </c>
      <c r="AZ202" s="36">
        <v>25</v>
      </c>
      <c r="BA202" s="38">
        <v>0.25</v>
      </c>
      <c r="BB202" s="36">
        <v>100</v>
      </c>
      <c r="BC202" s="38">
        <v>1</v>
      </c>
      <c r="BD202" s="36">
        <v>0</v>
      </c>
      <c r="BE202" s="38">
        <v>0</v>
      </c>
      <c r="BF202" s="36">
        <v>45</v>
      </c>
      <c r="BG202" s="38">
        <v>0.45</v>
      </c>
      <c r="BH202" s="32" t="s">
        <v>694</v>
      </c>
      <c r="BI202" s="33" t="s">
        <v>761</v>
      </c>
      <c r="BL202" s="34"/>
    </row>
    <row r="203" spans="1:64" ht="105" customHeight="1" x14ac:dyDescent="0.25">
      <c r="A203" s="196" t="s">
        <v>405</v>
      </c>
      <c r="B203" s="196" t="s">
        <v>440</v>
      </c>
      <c r="C203" s="198" t="s">
        <v>407</v>
      </c>
      <c r="D203" s="198" t="s">
        <v>520</v>
      </c>
      <c r="E203" s="198" t="s">
        <v>929</v>
      </c>
      <c r="F203" s="200" t="s">
        <v>521</v>
      </c>
      <c r="G203" s="198" t="s">
        <v>522</v>
      </c>
      <c r="H203" s="198" t="s">
        <v>523</v>
      </c>
      <c r="I203" s="198" t="s">
        <v>131</v>
      </c>
      <c r="J203" s="187">
        <v>0.43540000000000001</v>
      </c>
      <c r="K203" s="187">
        <v>0.40339999999999998</v>
      </c>
      <c r="L203" s="187">
        <v>0.27039999999999997</v>
      </c>
      <c r="M203" s="187">
        <v>0.26229999999999998</v>
      </c>
      <c r="N203" s="187">
        <v>0.1638</v>
      </c>
      <c r="O203" s="187">
        <v>1.6299999999999999E-2</v>
      </c>
      <c r="P203" s="187">
        <v>0.13189999999999999</v>
      </c>
      <c r="Q203" s="189">
        <v>0</v>
      </c>
      <c r="R203" s="191" t="s">
        <v>524</v>
      </c>
      <c r="S203" s="187">
        <v>0</v>
      </c>
      <c r="T203" s="187">
        <v>0.35</v>
      </c>
      <c r="U203" s="187">
        <v>0</v>
      </c>
      <c r="V203" s="187">
        <v>0.26</v>
      </c>
      <c r="W203" s="187">
        <v>0</v>
      </c>
      <c r="X203" s="187">
        <v>0</v>
      </c>
      <c r="Y203" s="187">
        <v>0</v>
      </c>
      <c r="Z203" s="187">
        <v>0</v>
      </c>
      <c r="AA203" s="196" t="s">
        <v>52</v>
      </c>
      <c r="AB203" s="41" t="s">
        <v>657</v>
      </c>
      <c r="AC203" s="41"/>
      <c r="AD203" s="40" t="s">
        <v>930</v>
      </c>
      <c r="AE203" s="40">
        <v>1000000</v>
      </c>
      <c r="AF203" s="36">
        <v>109200</v>
      </c>
      <c r="AG203" s="38">
        <v>0.10920000000000001</v>
      </c>
      <c r="AH203" s="36">
        <v>302500</v>
      </c>
      <c r="AI203" s="38">
        <v>0.30249999999999999</v>
      </c>
      <c r="AJ203" s="36">
        <v>310100</v>
      </c>
      <c r="AK203" s="38">
        <v>0.31009999999999999</v>
      </c>
      <c r="AL203" s="36">
        <v>419300</v>
      </c>
      <c r="AM203" s="38">
        <v>0.41930000000000001</v>
      </c>
      <c r="AN203" s="36">
        <v>116800</v>
      </c>
      <c r="AO203" s="38">
        <v>0.1168</v>
      </c>
      <c r="AP203" s="36">
        <v>419300</v>
      </c>
      <c r="AQ203" s="38">
        <v>0.41930000000000001</v>
      </c>
      <c r="AR203" s="36">
        <v>453200</v>
      </c>
      <c r="AS203" s="38">
        <v>0.45319999999999999</v>
      </c>
      <c r="AT203" s="36">
        <v>872500</v>
      </c>
      <c r="AU203" s="38">
        <v>0.87250000000000005</v>
      </c>
      <c r="AV203" s="36">
        <v>0</v>
      </c>
      <c r="AW203" s="38">
        <v>0</v>
      </c>
      <c r="AX203" s="36">
        <v>419300</v>
      </c>
      <c r="AY203" s="38">
        <v>0.41930000000000001</v>
      </c>
      <c r="AZ203" s="36">
        <v>127500</v>
      </c>
      <c r="BA203" s="38">
        <v>0.1275</v>
      </c>
      <c r="BB203" s="36">
        <v>1000000</v>
      </c>
      <c r="BC203" s="38">
        <v>1</v>
      </c>
      <c r="BD203" s="36">
        <v>0</v>
      </c>
      <c r="BE203" s="38">
        <v>0</v>
      </c>
      <c r="BF203" s="36">
        <v>419300</v>
      </c>
      <c r="BG203" s="38">
        <v>0.41930000000000001</v>
      </c>
      <c r="BH203" s="32" t="s">
        <v>735</v>
      </c>
      <c r="BI203" s="33" t="s">
        <v>931</v>
      </c>
      <c r="BL203" s="34"/>
    </row>
    <row r="204" spans="1:64" ht="129" customHeight="1" x14ac:dyDescent="0.25">
      <c r="A204" s="197"/>
      <c r="B204" s="197"/>
      <c r="C204" s="199"/>
      <c r="D204" s="199"/>
      <c r="E204" s="199"/>
      <c r="F204" s="201"/>
      <c r="G204" s="199"/>
      <c r="H204" s="199"/>
      <c r="I204" s="199"/>
      <c r="J204" s="188"/>
      <c r="K204" s="188"/>
      <c r="L204" s="188"/>
      <c r="M204" s="188"/>
      <c r="N204" s="188"/>
      <c r="O204" s="188"/>
      <c r="P204" s="188"/>
      <c r="Q204" s="190"/>
      <c r="R204" s="192"/>
      <c r="S204" s="188"/>
      <c r="T204" s="188"/>
      <c r="U204" s="188"/>
      <c r="V204" s="188"/>
      <c r="W204" s="188"/>
      <c r="X204" s="188"/>
      <c r="Y204" s="188"/>
      <c r="Z204" s="188"/>
      <c r="AA204" s="197"/>
      <c r="AB204" s="41" t="s">
        <v>657</v>
      </c>
      <c r="AC204" s="41"/>
      <c r="AD204" s="40" t="s">
        <v>932</v>
      </c>
      <c r="AE204" s="40">
        <v>828232</v>
      </c>
      <c r="AF204" s="36">
        <v>92596</v>
      </c>
      <c r="AG204" s="38">
        <v>0.1118</v>
      </c>
      <c r="AH204" s="36">
        <v>257994</v>
      </c>
      <c r="AI204" s="38">
        <v>0.3115</v>
      </c>
      <c r="AJ204" s="36">
        <v>257911</v>
      </c>
      <c r="AK204" s="38">
        <v>0.31140000000000001</v>
      </c>
      <c r="AL204" s="36">
        <v>350508</v>
      </c>
      <c r="AM204" s="38">
        <v>0.42320000000000002</v>
      </c>
      <c r="AN204" s="36">
        <v>110238</v>
      </c>
      <c r="AO204" s="38">
        <v>0.1331</v>
      </c>
      <c r="AP204" s="36">
        <v>368232</v>
      </c>
      <c r="AQ204" s="38">
        <v>0.4446</v>
      </c>
      <c r="AR204" s="36">
        <v>372787</v>
      </c>
      <c r="AS204" s="38">
        <v>0.4501</v>
      </c>
      <c r="AT204" s="36">
        <v>723295</v>
      </c>
      <c r="AU204" s="38">
        <v>0.87329999999999997</v>
      </c>
      <c r="AV204" s="36">
        <v>0</v>
      </c>
      <c r="AW204" s="38">
        <v>0</v>
      </c>
      <c r="AX204" s="36">
        <v>368232</v>
      </c>
      <c r="AY204" s="38">
        <v>0.4446</v>
      </c>
      <c r="AZ204" s="36">
        <v>104854</v>
      </c>
      <c r="BA204" s="38">
        <v>0.12659999999999999</v>
      </c>
      <c r="BB204" s="36">
        <v>828149</v>
      </c>
      <c r="BC204" s="38">
        <v>0.99990000000000001</v>
      </c>
      <c r="BD204" s="36">
        <v>0</v>
      </c>
      <c r="BE204" s="38">
        <v>0</v>
      </c>
      <c r="BF204" s="36">
        <v>368232</v>
      </c>
      <c r="BG204" s="38">
        <v>0.4446</v>
      </c>
      <c r="BH204" s="32" t="s">
        <v>735</v>
      </c>
      <c r="BI204" s="33" t="s">
        <v>931</v>
      </c>
      <c r="BL204" s="34"/>
    </row>
    <row r="205" spans="1:64" ht="129" customHeight="1" x14ac:dyDescent="0.25">
      <c r="A205" s="197"/>
      <c r="B205" s="197"/>
      <c r="C205" s="199"/>
      <c r="D205" s="199"/>
      <c r="E205" s="199"/>
      <c r="F205" s="201"/>
      <c r="G205" s="199"/>
      <c r="H205" s="199"/>
      <c r="I205" s="199"/>
      <c r="J205" s="188"/>
      <c r="K205" s="188"/>
      <c r="L205" s="188"/>
      <c r="M205" s="188"/>
      <c r="N205" s="188"/>
      <c r="O205" s="188"/>
      <c r="P205" s="188"/>
      <c r="Q205" s="190"/>
      <c r="R205" s="192"/>
      <c r="S205" s="188"/>
      <c r="T205" s="188"/>
      <c r="U205" s="188"/>
      <c r="V205" s="188"/>
      <c r="W205" s="188"/>
      <c r="X205" s="188"/>
      <c r="Y205" s="188"/>
      <c r="Z205" s="188"/>
      <c r="AA205" s="197"/>
      <c r="AB205" s="41" t="s">
        <v>657</v>
      </c>
      <c r="AC205" s="41"/>
      <c r="AD205" s="40" t="s">
        <v>933</v>
      </c>
      <c r="AE205" s="40">
        <v>1000000</v>
      </c>
      <c r="AF205" s="36">
        <v>109200</v>
      </c>
      <c r="AG205" s="38">
        <v>0.10920000000000001</v>
      </c>
      <c r="AH205" s="36">
        <v>258000</v>
      </c>
      <c r="AI205" s="38">
        <v>0.25800000000000001</v>
      </c>
      <c r="AJ205" s="36">
        <v>310100</v>
      </c>
      <c r="AK205" s="38">
        <v>0.31009999999999999</v>
      </c>
      <c r="AL205" s="36">
        <v>419300</v>
      </c>
      <c r="AM205" s="38">
        <v>0.41930000000000001</v>
      </c>
      <c r="AN205" s="36">
        <v>144100</v>
      </c>
      <c r="AO205" s="38">
        <v>0.14410000000000001</v>
      </c>
      <c r="AP205" s="36">
        <v>402100</v>
      </c>
      <c r="AQ205" s="38">
        <v>0.40210000000000001</v>
      </c>
      <c r="AR205" s="36">
        <v>453200</v>
      </c>
      <c r="AS205" s="38">
        <v>0.45319999999999999</v>
      </c>
      <c r="AT205" s="36">
        <v>872500</v>
      </c>
      <c r="AU205" s="38">
        <v>0.87250000000000005</v>
      </c>
      <c r="AV205" s="36">
        <v>0</v>
      </c>
      <c r="AW205" s="38">
        <v>0</v>
      </c>
      <c r="AX205" s="36">
        <v>402100</v>
      </c>
      <c r="AY205" s="38">
        <v>0.40210000000000001</v>
      </c>
      <c r="AZ205" s="36">
        <v>127500</v>
      </c>
      <c r="BA205" s="38">
        <v>0.1275</v>
      </c>
      <c r="BB205" s="36">
        <v>1000000</v>
      </c>
      <c r="BC205" s="38">
        <v>1</v>
      </c>
      <c r="BD205" s="36">
        <v>0</v>
      </c>
      <c r="BE205" s="38">
        <v>0</v>
      </c>
      <c r="BF205" s="36">
        <v>402100</v>
      </c>
      <c r="BG205" s="38">
        <v>0.40210000000000001</v>
      </c>
      <c r="BH205" s="32" t="s">
        <v>735</v>
      </c>
      <c r="BI205" s="33" t="s">
        <v>931</v>
      </c>
      <c r="BL205" s="34"/>
    </row>
    <row r="206" spans="1:64" ht="45" customHeight="1" x14ac:dyDescent="0.25">
      <c r="A206" s="197"/>
      <c r="B206" s="197"/>
      <c r="C206" s="199"/>
      <c r="D206" s="199"/>
      <c r="E206" s="199"/>
      <c r="F206" s="201"/>
      <c r="G206" s="199"/>
      <c r="H206" s="199"/>
      <c r="I206" s="199"/>
      <c r="J206" s="188"/>
      <c r="K206" s="188"/>
      <c r="L206" s="188"/>
      <c r="M206" s="188"/>
      <c r="N206" s="188"/>
      <c r="O206" s="188"/>
      <c r="P206" s="188"/>
      <c r="Q206" s="190"/>
      <c r="R206" s="192"/>
      <c r="S206" s="188"/>
      <c r="T206" s="188"/>
      <c r="U206" s="188"/>
      <c r="V206" s="188"/>
      <c r="W206" s="188"/>
      <c r="X206" s="188"/>
      <c r="Y206" s="188"/>
      <c r="Z206" s="188"/>
      <c r="AA206" s="197"/>
      <c r="AB206" s="41" t="s">
        <v>657</v>
      </c>
      <c r="AC206" s="41"/>
      <c r="AD206" s="40" t="s">
        <v>934</v>
      </c>
      <c r="AE206" s="40">
        <v>100</v>
      </c>
      <c r="AF206" s="36">
        <v>3</v>
      </c>
      <c r="AG206" s="38">
        <v>0.03</v>
      </c>
      <c r="AH206" s="36">
        <v>2</v>
      </c>
      <c r="AI206" s="38">
        <v>0.02</v>
      </c>
      <c r="AJ206" s="36">
        <v>12</v>
      </c>
      <c r="AK206" s="38">
        <v>0.12</v>
      </c>
      <c r="AL206" s="36">
        <v>15</v>
      </c>
      <c r="AM206" s="38">
        <v>0.15</v>
      </c>
      <c r="AN206" s="36">
        <v>9</v>
      </c>
      <c r="AO206" s="38">
        <v>0.09</v>
      </c>
      <c r="AP206" s="36">
        <v>11</v>
      </c>
      <c r="AQ206" s="38">
        <v>0.11</v>
      </c>
      <c r="AR206" s="36">
        <v>15</v>
      </c>
      <c r="AS206" s="38">
        <v>0.15</v>
      </c>
      <c r="AT206" s="36">
        <v>30</v>
      </c>
      <c r="AU206" s="38">
        <v>0.3</v>
      </c>
      <c r="AV206" s="36">
        <v>0</v>
      </c>
      <c r="AW206" s="38">
        <v>0</v>
      </c>
      <c r="AX206" s="36">
        <v>11</v>
      </c>
      <c r="AY206" s="38">
        <v>0.11</v>
      </c>
      <c r="AZ206" s="36">
        <v>70</v>
      </c>
      <c r="BA206" s="38">
        <v>0.7</v>
      </c>
      <c r="BB206" s="36">
        <v>100</v>
      </c>
      <c r="BC206" s="38">
        <v>1</v>
      </c>
      <c r="BD206" s="36">
        <v>0</v>
      </c>
      <c r="BE206" s="38">
        <v>0</v>
      </c>
      <c r="BF206" s="36">
        <v>11</v>
      </c>
      <c r="BG206" s="38">
        <v>0.11</v>
      </c>
      <c r="BH206" s="32" t="s">
        <v>735</v>
      </c>
      <c r="BI206" s="33" t="s">
        <v>931</v>
      </c>
      <c r="BL206" s="34"/>
    </row>
    <row r="207" spans="1:64" ht="69" customHeight="1" x14ac:dyDescent="0.25">
      <c r="A207" s="197"/>
      <c r="B207" s="197"/>
      <c r="C207" s="199"/>
      <c r="D207" s="199"/>
      <c r="E207" s="199"/>
      <c r="F207" s="201"/>
      <c r="G207" s="199"/>
      <c r="H207" s="199"/>
      <c r="I207" s="199"/>
      <c r="J207" s="188"/>
      <c r="K207" s="188"/>
      <c r="L207" s="188"/>
      <c r="M207" s="188"/>
      <c r="N207" s="188"/>
      <c r="O207" s="188"/>
      <c r="P207" s="188"/>
      <c r="Q207" s="190"/>
      <c r="R207" s="192"/>
      <c r="S207" s="188"/>
      <c r="T207" s="188"/>
      <c r="U207" s="188"/>
      <c r="V207" s="188"/>
      <c r="W207" s="188"/>
      <c r="X207" s="188"/>
      <c r="Y207" s="188"/>
      <c r="Z207" s="188"/>
      <c r="AA207" s="197"/>
      <c r="AB207" s="41" t="s">
        <v>657</v>
      </c>
      <c r="AC207" s="41"/>
      <c r="AD207" s="40" t="s">
        <v>935</v>
      </c>
      <c r="AE207" s="40">
        <v>195</v>
      </c>
      <c r="AF207" s="36">
        <v>3</v>
      </c>
      <c r="AG207" s="38">
        <v>1.54E-2</v>
      </c>
      <c r="AH207" s="36">
        <v>0</v>
      </c>
      <c r="AI207" s="38">
        <v>0</v>
      </c>
      <c r="AJ207" s="36">
        <v>12</v>
      </c>
      <c r="AK207" s="38">
        <v>6.1499999999999999E-2</v>
      </c>
      <c r="AL207" s="36">
        <v>15</v>
      </c>
      <c r="AM207" s="38">
        <v>7.6899999999999996E-2</v>
      </c>
      <c r="AN207" s="36">
        <v>7</v>
      </c>
      <c r="AO207" s="38">
        <v>3.5900000000000001E-2</v>
      </c>
      <c r="AP207" s="36">
        <v>7</v>
      </c>
      <c r="AQ207" s="38">
        <v>3.5900000000000001E-2</v>
      </c>
      <c r="AR207" s="36">
        <v>50</v>
      </c>
      <c r="AS207" s="38">
        <v>0.25640000000000002</v>
      </c>
      <c r="AT207" s="36">
        <v>65</v>
      </c>
      <c r="AU207" s="38">
        <v>0.33329999999999999</v>
      </c>
      <c r="AV207" s="36">
        <v>0</v>
      </c>
      <c r="AW207" s="38">
        <v>0</v>
      </c>
      <c r="AX207" s="36">
        <v>7</v>
      </c>
      <c r="AY207" s="38">
        <v>3.5900000000000001E-2</v>
      </c>
      <c r="AZ207" s="36">
        <v>130</v>
      </c>
      <c r="BA207" s="38">
        <v>0.66659999999999997</v>
      </c>
      <c r="BB207" s="36">
        <v>195</v>
      </c>
      <c r="BC207" s="38">
        <v>0.99990000000000001</v>
      </c>
      <c r="BD207" s="36">
        <v>0</v>
      </c>
      <c r="BE207" s="38">
        <v>0</v>
      </c>
      <c r="BF207" s="36">
        <v>7</v>
      </c>
      <c r="BG207" s="38">
        <v>3.5900000000000001E-2</v>
      </c>
      <c r="BH207" s="32" t="s">
        <v>735</v>
      </c>
      <c r="BI207" s="33" t="s">
        <v>931</v>
      </c>
      <c r="BL207" s="34"/>
    </row>
    <row r="208" spans="1:64" ht="33" customHeight="1" x14ac:dyDescent="0.25">
      <c r="A208" s="197"/>
      <c r="B208" s="197"/>
      <c r="C208" s="199"/>
      <c r="D208" s="199"/>
      <c r="E208" s="199"/>
      <c r="F208" s="201"/>
      <c r="G208" s="199"/>
      <c r="H208" s="199"/>
      <c r="I208" s="199"/>
      <c r="J208" s="188"/>
      <c r="K208" s="188"/>
      <c r="L208" s="188"/>
      <c r="M208" s="188"/>
      <c r="N208" s="188"/>
      <c r="O208" s="188"/>
      <c r="P208" s="188"/>
      <c r="Q208" s="190"/>
      <c r="R208" s="192"/>
      <c r="S208" s="188"/>
      <c r="T208" s="188"/>
      <c r="U208" s="188"/>
      <c r="V208" s="188"/>
      <c r="W208" s="188"/>
      <c r="X208" s="188"/>
      <c r="Y208" s="188"/>
      <c r="Z208" s="188"/>
      <c r="AA208" s="197"/>
      <c r="AB208" s="41" t="s">
        <v>657</v>
      </c>
      <c r="AC208" s="41"/>
      <c r="AD208" s="40" t="s">
        <v>936</v>
      </c>
      <c r="AE208" s="40">
        <v>1500000</v>
      </c>
      <c r="AF208" s="36">
        <v>699900</v>
      </c>
      <c r="AG208" s="38">
        <v>0.46660000000000001</v>
      </c>
      <c r="AH208" s="36">
        <v>1299900</v>
      </c>
      <c r="AI208" s="38">
        <v>0.86660000000000004</v>
      </c>
      <c r="AJ208" s="36">
        <v>599850</v>
      </c>
      <c r="AK208" s="38">
        <v>0.39989999999999998</v>
      </c>
      <c r="AL208" s="36">
        <v>1299750</v>
      </c>
      <c r="AM208" s="38">
        <v>0.86650000000000005</v>
      </c>
      <c r="AN208" s="36">
        <v>1218900</v>
      </c>
      <c r="AO208" s="38">
        <v>0.81259999999999999</v>
      </c>
      <c r="AP208" s="36">
        <v>2518800</v>
      </c>
      <c r="AQ208" s="38">
        <v>1.6792</v>
      </c>
      <c r="AR208" s="36">
        <v>199950</v>
      </c>
      <c r="AS208" s="38">
        <v>0.1333</v>
      </c>
      <c r="AT208" s="36">
        <v>1499700</v>
      </c>
      <c r="AU208" s="38">
        <v>0.99980000000000002</v>
      </c>
      <c r="AV208" s="36">
        <v>0</v>
      </c>
      <c r="AW208" s="38">
        <v>0</v>
      </c>
      <c r="AX208" s="36">
        <v>2518800</v>
      </c>
      <c r="AY208" s="38">
        <v>1.6792</v>
      </c>
      <c r="AZ208" s="36">
        <v>0</v>
      </c>
      <c r="BA208" s="38">
        <v>0</v>
      </c>
      <c r="BB208" s="36">
        <v>1499700</v>
      </c>
      <c r="BC208" s="38">
        <v>0.99980000000000002</v>
      </c>
      <c r="BD208" s="36">
        <v>0</v>
      </c>
      <c r="BE208" s="38">
        <v>0</v>
      </c>
      <c r="BF208" s="36">
        <v>2518800</v>
      </c>
      <c r="BG208" s="38">
        <v>1.6792</v>
      </c>
      <c r="BH208" s="32" t="s">
        <v>735</v>
      </c>
      <c r="BI208" s="33" t="s">
        <v>931</v>
      </c>
      <c r="BL208" s="34"/>
    </row>
    <row r="209" spans="1:64" ht="105" customHeight="1" x14ac:dyDescent="0.25">
      <c r="A209" s="197"/>
      <c r="B209" s="197"/>
      <c r="C209" s="199"/>
      <c r="D209" s="199"/>
      <c r="E209" s="199"/>
      <c r="F209" s="201"/>
      <c r="G209" s="199"/>
      <c r="H209" s="199"/>
      <c r="I209" s="199"/>
      <c r="J209" s="188"/>
      <c r="K209" s="188"/>
      <c r="L209" s="188"/>
      <c r="M209" s="188"/>
      <c r="N209" s="188"/>
      <c r="O209" s="188"/>
      <c r="P209" s="188"/>
      <c r="Q209" s="190"/>
      <c r="R209" s="192"/>
      <c r="S209" s="188"/>
      <c r="T209" s="188"/>
      <c r="U209" s="188"/>
      <c r="V209" s="188"/>
      <c r="W209" s="188"/>
      <c r="X209" s="188"/>
      <c r="Y209" s="188"/>
      <c r="Z209" s="188"/>
      <c r="AA209" s="197"/>
      <c r="AB209" s="41" t="s">
        <v>657</v>
      </c>
      <c r="AC209" s="41"/>
      <c r="AD209" s="40" t="s">
        <v>937</v>
      </c>
      <c r="AE209" s="40">
        <v>7</v>
      </c>
      <c r="AF209" s="36">
        <v>2</v>
      </c>
      <c r="AG209" s="38">
        <v>0.2858</v>
      </c>
      <c r="AH209" s="36">
        <v>3</v>
      </c>
      <c r="AI209" s="38">
        <v>0.42859999999999998</v>
      </c>
      <c r="AJ209" s="36">
        <v>3</v>
      </c>
      <c r="AK209" s="38">
        <v>0.42870000000000003</v>
      </c>
      <c r="AL209" s="36">
        <v>5</v>
      </c>
      <c r="AM209" s="38">
        <v>0.71450000000000002</v>
      </c>
      <c r="AN209" s="36">
        <v>9</v>
      </c>
      <c r="AO209" s="38">
        <v>1.2858000000000001</v>
      </c>
      <c r="AP209" s="36">
        <v>12</v>
      </c>
      <c r="AQ209" s="38">
        <v>1.7143999999999999</v>
      </c>
      <c r="AR209" s="36">
        <v>2</v>
      </c>
      <c r="AS209" s="38">
        <v>0.2858</v>
      </c>
      <c r="AT209" s="36">
        <v>7</v>
      </c>
      <c r="AU209" s="38">
        <v>1.0003</v>
      </c>
      <c r="AV209" s="36">
        <v>0</v>
      </c>
      <c r="AW209" s="38">
        <v>0</v>
      </c>
      <c r="AX209" s="36">
        <v>12</v>
      </c>
      <c r="AY209" s="38">
        <v>1.7143999999999999</v>
      </c>
      <c r="AZ209" s="36">
        <v>0</v>
      </c>
      <c r="BA209" s="38">
        <v>0</v>
      </c>
      <c r="BB209" s="36">
        <v>7</v>
      </c>
      <c r="BC209" s="38">
        <v>1.0003</v>
      </c>
      <c r="BD209" s="36">
        <v>0</v>
      </c>
      <c r="BE209" s="38">
        <v>0</v>
      </c>
      <c r="BF209" s="36">
        <v>12</v>
      </c>
      <c r="BG209" s="38">
        <v>1.7143999999999999</v>
      </c>
      <c r="BH209" s="32" t="s">
        <v>735</v>
      </c>
      <c r="BI209" s="33" t="s">
        <v>931</v>
      </c>
      <c r="BL209" s="34"/>
    </row>
    <row r="210" spans="1:64" ht="129" customHeight="1" x14ac:dyDescent="0.25">
      <c r="A210" s="197"/>
      <c r="B210" s="197"/>
      <c r="C210" s="199"/>
      <c r="D210" s="199"/>
      <c r="E210" s="199"/>
      <c r="F210" s="201"/>
      <c r="G210" s="199"/>
      <c r="H210" s="199"/>
      <c r="I210" s="199"/>
      <c r="J210" s="188"/>
      <c r="K210" s="188"/>
      <c r="L210" s="188"/>
      <c r="M210" s="188"/>
      <c r="N210" s="188"/>
      <c r="O210" s="188"/>
      <c r="P210" s="188"/>
      <c r="Q210" s="190"/>
      <c r="R210" s="192"/>
      <c r="S210" s="188"/>
      <c r="T210" s="188"/>
      <c r="U210" s="188"/>
      <c r="V210" s="188"/>
      <c r="W210" s="188"/>
      <c r="X210" s="188"/>
      <c r="Y210" s="188"/>
      <c r="Z210" s="188"/>
      <c r="AA210" s="197"/>
      <c r="AB210" s="41" t="s">
        <v>657</v>
      </c>
      <c r="AC210" s="41"/>
      <c r="AD210" s="40" t="s">
        <v>938</v>
      </c>
      <c r="AE210" s="40">
        <v>500000</v>
      </c>
      <c r="AF210" s="36">
        <v>36400</v>
      </c>
      <c r="AG210" s="38">
        <v>7.2800000000000004E-2</v>
      </c>
      <c r="AH210" s="36">
        <v>54600</v>
      </c>
      <c r="AI210" s="38">
        <v>0.10920000000000001</v>
      </c>
      <c r="AJ210" s="36">
        <v>103350</v>
      </c>
      <c r="AK210" s="38">
        <v>0.20669999999999999</v>
      </c>
      <c r="AL210" s="36">
        <v>139750</v>
      </c>
      <c r="AM210" s="38">
        <v>0.27950000000000003</v>
      </c>
      <c r="AN210" s="36">
        <v>85150</v>
      </c>
      <c r="AO210" s="38">
        <v>0.17030000000000001</v>
      </c>
      <c r="AP210" s="36">
        <v>139750</v>
      </c>
      <c r="AQ210" s="38">
        <v>0.27950000000000003</v>
      </c>
      <c r="AR210" s="36">
        <v>207700</v>
      </c>
      <c r="AS210" s="38">
        <v>0.41539999999999999</v>
      </c>
      <c r="AT210" s="36">
        <v>347450</v>
      </c>
      <c r="AU210" s="38">
        <v>0.69489999999999996</v>
      </c>
      <c r="AV210" s="36">
        <v>0</v>
      </c>
      <c r="AW210" s="38">
        <v>0</v>
      </c>
      <c r="AX210" s="36">
        <v>139750</v>
      </c>
      <c r="AY210" s="38">
        <v>0.27950000000000003</v>
      </c>
      <c r="AZ210" s="36">
        <v>152500</v>
      </c>
      <c r="BA210" s="38">
        <v>0.30499999999999999</v>
      </c>
      <c r="BB210" s="36">
        <v>499950</v>
      </c>
      <c r="BC210" s="38">
        <v>0.99990000000000001</v>
      </c>
      <c r="BD210" s="36">
        <v>0</v>
      </c>
      <c r="BE210" s="38">
        <v>0</v>
      </c>
      <c r="BF210" s="36">
        <v>139750</v>
      </c>
      <c r="BG210" s="38">
        <v>0.27950000000000003</v>
      </c>
      <c r="BH210" s="32" t="s">
        <v>735</v>
      </c>
      <c r="BI210" s="33" t="s">
        <v>931</v>
      </c>
      <c r="BL210" s="34"/>
    </row>
    <row r="211" spans="1:64" ht="69" customHeight="1" x14ac:dyDescent="0.25">
      <c r="A211" s="197"/>
      <c r="B211" s="197"/>
      <c r="C211" s="199"/>
      <c r="D211" s="199"/>
      <c r="E211" s="199"/>
      <c r="F211" s="201"/>
      <c r="G211" s="199"/>
      <c r="H211" s="199"/>
      <c r="I211" s="199"/>
      <c r="J211" s="188"/>
      <c r="K211" s="188"/>
      <c r="L211" s="188"/>
      <c r="M211" s="188"/>
      <c r="N211" s="188"/>
      <c r="O211" s="188"/>
      <c r="P211" s="188"/>
      <c r="Q211" s="190"/>
      <c r="R211" s="192"/>
      <c r="S211" s="188"/>
      <c r="T211" s="188"/>
      <c r="U211" s="188"/>
      <c r="V211" s="188"/>
      <c r="W211" s="188"/>
      <c r="X211" s="188"/>
      <c r="Y211" s="188"/>
      <c r="Z211" s="188"/>
      <c r="AA211" s="197"/>
      <c r="AB211" s="41" t="s">
        <v>657</v>
      </c>
      <c r="AC211" s="41"/>
      <c r="AD211" s="40" t="s">
        <v>939</v>
      </c>
      <c r="AE211" s="40">
        <v>1</v>
      </c>
      <c r="AF211" s="36">
        <v>1</v>
      </c>
      <c r="AG211" s="38">
        <v>1</v>
      </c>
      <c r="AH211" s="36">
        <v>1</v>
      </c>
      <c r="AI211" s="38">
        <v>1</v>
      </c>
      <c r="AJ211" s="36">
        <v>0</v>
      </c>
      <c r="AK211" s="38">
        <v>0</v>
      </c>
      <c r="AL211" s="36">
        <v>1</v>
      </c>
      <c r="AM211" s="38">
        <v>1</v>
      </c>
      <c r="AN211" s="36">
        <v>0</v>
      </c>
      <c r="AO211" s="38">
        <v>0</v>
      </c>
      <c r="AP211" s="36">
        <v>1</v>
      </c>
      <c r="AQ211" s="38">
        <v>1</v>
      </c>
      <c r="AR211" s="36">
        <v>0</v>
      </c>
      <c r="AS211" s="38">
        <v>0</v>
      </c>
      <c r="AT211" s="36">
        <v>1</v>
      </c>
      <c r="AU211" s="38">
        <v>1</v>
      </c>
      <c r="AV211" s="36">
        <v>0</v>
      </c>
      <c r="AW211" s="38">
        <v>0</v>
      </c>
      <c r="AX211" s="36">
        <v>1</v>
      </c>
      <c r="AY211" s="38">
        <v>1</v>
      </c>
      <c r="AZ211" s="36">
        <v>0</v>
      </c>
      <c r="BA211" s="38">
        <v>0</v>
      </c>
      <c r="BB211" s="36">
        <v>1</v>
      </c>
      <c r="BC211" s="38">
        <v>1</v>
      </c>
      <c r="BD211" s="36">
        <v>0</v>
      </c>
      <c r="BE211" s="38">
        <v>0</v>
      </c>
      <c r="BF211" s="36">
        <v>1</v>
      </c>
      <c r="BG211" s="38">
        <v>1</v>
      </c>
      <c r="BH211" s="32" t="s">
        <v>735</v>
      </c>
      <c r="BI211" s="33" t="s">
        <v>931</v>
      </c>
      <c r="BL211" s="34"/>
    </row>
    <row r="212" spans="1:64" ht="69" customHeight="1" x14ac:dyDescent="0.25">
      <c r="A212" s="197"/>
      <c r="B212" s="197"/>
      <c r="C212" s="199"/>
      <c r="D212" s="199"/>
      <c r="E212" s="199"/>
      <c r="F212" s="201"/>
      <c r="G212" s="199"/>
      <c r="H212" s="199"/>
      <c r="I212" s="199"/>
      <c r="J212" s="188"/>
      <c r="K212" s="188"/>
      <c r="L212" s="188"/>
      <c r="M212" s="188"/>
      <c r="N212" s="188"/>
      <c r="O212" s="188"/>
      <c r="P212" s="188"/>
      <c r="Q212" s="190"/>
      <c r="R212" s="192"/>
      <c r="S212" s="188"/>
      <c r="T212" s="188"/>
      <c r="U212" s="188"/>
      <c r="V212" s="188"/>
      <c r="W212" s="188"/>
      <c r="X212" s="188"/>
      <c r="Y212" s="188"/>
      <c r="Z212" s="188"/>
      <c r="AA212" s="197"/>
      <c r="AB212" s="41" t="s">
        <v>657</v>
      </c>
      <c r="AC212" s="41"/>
      <c r="AD212" s="40" t="s">
        <v>940</v>
      </c>
      <c r="AE212" s="40">
        <v>1</v>
      </c>
      <c r="AF212" s="36">
        <v>1</v>
      </c>
      <c r="AG212" s="38">
        <v>1</v>
      </c>
      <c r="AH212" s="36">
        <v>1</v>
      </c>
      <c r="AI212" s="38">
        <v>1</v>
      </c>
      <c r="AJ212" s="36">
        <v>0</v>
      </c>
      <c r="AK212" s="38">
        <v>0</v>
      </c>
      <c r="AL212" s="36">
        <v>1</v>
      </c>
      <c r="AM212" s="38">
        <v>1</v>
      </c>
      <c r="AN212" s="36">
        <v>0</v>
      </c>
      <c r="AO212" s="38">
        <v>0</v>
      </c>
      <c r="AP212" s="36">
        <v>1</v>
      </c>
      <c r="AQ212" s="38">
        <v>1</v>
      </c>
      <c r="AR212" s="36">
        <v>0</v>
      </c>
      <c r="AS212" s="38">
        <v>0</v>
      </c>
      <c r="AT212" s="36">
        <v>1</v>
      </c>
      <c r="AU212" s="38">
        <v>1</v>
      </c>
      <c r="AV212" s="36">
        <v>0</v>
      </c>
      <c r="AW212" s="38">
        <v>0</v>
      </c>
      <c r="AX212" s="36">
        <v>1</v>
      </c>
      <c r="AY212" s="38">
        <v>1</v>
      </c>
      <c r="AZ212" s="36">
        <v>0</v>
      </c>
      <c r="BA212" s="38">
        <v>0</v>
      </c>
      <c r="BB212" s="36">
        <v>1</v>
      </c>
      <c r="BC212" s="38">
        <v>1</v>
      </c>
      <c r="BD212" s="36">
        <v>0</v>
      </c>
      <c r="BE212" s="38">
        <v>0</v>
      </c>
      <c r="BF212" s="36">
        <v>1</v>
      </c>
      <c r="BG212" s="38">
        <v>1</v>
      </c>
      <c r="BH212" s="32" t="s">
        <v>735</v>
      </c>
      <c r="BI212" s="33" t="s">
        <v>931</v>
      </c>
      <c r="BL212" s="34"/>
    </row>
    <row r="213" spans="1:64" ht="33" customHeight="1" x14ac:dyDescent="0.25">
      <c r="A213" s="197"/>
      <c r="B213" s="197"/>
      <c r="C213" s="199"/>
      <c r="D213" s="199"/>
      <c r="E213" s="199"/>
      <c r="F213" s="201"/>
      <c r="G213" s="199"/>
      <c r="H213" s="199"/>
      <c r="I213" s="199"/>
      <c r="J213" s="188"/>
      <c r="K213" s="188"/>
      <c r="L213" s="188"/>
      <c r="M213" s="188"/>
      <c r="N213" s="188"/>
      <c r="O213" s="188"/>
      <c r="P213" s="188"/>
      <c r="Q213" s="190"/>
      <c r="R213" s="192"/>
      <c r="S213" s="188"/>
      <c r="T213" s="188"/>
      <c r="U213" s="188"/>
      <c r="V213" s="188"/>
      <c r="W213" s="188"/>
      <c r="X213" s="188"/>
      <c r="Y213" s="188"/>
      <c r="Z213" s="188"/>
      <c r="AA213" s="197"/>
      <c r="AB213" s="41" t="s">
        <v>657</v>
      </c>
      <c r="AC213" s="41"/>
      <c r="AD213" s="40" t="s">
        <v>941</v>
      </c>
      <c r="AE213" s="40">
        <v>1</v>
      </c>
      <c r="AF213" s="36">
        <v>1</v>
      </c>
      <c r="AG213" s="38">
        <v>1</v>
      </c>
      <c r="AH213" s="36">
        <v>1</v>
      </c>
      <c r="AI213" s="38">
        <v>1</v>
      </c>
      <c r="AJ213" s="36">
        <v>0</v>
      </c>
      <c r="AK213" s="38">
        <v>0</v>
      </c>
      <c r="AL213" s="36">
        <v>1</v>
      </c>
      <c r="AM213" s="38">
        <v>1</v>
      </c>
      <c r="AN213" s="36">
        <v>0</v>
      </c>
      <c r="AO213" s="38">
        <v>0</v>
      </c>
      <c r="AP213" s="36">
        <v>1</v>
      </c>
      <c r="AQ213" s="38">
        <v>1</v>
      </c>
      <c r="AR213" s="36">
        <v>0</v>
      </c>
      <c r="AS213" s="38">
        <v>0</v>
      </c>
      <c r="AT213" s="36">
        <v>1</v>
      </c>
      <c r="AU213" s="38">
        <v>1</v>
      </c>
      <c r="AV213" s="36">
        <v>0</v>
      </c>
      <c r="AW213" s="38">
        <v>0</v>
      </c>
      <c r="AX213" s="36">
        <v>1</v>
      </c>
      <c r="AY213" s="38">
        <v>1</v>
      </c>
      <c r="AZ213" s="36">
        <v>0</v>
      </c>
      <c r="BA213" s="38">
        <v>0</v>
      </c>
      <c r="BB213" s="36">
        <v>1</v>
      </c>
      <c r="BC213" s="38">
        <v>1</v>
      </c>
      <c r="BD213" s="36">
        <v>0</v>
      </c>
      <c r="BE213" s="38">
        <v>0</v>
      </c>
      <c r="BF213" s="36">
        <v>1</v>
      </c>
      <c r="BG213" s="38">
        <v>1</v>
      </c>
      <c r="BH213" s="32" t="s">
        <v>735</v>
      </c>
      <c r="BI213" s="33" t="s">
        <v>931</v>
      </c>
      <c r="BL213" s="34"/>
    </row>
    <row r="214" spans="1:64" ht="69" customHeight="1" x14ac:dyDescent="0.25">
      <c r="A214" s="197"/>
      <c r="B214" s="197"/>
      <c r="C214" s="199"/>
      <c r="D214" s="199"/>
      <c r="E214" s="199"/>
      <c r="F214" s="201"/>
      <c r="G214" s="199"/>
      <c r="H214" s="199"/>
      <c r="I214" s="199"/>
      <c r="J214" s="188"/>
      <c r="K214" s="188"/>
      <c r="L214" s="188"/>
      <c r="M214" s="188"/>
      <c r="N214" s="188"/>
      <c r="O214" s="188"/>
      <c r="P214" s="188"/>
      <c r="Q214" s="190"/>
      <c r="R214" s="191" t="s">
        <v>942</v>
      </c>
      <c r="S214" s="187">
        <v>0</v>
      </c>
      <c r="T214" s="187">
        <v>0.14399999999999999</v>
      </c>
      <c r="U214" s="187">
        <v>0</v>
      </c>
      <c r="V214" s="187">
        <v>0.216</v>
      </c>
      <c r="W214" s="187">
        <v>0</v>
      </c>
      <c r="X214" s="187">
        <v>0</v>
      </c>
      <c r="Y214" s="187">
        <v>0</v>
      </c>
      <c r="Z214" s="187">
        <v>0</v>
      </c>
      <c r="AA214" s="196" t="s">
        <v>52</v>
      </c>
      <c r="AB214" s="41" t="s">
        <v>657</v>
      </c>
      <c r="AC214" s="41"/>
      <c r="AD214" s="40" t="s">
        <v>943</v>
      </c>
      <c r="AE214" s="40">
        <v>1</v>
      </c>
      <c r="AF214" s="36">
        <v>0</v>
      </c>
      <c r="AG214" s="38">
        <v>0</v>
      </c>
      <c r="AH214" s="36">
        <v>0</v>
      </c>
      <c r="AI214" s="38">
        <v>0</v>
      </c>
      <c r="AJ214" s="36">
        <v>0</v>
      </c>
      <c r="AK214" s="38">
        <v>0</v>
      </c>
      <c r="AL214" s="36">
        <v>0</v>
      </c>
      <c r="AM214" s="38">
        <v>0</v>
      </c>
      <c r="AN214" s="36">
        <v>0</v>
      </c>
      <c r="AO214" s="38">
        <v>0</v>
      </c>
      <c r="AP214" s="36">
        <v>0</v>
      </c>
      <c r="AQ214" s="38">
        <v>0</v>
      </c>
      <c r="AR214" s="36">
        <v>0</v>
      </c>
      <c r="AS214" s="38">
        <v>0</v>
      </c>
      <c r="AT214" s="36">
        <v>0</v>
      </c>
      <c r="AU214" s="38">
        <v>0</v>
      </c>
      <c r="AV214" s="36">
        <v>0</v>
      </c>
      <c r="AW214" s="38">
        <v>0</v>
      </c>
      <c r="AX214" s="36">
        <v>0</v>
      </c>
      <c r="AY214" s="38">
        <v>0</v>
      </c>
      <c r="AZ214" s="36">
        <v>1</v>
      </c>
      <c r="BA214" s="38">
        <v>1</v>
      </c>
      <c r="BB214" s="36">
        <v>1</v>
      </c>
      <c r="BC214" s="38">
        <v>1</v>
      </c>
      <c r="BD214" s="36">
        <v>0</v>
      </c>
      <c r="BE214" s="38">
        <v>0</v>
      </c>
      <c r="BF214" s="36">
        <v>0</v>
      </c>
      <c r="BG214" s="38">
        <v>0</v>
      </c>
      <c r="BH214" s="32" t="s">
        <v>735</v>
      </c>
      <c r="BI214" s="33" t="s">
        <v>931</v>
      </c>
      <c r="BL214" s="34"/>
    </row>
    <row r="215" spans="1:64" ht="165" customHeight="1" x14ac:dyDescent="0.25">
      <c r="A215" s="197"/>
      <c r="B215" s="197"/>
      <c r="C215" s="199"/>
      <c r="D215" s="199"/>
      <c r="E215" s="199"/>
      <c r="F215" s="201"/>
      <c r="G215" s="199"/>
      <c r="H215" s="199"/>
      <c r="I215" s="199"/>
      <c r="J215" s="188"/>
      <c r="K215" s="188"/>
      <c r="L215" s="188"/>
      <c r="M215" s="188"/>
      <c r="N215" s="188"/>
      <c r="O215" s="188"/>
      <c r="P215" s="188"/>
      <c r="Q215" s="190"/>
      <c r="R215" s="192"/>
      <c r="S215" s="188"/>
      <c r="T215" s="188"/>
      <c r="U215" s="188"/>
      <c r="V215" s="188"/>
      <c r="W215" s="188"/>
      <c r="X215" s="188"/>
      <c r="Y215" s="188"/>
      <c r="Z215" s="188"/>
      <c r="AA215" s="197"/>
      <c r="AB215" s="41" t="s">
        <v>657</v>
      </c>
      <c r="AC215" s="41"/>
      <c r="AD215" s="40" t="s">
        <v>944</v>
      </c>
      <c r="AE215" s="40">
        <v>1</v>
      </c>
      <c r="AF215" s="36">
        <v>0</v>
      </c>
      <c r="AG215" s="38">
        <v>0</v>
      </c>
      <c r="AH215" s="36">
        <v>0</v>
      </c>
      <c r="AI215" s="38">
        <v>0</v>
      </c>
      <c r="AJ215" s="36">
        <v>0</v>
      </c>
      <c r="AK215" s="38">
        <v>0</v>
      </c>
      <c r="AL215" s="36">
        <v>0</v>
      </c>
      <c r="AM215" s="38">
        <v>0</v>
      </c>
      <c r="AN215" s="36">
        <v>0</v>
      </c>
      <c r="AO215" s="38">
        <v>0</v>
      </c>
      <c r="AP215" s="36">
        <v>0</v>
      </c>
      <c r="AQ215" s="38">
        <v>0</v>
      </c>
      <c r="AR215" s="36">
        <v>1</v>
      </c>
      <c r="AS215" s="38">
        <v>1</v>
      </c>
      <c r="AT215" s="36">
        <v>1</v>
      </c>
      <c r="AU215" s="38">
        <v>1</v>
      </c>
      <c r="AV215" s="36">
        <v>0</v>
      </c>
      <c r="AW215" s="38">
        <v>0</v>
      </c>
      <c r="AX215" s="36">
        <v>0</v>
      </c>
      <c r="AY215" s="38">
        <v>0</v>
      </c>
      <c r="AZ215" s="36">
        <v>0</v>
      </c>
      <c r="BA215" s="38">
        <v>0</v>
      </c>
      <c r="BB215" s="36">
        <v>1</v>
      </c>
      <c r="BC215" s="38">
        <v>1</v>
      </c>
      <c r="BD215" s="36">
        <v>0</v>
      </c>
      <c r="BE215" s="38">
        <v>0</v>
      </c>
      <c r="BF215" s="36">
        <v>0</v>
      </c>
      <c r="BG215" s="38">
        <v>0</v>
      </c>
      <c r="BH215" s="32" t="s">
        <v>735</v>
      </c>
      <c r="BI215" s="33" t="s">
        <v>931</v>
      </c>
      <c r="BL215" s="34"/>
    </row>
    <row r="216" spans="1:64" ht="177" customHeight="1" x14ac:dyDescent="0.25">
      <c r="A216" s="197"/>
      <c r="B216" s="197"/>
      <c r="C216" s="199"/>
      <c r="D216" s="199"/>
      <c r="E216" s="199"/>
      <c r="F216" s="201"/>
      <c r="G216" s="199"/>
      <c r="H216" s="199"/>
      <c r="I216" s="199"/>
      <c r="J216" s="188"/>
      <c r="K216" s="188"/>
      <c r="L216" s="188"/>
      <c r="M216" s="188"/>
      <c r="N216" s="188"/>
      <c r="O216" s="188"/>
      <c r="P216" s="188"/>
      <c r="Q216" s="190"/>
      <c r="R216" s="192"/>
      <c r="S216" s="188"/>
      <c r="T216" s="188"/>
      <c r="U216" s="188"/>
      <c r="V216" s="188"/>
      <c r="W216" s="188"/>
      <c r="X216" s="188"/>
      <c r="Y216" s="188"/>
      <c r="Z216" s="188"/>
      <c r="AA216" s="197"/>
      <c r="AB216" s="41" t="s">
        <v>657</v>
      </c>
      <c r="AC216" s="41"/>
      <c r="AD216" s="40" t="s">
        <v>945</v>
      </c>
      <c r="AE216" s="40">
        <v>1</v>
      </c>
      <c r="AF216" s="36">
        <v>0</v>
      </c>
      <c r="AG216" s="38">
        <v>0</v>
      </c>
      <c r="AH216" s="36">
        <v>0</v>
      </c>
      <c r="AI216" s="38">
        <v>0</v>
      </c>
      <c r="AJ216" s="36">
        <v>0</v>
      </c>
      <c r="AK216" s="38">
        <v>0</v>
      </c>
      <c r="AL216" s="36">
        <v>0</v>
      </c>
      <c r="AM216" s="38">
        <v>0</v>
      </c>
      <c r="AN216" s="36">
        <v>0</v>
      </c>
      <c r="AO216" s="38">
        <v>0</v>
      </c>
      <c r="AP216" s="36">
        <v>0</v>
      </c>
      <c r="AQ216" s="38">
        <v>0</v>
      </c>
      <c r="AR216" s="36">
        <v>0</v>
      </c>
      <c r="AS216" s="38">
        <v>0</v>
      </c>
      <c r="AT216" s="36">
        <v>0</v>
      </c>
      <c r="AU216" s="38">
        <v>0</v>
      </c>
      <c r="AV216" s="36">
        <v>0</v>
      </c>
      <c r="AW216" s="38">
        <v>0</v>
      </c>
      <c r="AX216" s="36">
        <v>0</v>
      </c>
      <c r="AY216" s="38">
        <v>0</v>
      </c>
      <c r="AZ216" s="36">
        <v>1</v>
      </c>
      <c r="BA216" s="38">
        <v>1</v>
      </c>
      <c r="BB216" s="36">
        <v>1</v>
      </c>
      <c r="BC216" s="38">
        <v>1</v>
      </c>
      <c r="BD216" s="36">
        <v>0</v>
      </c>
      <c r="BE216" s="38">
        <v>0</v>
      </c>
      <c r="BF216" s="36">
        <v>0</v>
      </c>
      <c r="BG216" s="38">
        <v>0</v>
      </c>
      <c r="BH216" s="32" t="s">
        <v>735</v>
      </c>
      <c r="BI216" s="33" t="s">
        <v>931</v>
      </c>
      <c r="BL216" s="34"/>
    </row>
    <row r="217" spans="1:64" ht="141" customHeight="1" x14ac:dyDescent="0.25">
      <c r="A217" s="197"/>
      <c r="B217" s="197"/>
      <c r="C217" s="199"/>
      <c r="D217" s="199"/>
      <c r="E217" s="199"/>
      <c r="F217" s="201"/>
      <c r="G217" s="199"/>
      <c r="H217" s="199"/>
      <c r="I217" s="199"/>
      <c r="J217" s="188"/>
      <c r="K217" s="188"/>
      <c r="L217" s="188"/>
      <c r="M217" s="188"/>
      <c r="N217" s="188"/>
      <c r="O217" s="188"/>
      <c r="P217" s="188"/>
      <c r="Q217" s="190"/>
      <c r="R217" s="192"/>
      <c r="S217" s="188"/>
      <c r="T217" s="188"/>
      <c r="U217" s="188"/>
      <c r="V217" s="188"/>
      <c r="W217" s="188"/>
      <c r="X217" s="188"/>
      <c r="Y217" s="188"/>
      <c r="Z217" s="188"/>
      <c r="AA217" s="197"/>
      <c r="AB217" s="41" t="s">
        <v>657</v>
      </c>
      <c r="AC217" s="41"/>
      <c r="AD217" s="40" t="s">
        <v>946</v>
      </c>
      <c r="AE217" s="40">
        <v>1</v>
      </c>
      <c r="AF217" s="36">
        <v>0</v>
      </c>
      <c r="AG217" s="38">
        <v>0</v>
      </c>
      <c r="AH217" s="36">
        <v>0</v>
      </c>
      <c r="AI217" s="38">
        <v>0</v>
      </c>
      <c r="AJ217" s="36">
        <v>0</v>
      </c>
      <c r="AK217" s="38">
        <v>0</v>
      </c>
      <c r="AL217" s="36">
        <v>0</v>
      </c>
      <c r="AM217" s="38">
        <v>0</v>
      </c>
      <c r="AN217" s="36">
        <v>0</v>
      </c>
      <c r="AO217" s="38">
        <v>0</v>
      </c>
      <c r="AP217" s="36">
        <v>0</v>
      </c>
      <c r="AQ217" s="38">
        <v>0</v>
      </c>
      <c r="AR217" s="36">
        <v>0</v>
      </c>
      <c r="AS217" s="38">
        <v>0</v>
      </c>
      <c r="AT217" s="36">
        <v>0</v>
      </c>
      <c r="AU217" s="38">
        <v>0</v>
      </c>
      <c r="AV217" s="36">
        <v>0</v>
      </c>
      <c r="AW217" s="38">
        <v>0</v>
      </c>
      <c r="AX217" s="36">
        <v>0</v>
      </c>
      <c r="AY217" s="38">
        <v>0</v>
      </c>
      <c r="AZ217" s="36">
        <v>1</v>
      </c>
      <c r="BA217" s="38">
        <v>1</v>
      </c>
      <c r="BB217" s="36">
        <v>1</v>
      </c>
      <c r="BC217" s="38">
        <v>1</v>
      </c>
      <c r="BD217" s="36">
        <v>0</v>
      </c>
      <c r="BE217" s="38">
        <v>0</v>
      </c>
      <c r="BF217" s="36">
        <v>0</v>
      </c>
      <c r="BG217" s="38">
        <v>0</v>
      </c>
      <c r="BH217" s="32" t="s">
        <v>735</v>
      </c>
      <c r="BI217" s="33" t="s">
        <v>931</v>
      </c>
      <c r="BL217" s="34"/>
    </row>
    <row r="218" spans="1:64" ht="93" customHeight="1" x14ac:dyDescent="0.25">
      <c r="A218" s="197"/>
      <c r="B218" s="197"/>
      <c r="C218" s="199"/>
      <c r="D218" s="199"/>
      <c r="E218" s="199"/>
      <c r="F218" s="201"/>
      <c r="G218" s="199"/>
      <c r="H218" s="199"/>
      <c r="I218" s="199"/>
      <c r="J218" s="188"/>
      <c r="K218" s="188"/>
      <c r="L218" s="188"/>
      <c r="M218" s="188"/>
      <c r="N218" s="188"/>
      <c r="O218" s="188"/>
      <c r="P218" s="188"/>
      <c r="Q218" s="190"/>
      <c r="R218" s="191" t="s">
        <v>947</v>
      </c>
      <c r="S218" s="187">
        <v>0</v>
      </c>
      <c r="T218" s="187">
        <v>0.108</v>
      </c>
      <c r="U218" s="187">
        <v>0</v>
      </c>
      <c r="V218" s="187">
        <v>0.34899999999999998</v>
      </c>
      <c r="W218" s="187">
        <v>0</v>
      </c>
      <c r="X218" s="187">
        <v>0</v>
      </c>
      <c r="Y218" s="187">
        <v>0</v>
      </c>
      <c r="Z218" s="187">
        <v>0</v>
      </c>
      <c r="AA218" s="196" t="s">
        <v>52</v>
      </c>
      <c r="AB218" s="41" t="s">
        <v>657</v>
      </c>
      <c r="AC218" s="41"/>
      <c r="AD218" s="40" t="s">
        <v>948</v>
      </c>
      <c r="AE218" s="40">
        <v>1200</v>
      </c>
      <c r="AF218" s="36">
        <v>80</v>
      </c>
      <c r="AG218" s="38">
        <v>6.6699999999999995E-2</v>
      </c>
      <c r="AH218" s="36">
        <v>80</v>
      </c>
      <c r="AI218" s="38">
        <v>6.6699999999999995E-2</v>
      </c>
      <c r="AJ218" s="36">
        <v>250</v>
      </c>
      <c r="AK218" s="38">
        <v>0.2084</v>
      </c>
      <c r="AL218" s="36">
        <v>330</v>
      </c>
      <c r="AM218" s="38">
        <v>0.27510000000000001</v>
      </c>
      <c r="AN218" s="36">
        <v>250</v>
      </c>
      <c r="AO218" s="38">
        <v>0.2084</v>
      </c>
      <c r="AP218" s="36">
        <v>330</v>
      </c>
      <c r="AQ218" s="38">
        <v>0.27510000000000001</v>
      </c>
      <c r="AR218" s="36">
        <v>370</v>
      </c>
      <c r="AS218" s="38">
        <v>0.30830000000000002</v>
      </c>
      <c r="AT218" s="36">
        <v>700</v>
      </c>
      <c r="AU218" s="38">
        <v>0.58340000000000003</v>
      </c>
      <c r="AV218" s="36">
        <v>0</v>
      </c>
      <c r="AW218" s="38">
        <v>0</v>
      </c>
      <c r="AX218" s="36">
        <v>330</v>
      </c>
      <c r="AY218" s="38">
        <v>0.27510000000000001</v>
      </c>
      <c r="AZ218" s="36">
        <v>500</v>
      </c>
      <c r="BA218" s="38">
        <v>0.41670000000000001</v>
      </c>
      <c r="BB218" s="36">
        <v>1200</v>
      </c>
      <c r="BC218" s="38">
        <v>1.0001</v>
      </c>
      <c r="BD218" s="36">
        <v>0</v>
      </c>
      <c r="BE218" s="38">
        <v>0</v>
      </c>
      <c r="BF218" s="36">
        <v>330</v>
      </c>
      <c r="BG218" s="38">
        <v>0.27510000000000001</v>
      </c>
      <c r="BH218" s="32" t="s">
        <v>735</v>
      </c>
      <c r="BI218" s="33" t="s">
        <v>931</v>
      </c>
      <c r="BL218" s="34"/>
    </row>
    <row r="219" spans="1:64" ht="141" customHeight="1" x14ac:dyDescent="0.25">
      <c r="A219" s="197"/>
      <c r="B219" s="197"/>
      <c r="C219" s="199"/>
      <c r="D219" s="199"/>
      <c r="E219" s="199"/>
      <c r="F219" s="201"/>
      <c r="G219" s="199"/>
      <c r="H219" s="199"/>
      <c r="I219" s="199"/>
      <c r="J219" s="188"/>
      <c r="K219" s="188"/>
      <c r="L219" s="188"/>
      <c r="M219" s="188"/>
      <c r="N219" s="188"/>
      <c r="O219" s="188"/>
      <c r="P219" s="188"/>
      <c r="Q219" s="190"/>
      <c r="R219" s="192"/>
      <c r="S219" s="188"/>
      <c r="T219" s="188"/>
      <c r="U219" s="188"/>
      <c r="V219" s="188"/>
      <c r="W219" s="188"/>
      <c r="X219" s="188"/>
      <c r="Y219" s="188"/>
      <c r="Z219" s="188"/>
      <c r="AA219" s="197"/>
      <c r="AB219" s="41" t="s">
        <v>657</v>
      </c>
      <c r="AC219" s="41"/>
      <c r="AD219" s="40" t="s">
        <v>949</v>
      </c>
      <c r="AE219" s="40">
        <v>40</v>
      </c>
      <c r="AF219" s="36">
        <v>4</v>
      </c>
      <c r="AG219" s="38">
        <v>0.1</v>
      </c>
      <c r="AH219" s="36">
        <v>4</v>
      </c>
      <c r="AI219" s="38">
        <v>0.1</v>
      </c>
      <c r="AJ219" s="36">
        <v>12</v>
      </c>
      <c r="AK219" s="38">
        <v>0.3</v>
      </c>
      <c r="AL219" s="36">
        <v>16</v>
      </c>
      <c r="AM219" s="38">
        <v>0.4</v>
      </c>
      <c r="AN219" s="36">
        <v>12</v>
      </c>
      <c r="AO219" s="38">
        <v>0.3</v>
      </c>
      <c r="AP219" s="36">
        <v>16</v>
      </c>
      <c r="AQ219" s="38">
        <v>0.4</v>
      </c>
      <c r="AR219" s="36">
        <v>12</v>
      </c>
      <c r="AS219" s="38">
        <v>0.3</v>
      </c>
      <c r="AT219" s="36">
        <v>28</v>
      </c>
      <c r="AU219" s="38">
        <v>0.7</v>
      </c>
      <c r="AV219" s="36">
        <v>0</v>
      </c>
      <c r="AW219" s="38">
        <v>0</v>
      </c>
      <c r="AX219" s="36">
        <v>16</v>
      </c>
      <c r="AY219" s="38">
        <v>0.4</v>
      </c>
      <c r="AZ219" s="36">
        <v>12</v>
      </c>
      <c r="BA219" s="38">
        <v>0.3</v>
      </c>
      <c r="BB219" s="36">
        <v>40</v>
      </c>
      <c r="BC219" s="38">
        <v>1</v>
      </c>
      <c r="BD219" s="36">
        <v>0</v>
      </c>
      <c r="BE219" s="38">
        <v>0</v>
      </c>
      <c r="BF219" s="36">
        <v>16</v>
      </c>
      <c r="BG219" s="38">
        <v>0.4</v>
      </c>
      <c r="BH219" s="32" t="s">
        <v>735</v>
      </c>
      <c r="BI219" s="33" t="s">
        <v>931</v>
      </c>
      <c r="BL219" s="34"/>
    </row>
    <row r="220" spans="1:64" ht="153" customHeight="1" x14ac:dyDescent="0.25">
      <c r="A220" s="197"/>
      <c r="B220" s="197"/>
      <c r="C220" s="199"/>
      <c r="D220" s="199"/>
      <c r="E220" s="199"/>
      <c r="F220" s="201"/>
      <c r="G220" s="199"/>
      <c r="H220" s="199"/>
      <c r="I220" s="199"/>
      <c r="J220" s="188"/>
      <c r="K220" s="188"/>
      <c r="L220" s="188"/>
      <c r="M220" s="188"/>
      <c r="N220" s="188"/>
      <c r="O220" s="188"/>
      <c r="P220" s="188"/>
      <c r="Q220" s="190"/>
      <c r="R220" s="192"/>
      <c r="S220" s="188"/>
      <c r="T220" s="188"/>
      <c r="U220" s="188"/>
      <c r="V220" s="188"/>
      <c r="W220" s="188"/>
      <c r="X220" s="188"/>
      <c r="Y220" s="188"/>
      <c r="Z220" s="188"/>
      <c r="AA220" s="197"/>
      <c r="AB220" s="41" t="s">
        <v>657</v>
      </c>
      <c r="AC220" s="41"/>
      <c r="AD220" s="40" t="s">
        <v>950</v>
      </c>
      <c r="AE220" s="40">
        <v>15</v>
      </c>
      <c r="AF220" s="36">
        <v>3</v>
      </c>
      <c r="AG220" s="38">
        <v>0.2</v>
      </c>
      <c r="AH220" s="36">
        <v>1</v>
      </c>
      <c r="AI220" s="38">
        <v>6.6699999999999995E-2</v>
      </c>
      <c r="AJ220" s="36">
        <v>12</v>
      </c>
      <c r="AK220" s="38">
        <v>0.79990000000000006</v>
      </c>
      <c r="AL220" s="36">
        <v>15</v>
      </c>
      <c r="AM220" s="38">
        <v>0.99990000000000001</v>
      </c>
      <c r="AN220" s="36">
        <v>14</v>
      </c>
      <c r="AO220" s="38">
        <v>0.93320000000000003</v>
      </c>
      <c r="AP220" s="36">
        <v>15</v>
      </c>
      <c r="AQ220" s="38">
        <v>0.99990000000000001</v>
      </c>
      <c r="AR220" s="36">
        <v>0</v>
      </c>
      <c r="AS220" s="38">
        <v>0</v>
      </c>
      <c r="AT220" s="36">
        <v>15</v>
      </c>
      <c r="AU220" s="38">
        <v>0.99990000000000001</v>
      </c>
      <c r="AV220" s="36">
        <v>0</v>
      </c>
      <c r="AW220" s="38">
        <v>0</v>
      </c>
      <c r="AX220" s="36">
        <v>15</v>
      </c>
      <c r="AY220" s="38">
        <v>0.99990000000000001</v>
      </c>
      <c r="AZ220" s="36">
        <v>0</v>
      </c>
      <c r="BA220" s="38">
        <v>0</v>
      </c>
      <c r="BB220" s="36">
        <v>15</v>
      </c>
      <c r="BC220" s="38">
        <v>0.99990000000000001</v>
      </c>
      <c r="BD220" s="36">
        <v>0</v>
      </c>
      <c r="BE220" s="38">
        <v>0</v>
      </c>
      <c r="BF220" s="36">
        <v>15</v>
      </c>
      <c r="BG220" s="36" t="s">
        <v>699</v>
      </c>
      <c r="BH220" s="32" t="s">
        <v>735</v>
      </c>
      <c r="BI220" s="33" t="s">
        <v>931</v>
      </c>
      <c r="BL220" s="34"/>
    </row>
    <row r="221" spans="1:64" ht="189" customHeight="1" x14ac:dyDescent="0.25">
      <c r="A221" s="197"/>
      <c r="B221" s="197"/>
      <c r="C221" s="199"/>
      <c r="D221" s="199"/>
      <c r="E221" s="199"/>
      <c r="F221" s="201"/>
      <c r="G221" s="199"/>
      <c r="H221" s="199"/>
      <c r="I221" s="199"/>
      <c r="J221" s="188"/>
      <c r="K221" s="188"/>
      <c r="L221" s="188"/>
      <c r="M221" s="188"/>
      <c r="N221" s="188"/>
      <c r="O221" s="188"/>
      <c r="P221" s="188"/>
      <c r="Q221" s="190"/>
      <c r="R221" s="192"/>
      <c r="S221" s="188"/>
      <c r="T221" s="188"/>
      <c r="U221" s="188"/>
      <c r="V221" s="188"/>
      <c r="W221" s="188"/>
      <c r="X221" s="188"/>
      <c r="Y221" s="188"/>
      <c r="Z221" s="188"/>
      <c r="AA221" s="197"/>
      <c r="AB221" s="41" t="s">
        <v>657</v>
      </c>
      <c r="AC221" s="41"/>
      <c r="AD221" s="40" t="s">
        <v>951</v>
      </c>
      <c r="AE221" s="40">
        <v>30</v>
      </c>
      <c r="AF221" s="36">
        <v>4</v>
      </c>
      <c r="AG221" s="38">
        <v>0.13339999999999999</v>
      </c>
      <c r="AH221" s="36">
        <v>4</v>
      </c>
      <c r="AI221" s="38">
        <v>0.13339999999999999</v>
      </c>
      <c r="AJ221" s="36">
        <v>8</v>
      </c>
      <c r="AK221" s="38">
        <v>0.26669999999999999</v>
      </c>
      <c r="AL221" s="36">
        <v>12</v>
      </c>
      <c r="AM221" s="38">
        <v>0.40010000000000001</v>
      </c>
      <c r="AN221" s="36">
        <v>8</v>
      </c>
      <c r="AO221" s="38">
        <v>0.26669999999999999</v>
      </c>
      <c r="AP221" s="36">
        <v>12</v>
      </c>
      <c r="AQ221" s="38">
        <v>0.40010000000000001</v>
      </c>
      <c r="AR221" s="36">
        <v>9</v>
      </c>
      <c r="AS221" s="38">
        <v>0.3</v>
      </c>
      <c r="AT221" s="36">
        <v>21</v>
      </c>
      <c r="AU221" s="38">
        <v>0.70009999999999994</v>
      </c>
      <c r="AV221" s="36">
        <v>0</v>
      </c>
      <c r="AW221" s="38">
        <v>0</v>
      </c>
      <c r="AX221" s="36">
        <v>12</v>
      </c>
      <c r="AY221" s="38">
        <v>0.40010000000000001</v>
      </c>
      <c r="AZ221" s="36">
        <v>9</v>
      </c>
      <c r="BA221" s="38">
        <v>0.3</v>
      </c>
      <c r="BB221" s="36">
        <v>30</v>
      </c>
      <c r="BC221" s="38">
        <v>1.0001</v>
      </c>
      <c r="BD221" s="36">
        <v>0</v>
      </c>
      <c r="BE221" s="38">
        <v>0</v>
      </c>
      <c r="BF221" s="36">
        <v>12</v>
      </c>
      <c r="BG221" s="38">
        <v>0.40010000000000001</v>
      </c>
      <c r="BH221" s="32" t="s">
        <v>735</v>
      </c>
      <c r="BI221" s="33" t="s">
        <v>931</v>
      </c>
      <c r="BL221" s="34"/>
    </row>
    <row r="222" spans="1:64" ht="153" customHeight="1" x14ac:dyDescent="0.25">
      <c r="A222" s="197"/>
      <c r="B222" s="197"/>
      <c r="C222" s="199"/>
      <c r="D222" s="199"/>
      <c r="E222" s="199"/>
      <c r="F222" s="201"/>
      <c r="G222" s="199"/>
      <c r="H222" s="199"/>
      <c r="I222" s="199"/>
      <c r="J222" s="188"/>
      <c r="K222" s="188"/>
      <c r="L222" s="188"/>
      <c r="M222" s="188"/>
      <c r="N222" s="188"/>
      <c r="O222" s="188"/>
      <c r="P222" s="188"/>
      <c r="Q222" s="190"/>
      <c r="R222" s="192"/>
      <c r="S222" s="188"/>
      <c r="T222" s="188"/>
      <c r="U222" s="188"/>
      <c r="V222" s="188"/>
      <c r="W222" s="188"/>
      <c r="X222" s="188"/>
      <c r="Y222" s="188"/>
      <c r="Z222" s="188"/>
      <c r="AA222" s="197"/>
      <c r="AB222" s="41" t="s">
        <v>657</v>
      </c>
      <c r="AC222" s="41"/>
      <c r="AD222" s="40" t="s">
        <v>952</v>
      </c>
      <c r="AE222" s="40">
        <v>4</v>
      </c>
      <c r="AF222" s="36">
        <v>2</v>
      </c>
      <c r="AG222" s="38">
        <v>0.5</v>
      </c>
      <c r="AH222" s="36">
        <v>0</v>
      </c>
      <c r="AI222" s="38">
        <v>0</v>
      </c>
      <c r="AJ222" s="36">
        <v>2</v>
      </c>
      <c r="AK222" s="38">
        <v>0.5</v>
      </c>
      <c r="AL222" s="36">
        <v>4</v>
      </c>
      <c r="AM222" s="38">
        <v>1</v>
      </c>
      <c r="AN222" s="36">
        <v>3</v>
      </c>
      <c r="AO222" s="38">
        <v>0.75</v>
      </c>
      <c r="AP222" s="36">
        <v>3</v>
      </c>
      <c r="AQ222" s="38">
        <v>0.75</v>
      </c>
      <c r="AR222" s="36">
        <v>0</v>
      </c>
      <c r="AS222" s="38">
        <v>0</v>
      </c>
      <c r="AT222" s="36">
        <v>4</v>
      </c>
      <c r="AU222" s="38">
        <v>1</v>
      </c>
      <c r="AV222" s="36">
        <v>1</v>
      </c>
      <c r="AW222" s="38">
        <v>0.25</v>
      </c>
      <c r="AX222" s="36">
        <v>4</v>
      </c>
      <c r="AY222" s="38">
        <v>1</v>
      </c>
      <c r="AZ222" s="36">
        <v>0</v>
      </c>
      <c r="BA222" s="38">
        <v>0</v>
      </c>
      <c r="BB222" s="36">
        <v>4</v>
      </c>
      <c r="BC222" s="38">
        <v>1</v>
      </c>
      <c r="BD222" s="36">
        <v>0</v>
      </c>
      <c r="BE222" s="38">
        <v>0</v>
      </c>
      <c r="BF222" s="36">
        <v>4</v>
      </c>
      <c r="BG222" s="38">
        <v>1</v>
      </c>
      <c r="BH222" s="32" t="s">
        <v>735</v>
      </c>
      <c r="BI222" s="33" t="s">
        <v>931</v>
      </c>
      <c r="BL222" s="34"/>
    </row>
    <row r="223" spans="1:64" ht="153" customHeight="1" x14ac:dyDescent="0.25">
      <c r="A223" s="197"/>
      <c r="B223" s="197"/>
      <c r="C223" s="199"/>
      <c r="D223" s="199"/>
      <c r="E223" s="199"/>
      <c r="F223" s="201"/>
      <c r="G223" s="199"/>
      <c r="H223" s="199"/>
      <c r="I223" s="199"/>
      <c r="J223" s="188"/>
      <c r="K223" s="188"/>
      <c r="L223" s="188"/>
      <c r="M223" s="188"/>
      <c r="N223" s="188"/>
      <c r="O223" s="188"/>
      <c r="P223" s="188"/>
      <c r="Q223" s="190"/>
      <c r="R223" s="192"/>
      <c r="S223" s="188"/>
      <c r="T223" s="188"/>
      <c r="U223" s="188"/>
      <c r="V223" s="188"/>
      <c r="W223" s="188"/>
      <c r="X223" s="188"/>
      <c r="Y223" s="188"/>
      <c r="Z223" s="188"/>
      <c r="AA223" s="197"/>
      <c r="AB223" s="41" t="s">
        <v>657</v>
      </c>
      <c r="AC223" s="41"/>
      <c r="AD223" s="40" t="s">
        <v>953</v>
      </c>
      <c r="AE223" s="40">
        <v>4</v>
      </c>
      <c r="AF223" s="36">
        <v>1</v>
      </c>
      <c r="AG223" s="38">
        <v>0.25</v>
      </c>
      <c r="AH223" s="36">
        <v>0</v>
      </c>
      <c r="AI223" s="38">
        <v>0</v>
      </c>
      <c r="AJ223" s="36">
        <v>3</v>
      </c>
      <c r="AK223" s="38">
        <v>0.75</v>
      </c>
      <c r="AL223" s="36">
        <v>4</v>
      </c>
      <c r="AM223" s="38">
        <v>1</v>
      </c>
      <c r="AN223" s="36">
        <v>1</v>
      </c>
      <c r="AO223" s="38">
        <v>0.25</v>
      </c>
      <c r="AP223" s="36">
        <v>1</v>
      </c>
      <c r="AQ223" s="38">
        <v>0.25</v>
      </c>
      <c r="AR223" s="36">
        <v>0</v>
      </c>
      <c r="AS223" s="38">
        <v>0</v>
      </c>
      <c r="AT223" s="36">
        <v>4</v>
      </c>
      <c r="AU223" s="38">
        <v>1</v>
      </c>
      <c r="AV223" s="36">
        <v>1</v>
      </c>
      <c r="AW223" s="38">
        <v>0.25</v>
      </c>
      <c r="AX223" s="36">
        <v>2</v>
      </c>
      <c r="AY223" s="38">
        <v>0.5</v>
      </c>
      <c r="AZ223" s="36">
        <v>0</v>
      </c>
      <c r="BA223" s="38">
        <v>0</v>
      </c>
      <c r="BB223" s="36">
        <v>4</v>
      </c>
      <c r="BC223" s="38">
        <v>1</v>
      </c>
      <c r="BD223" s="36">
        <v>0</v>
      </c>
      <c r="BE223" s="38">
        <v>0</v>
      </c>
      <c r="BF223" s="36">
        <v>2</v>
      </c>
      <c r="BG223" s="38">
        <v>0.5</v>
      </c>
      <c r="BH223" s="32" t="s">
        <v>735</v>
      </c>
      <c r="BI223" s="33" t="s">
        <v>931</v>
      </c>
      <c r="BL223" s="34"/>
    </row>
    <row r="224" spans="1:64" ht="117" customHeight="1" x14ac:dyDescent="0.25">
      <c r="A224" s="197"/>
      <c r="B224" s="197"/>
      <c r="C224" s="199"/>
      <c r="D224" s="199"/>
      <c r="E224" s="199"/>
      <c r="F224" s="201"/>
      <c r="G224" s="199"/>
      <c r="H224" s="199"/>
      <c r="I224" s="199"/>
      <c r="J224" s="188"/>
      <c r="K224" s="188"/>
      <c r="L224" s="188"/>
      <c r="M224" s="188"/>
      <c r="N224" s="188"/>
      <c r="O224" s="188"/>
      <c r="P224" s="188"/>
      <c r="Q224" s="190"/>
      <c r="R224" s="192"/>
      <c r="S224" s="188"/>
      <c r="T224" s="188"/>
      <c r="U224" s="188"/>
      <c r="V224" s="188"/>
      <c r="W224" s="188"/>
      <c r="X224" s="188"/>
      <c r="Y224" s="188"/>
      <c r="Z224" s="188"/>
      <c r="AA224" s="197"/>
      <c r="AB224" s="41" t="s">
        <v>657</v>
      </c>
      <c r="AC224" s="41"/>
      <c r="AD224" s="40" t="s">
        <v>954</v>
      </c>
      <c r="AE224" s="40">
        <v>4</v>
      </c>
      <c r="AF224" s="36">
        <v>0</v>
      </c>
      <c r="AG224" s="38">
        <v>0</v>
      </c>
      <c r="AH224" s="36">
        <v>0</v>
      </c>
      <c r="AI224" s="38">
        <v>0</v>
      </c>
      <c r="AJ224" s="36">
        <v>3</v>
      </c>
      <c r="AK224" s="38">
        <v>0.75</v>
      </c>
      <c r="AL224" s="36">
        <v>3</v>
      </c>
      <c r="AM224" s="38">
        <v>0.75</v>
      </c>
      <c r="AN224" s="36">
        <v>1</v>
      </c>
      <c r="AO224" s="38">
        <v>0.25</v>
      </c>
      <c r="AP224" s="36">
        <v>1</v>
      </c>
      <c r="AQ224" s="38">
        <v>0.25</v>
      </c>
      <c r="AR224" s="36">
        <v>1</v>
      </c>
      <c r="AS224" s="38">
        <v>0.25</v>
      </c>
      <c r="AT224" s="36">
        <v>4</v>
      </c>
      <c r="AU224" s="38">
        <v>1</v>
      </c>
      <c r="AV224" s="36">
        <v>0</v>
      </c>
      <c r="AW224" s="38">
        <v>0</v>
      </c>
      <c r="AX224" s="36">
        <v>1</v>
      </c>
      <c r="AY224" s="38">
        <v>0.25</v>
      </c>
      <c r="AZ224" s="36">
        <v>0</v>
      </c>
      <c r="BA224" s="38">
        <v>0</v>
      </c>
      <c r="BB224" s="36">
        <v>4</v>
      </c>
      <c r="BC224" s="38">
        <v>1</v>
      </c>
      <c r="BD224" s="36">
        <v>0</v>
      </c>
      <c r="BE224" s="38">
        <v>0</v>
      </c>
      <c r="BF224" s="36">
        <v>1</v>
      </c>
      <c r="BG224" s="38">
        <v>0.25</v>
      </c>
      <c r="BH224" s="32" t="s">
        <v>735</v>
      </c>
      <c r="BI224" s="33" t="s">
        <v>931</v>
      </c>
      <c r="BL224" s="34"/>
    </row>
    <row r="225" spans="1:64" ht="141" customHeight="1" x14ac:dyDescent="0.25">
      <c r="A225" s="197"/>
      <c r="B225" s="197"/>
      <c r="C225" s="199"/>
      <c r="D225" s="199"/>
      <c r="E225" s="199"/>
      <c r="F225" s="201"/>
      <c r="G225" s="199"/>
      <c r="H225" s="199"/>
      <c r="I225" s="199"/>
      <c r="J225" s="188"/>
      <c r="K225" s="188"/>
      <c r="L225" s="188"/>
      <c r="M225" s="188"/>
      <c r="N225" s="188"/>
      <c r="O225" s="188"/>
      <c r="P225" s="188"/>
      <c r="Q225" s="190"/>
      <c r="R225" s="191" t="s">
        <v>955</v>
      </c>
      <c r="S225" s="187">
        <v>0</v>
      </c>
      <c r="T225" s="187">
        <v>0.19800000000000001</v>
      </c>
      <c r="U225" s="187">
        <v>0</v>
      </c>
      <c r="V225" s="187">
        <v>0.29699999999999999</v>
      </c>
      <c r="W225" s="187">
        <v>0</v>
      </c>
      <c r="X225" s="187">
        <v>0</v>
      </c>
      <c r="Y225" s="187">
        <v>0</v>
      </c>
      <c r="Z225" s="187">
        <v>0</v>
      </c>
      <c r="AA225" s="196" t="s">
        <v>52</v>
      </c>
      <c r="AB225" s="41" t="s">
        <v>657</v>
      </c>
      <c r="AC225" s="41"/>
      <c r="AD225" s="40" t="s">
        <v>956</v>
      </c>
      <c r="AE225" s="40">
        <v>900</v>
      </c>
      <c r="AF225" s="36">
        <v>50</v>
      </c>
      <c r="AG225" s="38">
        <v>5.5599999999999997E-2</v>
      </c>
      <c r="AH225" s="36">
        <v>50</v>
      </c>
      <c r="AI225" s="38">
        <v>5.5599999999999997E-2</v>
      </c>
      <c r="AJ225" s="36">
        <v>150</v>
      </c>
      <c r="AK225" s="38">
        <v>0.16669999999999999</v>
      </c>
      <c r="AL225" s="36">
        <v>200</v>
      </c>
      <c r="AM225" s="38">
        <v>0.2223</v>
      </c>
      <c r="AN225" s="36">
        <v>2082</v>
      </c>
      <c r="AO225" s="38">
        <v>2.3134000000000001</v>
      </c>
      <c r="AP225" s="36">
        <v>2132</v>
      </c>
      <c r="AQ225" s="38">
        <v>2.3690000000000002</v>
      </c>
      <c r="AR225" s="36">
        <v>260</v>
      </c>
      <c r="AS225" s="38">
        <v>0.28889999999999999</v>
      </c>
      <c r="AT225" s="36">
        <v>460</v>
      </c>
      <c r="AU225" s="38">
        <v>0.51119999999999999</v>
      </c>
      <c r="AV225" s="36">
        <v>0</v>
      </c>
      <c r="AW225" s="38">
        <v>0</v>
      </c>
      <c r="AX225" s="36">
        <v>2132</v>
      </c>
      <c r="AY225" s="38">
        <v>2.3690000000000002</v>
      </c>
      <c r="AZ225" s="36">
        <v>440</v>
      </c>
      <c r="BA225" s="38">
        <v>0.4889</v>
      </c>
      <c r="BB225" s="36">
        <v>900</v>
      </c>
      <c r="BC225" s="38">
        <v>1.0001</v>
      </c>
      <c r="BD225" s="36">
        <v>0</v>
      </c>
      <c r="BE225" s="38">
        <v>0</v>
      </c>
      <c r="BF225" s="36">
        <v>2132</v>
      </c>
      <c r="BG225" s="38">
        <v>2.3690000000000002</v>
      </c>
      <c r="BH225" s="32" t="s">
        <v>735</v>
      </c>
      <c r="BI225" s="33" t="s">
        <v>931</v>
      </c>
      <c r="BL225" s="34"/>
    </row>
    <row r="226" spans="1:64" ht="153" customHeight="1" x14ac:dyDescent="0.25">
      <c r="A226" s="197"/>
      <c r="B226" s="197"/>
      <c r="C226" s="199"/>
      <c r="D226" s="199"/>
      <c r="E226" s="199"/>
      <c r="F226" s="201"/>
      <c r="G226" s="199"/>
      <c r="H226" s="199"/>
      <c r="I226" s="199"/>
      <c r="J226" s="188"/>
      <c r="K226" s="188"/>
      <c r="L226" s="188"/>
      <c r="M226" s="188"/>
      <c r="N226" s="188"/>
      <c r="O226" s="188"/>
      <c r="P226" s="188"/>
      <c r="Q226" s="190"/>
      <c r="R226" s="192"/>
      <c r="S226" s="188"/>
      <c r="T226" s="188"/>
      <c r="U226" s="188"/>
      <c r="V226" s="188"/>
      <c r="W226" s="188"/>
      <c r="X226" s="188"/>
      <c r="Y226" s="188"/>
      <c r="Z226" s="188"/>
      <c r="AA226" s="197"/>
      <c r="AB226" s="41" t="s">
        <v>657</v>
      </c>
      <c r="AC226" s="41"/>
      <c r="AD226" s="40" t="s">
        <v>957</v>
      </c>
      <c r="AE226" s="40">
        <v>50</v>
      </c>
      <c r="AF226" s="36">
        <v>3</v>
      </c>
      <c r="AG226" s="38">
        <v>0.06</v>
      </c>
      <c r="AH226" s="36">
        <v>3</v>
      </c>
      <c r="AI226" s="38">
        <v>0.06</v>
      </c>
      <c r="AJ226" s="36">
        <v>9</v>
      </c>
      <c r="AK226" s="38">
        <v>0.18</v>
      </c>
      <c r="AL226" s="36">
        <v>12</v>
      </c>
      <c r="AM226" s="38">
        <v>0.24</v>
      </c>
      <c r="AN226" s="36">
        <v>14</v>
      </c>
      <c r="AO226" s="38">
        <v>0.28000000000000003</v>
      </c>
      <c r="AP226" s="36">
        <v>17</v>
      </c>
      <c r="AQ226" s="38">
        <v>0.34</v>
      </c>
      <c r="AR226" s="36">
        <v>16</v>
      </c>
      <c r="AS226" s="38">
        <v>0.32</v>
      </c>
      <c r="AT226" s="36">
        <v>28</v>
      </c>
      <c r="AU226" s="38">
        <v>0.56000000000000005</v>
      </c>
      <c r="AV226" s="36">
        <v>0</v>
      </c>
      <c r="AW226" s="38">
        <v>0</v>
      </c>
      <c r="AX226" s="36">
        <v>17</v>
      </c>
      <c r="AY226" s="38">
        <v>0.34</v>
      </c>
      <c r="AZ226" s="36">
        <v>22</v>
      </c>
      <c r="BA226" s="38">
        <v>0.44</v>
      </c>
      <c r="BB226" s="36">
        <v>50</v>
      </c>
      <c r="BC226" s="38">
        <v>1</v>
      </c>
      <c r="BD226" s="36">
        <v>0</v>
      </c>
      <c r="BE226" s="38">
        <v>0</v>
      </c>
      <c r="BF226" s="36">
        <v>17</v>
      </c>
      <c r="BG226" s="38">
        <v>0.34</v>
      </c>
      <c r="BH226" s="32" t="s">
        <v>735</v>
      </c>
      <c r="BI226" s="33" t="s">
        <v>931</v>
      </c>
      <c r="BL226" s="34"/>
    </row>
    <row r="227" spans="1:64" ht="129" customHeight="1" x14ac:dyDescent="0.25">
      <c r="A227" s="197"/>
      <c r="B227" s="197"/>
      <c r="C227" s="199"/>
      <c r="D227" s="199"/>
      <c r="E227" s="199"/>
      <c r="F227" s="201"/>
      <c r="G227" s="199"/>
      <c r="H227" s="199"/>
      <c r="I227" s="199"/>
      <c r="J227" s="188"/>
      <c r="K227" s="188"/>
      <c r="L227" s="188"/>
      <c r="M227" s="188"/>
      <c r="N227" s="188"/>
      <c r="O227" s="188"/>
      <c r="P227" s="188"/>
      <c r="Q227" s="190"/>
      <c r="R227" s="192"/>
      <c r="S227" s="188"/>
      <c r="T227" s="188"/>
      <c r="U227" s="188"/>
      <c r="V227" s="188"/>
      <c r="W227" s="188"/>
      <c r="X227" s="188"/>
      <c r="Y227" s="188"/>
      <c r="Z227" s="188"/>
      <c r="AA227" s="197"/>
      <c r="AB227" s="41" t="s">
        <v>657</v>
      </c>
      <c r="AC227" s="41"/>
      <c r="AD227" s="40" t="s">
        <v>958</v>
      </c>
      <c r="AE227" s="40">
        <v>14</v>
      </c>
      <c r="AF227" s="36">
        <v>2</v>
      </c>
      <c r="AG227" s="38">
        <v>0.14280000000000001</v>
      </c>
      <c r="AH227" s="36">
        <v>10</v>
      </c>
      <c r="AI227" s="38">
        <v>0.71430000000000005</v>
      </c>
      <c r="AJ227" s="36">
        <v>3</v>
      </c>
      <c r="AK227" s="38">
        <v>0.2142</v>
      </c>
      <c r="AL227" s="36">
        <v>5</v>
      </c>
      <c r="AM227" s="38">
        <v>0.35699999999999998</v>
      </c>
      <c r="AN227" s="36">
        <v>3</v>
      </c>
      <c r="AO227" s="38">
        <v>0.18279999999999999</v>
      </c>
      <c r="AP227" s="36">
        <v>13</v>
      </c>
      <c r="AQ227" s="38">
        <v>0.89710000000000001</v>
      </c>
      <c r="AR227" s="36">
        <v>3</v>
      </c>
      <c r="AS227" s="38">
        <v>0.2142</v>
      </c>
      <c r="AT227" s="36">
        <v>8</v>
      </c>
      <c r="AU227" s="38">
        <v>0.57120000000000004</v>
      </c>
      <c r="AV227" s="36">
        <v>0</v>
      </c>
      <c r="AW227" s="38">
        <v>0</v>
      </c>
      <c r="AX227" s="36">
        <v>13</v>
      </c>
      <c r="AY227" s="38">
        <v>0.89710000000000001</v>
      </c>
      <c r="AZ227" s="36">
        <v>6</v>
      </c>
      <c r="BA227" s="38">
        <v>0.42859999999999998</v>
      </c>
      <c r="BB227" s="36">
        <v>14</v>
      </c>
      <c r="BC227" s="38">
        <v>0.99980000000000002</v>
      </c>
      <c r="BD227" s="36">
        <v>0</v>
      </c>
      <c r="BE227" s="38">
        <v>0</v>
      </c>
      <c r="BF227" s="36">
        <v>13</v>
      </c>
      <c r="BG227" s="38">
        <v>0.92859999999999998</v>
      </c>
      <c r="BH227" s="32" t="s">
        <v>735</v>
      </c>
      <c r="BI227" s="33" t="s">
        <v>931</v>
      </c>
      <c r="BL227" s="34"/>
    </row>
    <row r="228" spans="1:64" ht="189" customHeight="1" x14ac:dyDescent="0.25">
      <c r="A228" s="197"/>
      <c r="B228" s="197"/>
      <c r="C228" s="199"/>
      <c r="D228" s="199"/>
      <c r="E228" s="199"/>
      <c r="F228" s="201"/>
      <c r="G228" s="199"/>
      <c r="H228" s="199"/>
      <c r="I228" s="199"/>
      <c r="J228" s="188"/>
      <c r="K228" s="188"/>
      <c r="L228" s="188"/>
      <c r="M228" s="188"/>
      <c r="N228" s="188"/>
      <c r="O228" s="188"/>
      <c r="P228" s="188"/>
      <c r="Q228" s="190"/>
      <c r="R228" s="192"/>
      <c r="S228" s="188"/>
      <c r="T228" s="188"/>
      <c r="U228" s="188"/>
      <c r="V228" s="188"/>
      <c r="W228" s="188"/>
      <c r="X228" s="188"/>
      <c r="Y228" s="188"/>
      <c r="Z228" s="188"/>
      <c r="AA228" s="197"/>
      <c r="AB228" s="41" t="s">
        <v>657</v>
      </c>
      <c r="AC228" s="41"/>
      <c r="AD228" s="40" t="s">
        <v>959</v>
      </c>
      <c r="AE228" s="40">
        <v>19</v>
      </c>
      <c r="AF228" s="36">
        <v>2</v>
      </c>
      <c r="AG228" s="38">
        <v>0.1052</v>
      </c>
      <c r="AH228" s="36">
        <v>12</v>
      </c>
      <c r="AI228" s="38">
        <v>0.63160000000000005</v>
      </c>
      <c r="AJ228" s="36">
        <v>5</v>
      </c>
      <c r="AK228" s="38">
        <v>0.26319999999999999</v>
      </c>
      <c r="AL228" s="36">
        <v>7</v>
      </c>
      <c r="AM228" s="38">
        <v>0.36840000000000001</v>
      </c>
      <c r="AN228" s="36">
        <v>9</v>
      </c>
      <c r="AO228" s="38">
        <v>0.49409999999999998</v>
      </c>
      <c r="AP228" s="36">
        <v>21</v>
      </c>
      <c r="AQ228" s="38">
        <v>1.1256999999999999</v>
      </c>
      <c r="AR228" s="36">
        <v>6</v>
      </c>
      <c r="AS228" s="38">
        <v>0.31590000000000001</v>
      </c>
      <c r="AT228" s="36">
        <v>13</v>
      </c>
      <c r="AU228" s="38">
        <v>0.68430000000000002</v>
      </c>
      <c r="AV228" s="36">
        <v>0</v>
      </c>
      <c r="AW228" s="38">
        <v>0</v>
      </c>
      <c r="AX228" s="36">
        <v>21</v>
      </c>
      <c r="AY228" s="38">
        <v>1.1256999999999999</v>
      </c>
      <c r="AZ228" s="36">
        <v>6</v>
      </c>
      <c r="BA228" s="38">
        <v>0.31590000000000001</v>
      </c>
      <c r="BB228" s="36">
        <v>19</v>
      </c>
      <c r="BC228" s="38">
        <v>1.0002</v>
      </c>
      <c r="BD228" s="36">
        <v>0</v>
      </c>
      <c r="BE228" s="38">
        <v>0</v>
      </c>
      <c r="BF228" s="36">
        <v>21</v>
      </c>
      <c r="BG228" s="38">
        <v>1.1256999999999999</v>
      </c>
      <c r="BH228" s="32" t="s">
        <v>735</v>
      </c>
      <c r="BI228" s="33" t="s">
        <v>931</v>
      </c>
      <c r="BL228" s="34"/>
    </row>
    <row r="229" spans="1:64" ht="117" customHeight="1" x14ac:dyDescent="0.25">
      <c r="A229" s="197"/>
      <c r="B229" s="197"/>
      <c r="C229" s="199"/>
      <c r="D229" s="199"/>
      <c r="E229" s="199"/>
      <c r="F229" s="201"/>
      <c r="G229" s="199"/>
      <c r="H229" s="199"/>
      <c r="I229" s="199"/>
      <c r="J229" s="188"/>
      <c r="K229" s="188"/>
      <c r="L229" s="188"/>
      <c r="M229" s="188"/>
      <c r="N229" s="188"/>
      <c r="O229" s="188"/>
      <c r="P229" s="188"/>
      <c r="Q229" s="190"/>
      <c r="R229" s="192"/>
      <c r="S229" s="188"/>
      <c r="T229" s="188"/>
      <c r="U229" s="188"/>
      <c r="V229" s="188"/>
      <c r="W229" s="188"/>
      <c r="X229" s="188"/>
      <c r="Y229" s="188"/>
      <c r="Z229" s="188"/>
      <c r="AA229" s="197"/>
      <c r="AB229" s="41" t="s">
        <v>657</v>
      </c>
      <c r="AC229" s="41"/>
      <c r="AD229" s="40" t="s">
        <v>960</v>
      </c>
      <c r="AE229" s="40">
        <v>4500</v>
      </c>
      <c r="AF229" s="36">
        <v>300</v>
      </c>
      <c r="AG229" s="38">
        <v>6.6600000000000006E-2</v>
      </c>
      <c r="AH229" s="36">
        <v>1256</v>
      </c>
      <c r="AI229" s="38">
        <v>0.27910000000000001</v>
      </c>
      <c r="AJ229" s="36">
        <v>1200</v>
      </c>
      <c r="AK229" s="38">
        <v>0.26669999999999999</v>
      </c>
      <c r="AL229" s="36">
        <v>1500</v>
      </c>
      <c r="AM229" s="38">
        <v>0.33329999999999999</v>
      </c>
      <c r="AN229" s="36">
        <v>1890</v>
      </c>
      <c r="AO229" s="38">
        <v>0.42009999999999997</v>
      </c>
      <c r="AP229" s="36">
        <v>3146</v>
      </c>
      <c r="AQ229" s="38">
        <v>0.69920000000000004</v>
      </c>
      <c r="AR229" s="36">
        <v>1350</v>
      </c>
      <c r="AS229" s="38">
        <v>0.3</v>
      </c>
      <c r="AT229" s="36">
        <v>2850</v>
      </c>
      <c r="AU229" s="38">
        <v>0.63329999999999997</v>
      </c>
      <c r="AV229" s="36">
        <v>0</v>
      </c>
      <c r="AW229" s="38">
        <v>0</v>
      </c>
      <c r="AX229" s="36">
        <v>3146</v>
      </c>
      <c r="AY229" s="38">
        <v>0.69920000000000004</v>
      </c>
      <c r="AZ229" s="36">
        <v>1650</v>
      </c>
      <c r="BA229" s="38">
        <v>0.36659999999999998</v>
      </c>
      <c r="BB229" s="36">
        <v>4500</v>
      </c>
      <c r="BC229" s="38">
        <v>0.99990000000000001</v>
      </c>
      <c r="BD229" s="36">
        <v>0</v>
      </c>
      <c r="BE229" s="38">
        <v>0</v>
      </c>
      <c r="BF229" s="36">
        <v>3146</v>
      </c>
      <c r="BG229" s="38">
        <v>0.69920000000000004</v>
      </c>
      <c r="BH229" s="32" t="s">
        <v>735</v>
      </c>
      <c r="BI229" s="33" t="s">
        <v>931</v>
      </c>
      <c r="BL229" s="34"/>
    </row>
    <row r="230" spans="1:64" ht="189" customHeight="1" x14ac:dyDescent="0.25">
      <c r="A230" s="197"/>
      <c r="B230" s="197"/>
      <c r="C230" s="199"/>
      <c r="D230" s="199"/>
      <c r="E230" s="199"/>
      <c r="F230" s="201"/>
      <c r="G230" s="199"/>
      <c r="H230" s="199"/>
      <c r="I230" s="199"/>
      <c r="J230" s="188"/>
      <c r="K230" s="188"/>
      <c r="L230" s="188"/>
      <c r="M230" s="188"/>
      <c r="N230" s="188"/>
      <c r="O230" s="188"/>
      <c r="P230" s="188"/>
      <c r="Q230" s="190"/>
      <c r="R230" s="192"/>
      <c r="S230" s="188"/>
      <c r="T230" s="188"/>
      <c r="U230" s="188"/>
      <c r="V230" s="188"/>
      <c r="W230" s="188"/>
      <c r="X230" s="188"/>
      <c r="Y230" s="188"/>
      <c r="Z230" s="188"/>
      <c r="AA230" s="197"/>
      <c r="AB230" s="41" t="s">
        <v>657</v>
      </c>
      <c r="AC230" s="41"/>
      <c r="AD230" s="40" t="s">
        <v>961</v>
      </c>
      <c r="AE230" s="40">
        <v>10</v>
      </c>
      <c r="AF230" s="36">
        <v>0</v>
      </c>
      <c r="AG230" s="38">
        <v>0</v>
      </c>
      <c r="AH230" s="36">
        <v>0</v>
      </c>
      <c r="AI230" s="38">
        <v>0</v>
      </c>
      <c r="AJ230" s="36">
        <v>0</v>
      </c>
      <c r="AK230" s="38">
        <v>0</v>
      </c>
      <c r="AL230" s="36">
        <v>0</v>
      </c>
      <c r="AM230" s="38">
        <v>0</v>
      </c>
      <c r="AN230" s="36">
        <v>0</v>
      </c>
      <c r="AO230" s="38">
        <v>0</v>
      </c>
      <c r="AP230" s="36">
        <v>0</v>
      </c>
      <c r="AQ230" s="38">
        <v>0</v>
      </c>
      <c r="AR230" s="36">
        <v>6</v>
      </c>
      <c r="AS230" s="38">
        <v>0.6</v>
      </c>
      <c r="AT230" s="36">
        <v>6</v>
      </c>
      <c r="AU230" s="38">
        <v>0.6</v>
      </c>
      <c r="AV230" s="36">
        <v>0</v>
      </c>
      <c r="AW230" s="38">
        <v>0</v>
      </c>
      <c r="AX230" s="36">
        <v>0</v>
      </c>
      <c r="AY230" s="38">
        <v>0</v>
      </c>
      <c r="AZ230" s="36">
        <v>4</v>
      </c>
      <c r="BA230" s="38">
        <v>0.4</v>
      </c>
      <c r="BB230" s="36">
        <v>10</v>
      </c>
      <c r="BC230" s="38">
        <v>1</v>
      </c>
      <c r="BD230" s="36">
        <v>0</v>
      </c>
      <c r="BE230" s="38">
        <v>0</v>
      </c>
      <c r="BF230" s="36">
        <v>0</v>
      </c>
      <c r="BG230" s="38">
        <v>0</v>
      </c>
      <c r="BH230" s="32" t="s">
        <v>735</v>
      </c>
      <c r="BI230" s="33" t="s">
        <v>931</v>
      </c>
      <c r="BL230" s="34"/>
    </row>
    <row r="231" spans="1:64" ht="105" customHeight="1" x14ac:dyDescent="0.25">
      <c r="A231" s="197"/>
      <c r="B231" s="197"/>
      <c r="C231" s="199"/>
      <c r="D231" s="199"/>
      <c r="E231" s="199"/>
      <c r="F231" s="201"/>
      <c r="G231" s="199"/>
      <c r="H231" s="199"/>
      <c r="I231" s="199"/>
      <c r="J231" s="188"/>
      <c r="K231" s="188"/>
      <c r="L231" s="188"/>
      <c r="M231" s="188"/>
      <c r="N231" s="188"/>
      <c r="O231" s="188"/>
      <c r="P231" s="188"/>
      <c r="Q231" s="190"/>
      <c r="R231" s="191" t="s">
        <v>962</v>
      </c>
      <c r="S231" s="187">
        <v>0</v>
      </c>
      <c r="T231" s="187">
        <v>0.69599999999999995</v>
      </c>
      <c r="U231" s="187">
        <v>0</v>
      </c>
      <c r="V231" s="187">
        <v>0.20399999999999999</v>
      </c>
      <c r="W231" s="187">
        <v>0</v>
      </c>
      <c r="X231" s="187">
        <v>0</v>
      </c>
      <c r="Y231" s="187">
        <v>0</v>
      </c>
      <c r="Z231" s="187">
        <v>0</v>
      </c>
      <c r="AA231" s="196" t="s">
        <v>52</v>
      </c>
      <c r="AB231" s="41" t="s">
        <v>657</v>
      </c>
      <c r="AC231" s="41"/>
      <c r="AD231" s="40" t="s">
        <v>963</v>
      </c>
      <c r="AE231" s="40">
        <v>33</v>
      </c>
      <c r="AF231" s="36">
        <v>0</v>
      </c>
      <c r="AG231" s="38">
        <v>0</v>
      </c>
      <c r="AH231" s="36">
        <v>0</v>
      </c>
      <c r="AI231" s="38">
        <v>0</v>
      </c>
      <c r="AJ231" s="36">
        <v>33</v>
      </c>
      <c r="AK231" s="38">
        <v>1</v>
      </c>
      <c r="AL231" s="36">
        <v>33</v>
      </c>
      <c r="AM231" s="38">
        <v>1</v>
      </c>
      <c r="AN231" s="36">
        <v>16</v>
      </c>
      <c r="AO231" s="38">
        <v>0.48480000000000001</v>
      </c>
      <c r="AP231" s="36">
        <v>16</v>
      </c>
      <c r="AQ231" s="38">
        <v>0.48480000000000001</v>
      </c>
      <c r="AR231" s="36">
        <v>0</v>
      </c>
      <c r="AS231" s="38">
        <v>0</v>
      </c>
      <c r="AT231" s="36">
        <v>33</v>
      </c>
      <c r="AU231" s="38">
        <v>1</v>
      </c>
      <c r="AV231" s="36">
        <v>2</v>
      </c>
      <c r="AW231" s="38">
        <v>6.0600000000000001E-2</v>
      </c>
      <c r="AX231" s="36">
        <v>18</v>
      </c>
      <c r="AY231" s="38">
        <v>0.5454</v>
      </c>
      <c r="AZ231" s="36">
        <v>0</v>
      </c>
      <c r="BA231" s="38">
        <v>0</v>
      </c>
      <c r="BB231" s="36">
        <v>33</v>
      </c>
      <c r="BC231" s="38">
        <v>1</v>
      </c>
      <c r="BD231" s="36">
        <v>0</v>
      </c>
      <c r="BE231" s="38">
        <v>0</v>
      </c>
      <c r="BF231" s="36">
        <v>18</v>
      </c>
      <c r="BG231" s="38">
        <v>0.54549999999999998</v>
      </c>
      <c r="BH231" s="32" t="s">
        <v>735</v>
      </c>
      <c r="BI231" s="33" t="s">
        <v>931</v>
      </c>
      <c r="BL231" s="34"/>
    </row>
    <row r="232" spans="1:64" ht="81" customHeight="1" x14ac:dyDescent="0.25">
      <c r="A232" s="197"/>
      <c r="B232" s="197"/>
      <c r="C232" s="199"/>
      <c r="D232" s="199"/>
      <c r="E232" s="199"/>
      <c r="F232" s="201"/>
      <c r="G232" s="199"/>
      <c r="H232" s="199"/>
      <c r="I232" s="199"/>
      <c r="J232" s="188"/>
      <c r="K232" s="188"/>
      <c r="L232" s="188"/>
      <c r="M232" s="188"/>
      <c r="N232" s="188"/>
      <c r="O232" s="188"/>
      <c r="P232" s="188"/>
      <c r="Q232" s="190"/>
      <c r="R232" s="192"/>
      <c r="S232" s="188"/>
      <c r="T232" s="188"/>
      <c r="U232" s="188"/>
      <c r="V232" s="188"/>
      <c r="W232" s="188"/>
      <c r="X232" s="188"/>
      <c r="Y232" s="188"/>
      <c r="Z232" s="188"/>
      <c r="AA232" s="197"/>
      <c r="AB232" s="41" t="s">
        <v>657</v>
      </c>
      <c r="AC232" s="41"/>
      <c r="AD232" s="40" t="s">
        <v>964</v>
      </c>
      <c r="AE232" s="40">
        <v>2</v>
      </c>
      <c r="AF232" s="36">
        <v>1</v>
      </c>
      <c r="AG232" s="38">
        <v>0.5</v>
      </c>
      <c r="AH232" s="36">
        <v>1</v>
      </c>
      <c r="AI232" s="38">
        <v>0.5</v>
      </c>
      <c r="AJ232" s="36">
        <v>0</v>
      </c>
      <c r="AK232" s="38">
        <v>0</v>
      </c>
      <c r="AL232" s="36">
        <v>1</v>
      </c>
      <c r="AM232" s="38">
        <v>0.5</v>
      </c>
      <c r="AN232" s="36">
        <v>0</v>
      </c>
      <c r="AO232" s="38">
        <v>0</v>
      </c>
      <c r="AP232" s="36">
        <v>1</v>
      </c>
      <c r="AQ232" s="38">
        <v>0.5</v>
      </c>
      <c r="AR232" s="36">
        <v>1</v>
      </c>
      <c r="AS232" s="38">
        <v>0.5</v>
      </c>
      <c r="AT232" s="36">
        <v>2</v>
      </c>
      <c r="AU232" s="38">
        <v>1</v>
      </c>
      <c r="AV232" s="36">
        <v>0</v>
      </c>
      <c r="AW232" s="38">
        <v>0</v>
      </c>
      <c r="AX232" s="36">
        <v>1</v>
      </c>
      <c r="AY232" s="38">
        <v>0.5</v>
      </c>
      <c r="AZ232" s="36">
        <v>0</v>
      </c>
      <c r="BA232" s="38">
        <v>0</v>
      </c>
      <c r="BB232" s="36">
        <v>2</v>
      </c>
      <c r="BC232" s="38">
        <v>1</v>
      </c>
      <c r="BD232" s="36">
        <v>0</v>
      </c>
      <c r="BE232" s="38">
        <v>0</v>
      </c>
      <c r="BF232" s="36">
        <v>1</v>
      </c>
      <c r="BG232" s="38">
        <v>0.5</v>
      </c>
      <c r="BH232" s="32" t="s">
        <v>735</v>
      </c>
      <c r="BI232" s="33" t="s">
        <v>931</v>
      </c>
      <c r="BL232" s="34"/>
    </row>
    <row r="233" spans="1:64" ht="93" customHeight="1" x14ac:dyDescent="0.25">
      <c r="A233" s="197"/>
      <c r="B233" s="197"/>
      <c r="C233" s="199"/>
      <c r="D233" s="199"/>
      <c r="E233" s="199"/>
      <c r="F233" s="201"/>
      <c r="G233" s="199"/>
      <c r="H233" s="199"/>
      <c r="I233" s="199"/>
      <c r="J233" s="188"/>
      <c r="K233" s="188"/>
      <c r="L233" s="188"/>
      <c r="M233" s="188"/>
      <c r="N233" s="188"/>
      <c r="O233" s="188"/>
      <c r="P233" s="188"/>
      <c r="Q233" s="190"/>
      <c r="R233" s="192"/>
      <c r="S233" s="188"/>
      <c r="T233" s="188"/>
      <c r="U233" s="188"/>
      <c r="V233" s="188"/>
      <c r="W233" s="188"/>
      <c r="X233" s="188"/>
      <c r="Y233" s="188"/>
      <c r="Z233" s="188"/>
      <c r="AA233" s="197"/>
      <c r="AB233" s="41" t="s">
        <v>657</v>
      </c>
      <c r="AC233" s="41"/>
      <c r="AD233" s="40" t="s">
        <v>965</v>
      </c>
      <c r="AE233" s="40">
        <v>6</v>
      </c>
      <c r="AF233" s="36">
        <v>4</v>
      </c>
      <c r="AG233" s="38">
        <v>0.66659999999999997</v>
      </c>
      <c r="AH233" s="36">
        <v>4</v>
      </c>
      <c r="AI233" s="38">
        <v>0.66669999999999996</v>
      </c>
      <c r="AJ233" s="36">
        <v>2</v>
      </c>
      <c r="AK233" s="38">
        <v>0.33329999999999999</v>
      </c>
      <c r="AL233" s="36">
        <v>6</v>
      </c>
      <c r="AM233" s="38">
        <v>0.99990000000000001</v>
      </c>
      <c r="AN233" s="36">
        <v>2</v>
      </c>
      <c r="AO233" s="38">
        <v>0.33329999999999999</v>
      </c>
      <c r="AP233" s="36">
        <v>6</v>
      </c>
      <c r="AQ233" s="38">
        <v>1</v>
      </c>
      <c r="AR233" s="36">
        <v>0</v>
      </c>
      <c r="AS233" s="38">
        <v>0</v>
      </c>
      <c r="AT233" s="36">
        <v>6</v>
      </c>
      <c r="AU233" s="38">
        <v>0.99990000000000001</v>
      </c>
      <c r="AV233" s="36">
        <v>0</v>
      </c>
      <c r="AW233" s="38">
        <v>0</v>
      </c>
      <c r="AX233" s="36">
        <v>6</v>
      </c>
      <c r="AY233" s="38">
        <v>1</v>
      </c>
      <c r="AZ233" s="36">
        <v>0</v>
      </c>
      <c r="BA233" s="38">
        <v>0</v>
      </c>
      <c r="BB233" s="36">
        <v>6</v>
      </c>
      <c r="BC233" s="38">
        <v>0.99990000000000001</v>
      </c>
      <c r="BD233" s="36">
        <v>0</v>
      </c>
      <c r="BE233" s="38">
        <v>0</v>
      </c>
      <c r="BF233" s="36">
        <v>6</v>
      </c>
      <c r="BG233" s="38">
        <v>1</v>
      </c>
      <c r="BH233" s="32" t="s">
        <v>735</v>
      </c>
      <c r="BI233" s="33" t="s">
        <v>931</v>
      </c>
      <c r="BL233" s="34"/>
    </row>
    <row r="234" spans="1:64" ht="93" customHeight="1" x14ac:dyDescent="0.25">
      <c r="A234" s="197"/>
      <c r="B234" s="197"/>
      <c r="C234" s="199"/>
      <c r="D234" s="199"/>
      <c r="E234" s="199"/>
      <c r="F234" s="201"/>
      <c r="G234" s="199"/>
      <c r="H234" s="199"/>
      <c r="I234" s="199"/>
      <c r="J234" s="188"/>
      <c r="K234" s="188"/>
      <c r="L234" s="188"/>
      <c r="M234" s="188"/>
      <c r="N234" s="188"/>
      <c r="O234" s="188"/>
      <c r="P234" s="188"/>
      <c r="Q234" s="190"/>
      <c r="R234" s="192"/>
      <c r="S234" s="188"/>
      <c r="T234" s="188"/>
      <c r="U234" s="188"/>
      <c r="V234" s="188"/>
      <c r="W234" s="188"/>
      <c r="X234" s="188"/>
      <c r="Y234" s="188"/>
      <c r="Z234" s="188"/>
      <c r="AA234" s="197"/>
      <c r="AB234" s="41" t="s">
        <v>657</v>
      </c>
      <c r="AC234" s="41"/>
      <c r="AD234" s="40" t="s">
        <v>966</v>
      </c>
      <c r="AE234" s="40">
        <v>4</v>
      </c>
      <c r="AF234" s="36">
        <v>0</v>
      </c>
      <c r="AG234" s="38">
        <v>0</v>
      </c>
      <c r="AH234" s="36">
        <v>0</v>
      </c>
      <c r="AI234" s="38">
        <v>0</v>
      </c>
      <c r="AJ234" s="36">
        <v>0</v>
      </c>
      <c r="AK234" s="38">
        <v>0</v>
      </c>
      <c r="AL234" s="36">
        <v>0</v>
      </c>
      <c r="AM234" s="38">
        <v>0</v>
      </c>
      <c r="AN234" s="36">
        <v>0</v>
      </c>
      <c r="AO234" s="38">
        <v>0</v>
      </c>
      <c r="AP234" s="36">
        <v>0</v>
      </c>
      <c r="AQ234" s="38">
        <v>0</v>
      </c>
      <c r="AR234" s="36">
        <v>3</v>
      </c>
      <c r="AS234" s="38">
        <v>0.75</v>
      </c>
      <c r="AT234" s="36">
        <v>3</v>
      </c>
      <c r="AU234" s="38">
        <v>0.75</v>
      </c>
      <c r="AV234" s="36">
        <v>0</v>
      </c>
      <c r="AW234" s="38">
        <v>0</v>
      </c>
      <c r="AX234" s="36">
        <v>0</v>
      </c>
      <c r="AY234" s="38">
        <v>0</v>
      </c>
      <c r="AZ234" s="36">
        <v>1</v>
      </c>
      <c r="BA234" s="38">
        <v>0.25</v>
      </c>
      <c r="BB234" s="36">
        <v>4</v>
      </c>
      <c r="BC234" s="38">
        <v>1</v>
      </c>
      <c r="BD234" s="36">
        <v>0</v>
      </c>
      <c r="BE234" s="38">
        <v>0</v>
      </c>
      <c r="BF234" s="36">
        <v>0</v>
      </c>
      <c r="BG234" s="38">
        <v>0</v>
      </c>
      <c r="BH234" s="32" t="s">
        <v>735</v>
      </c>
      <c r="BI234" s="33" t="s">
        <v>931</v>
      </c>
      <c r="BL234" s="34"/>
    </row>
    <row r="235" spans="1:64" ht="69" customHeight="1" x14ac:dyDescent="0.25">
      <c r="A235" s="197"/>
      <c r="B235" s="197"/>
      <c r="C235" s="199"/>
      <c r="D235" s="199"/>
      <c r="E235" s="199"/>
      <c r="F235" s="201"/>
      <c r="G235" s="199"/>
      <c r="H235" s="199"/>
      <c r="I235" s="199"/>
      <c r="J235" s="188"/>
      <c r="K235" s="188"/>
      <c r="L235" s="188"/>
      <c r="M235" s="188"/>
      <c r="N235" s="188"/>
      <c r="O235" s="188"/>
      <c r="P235" s="188"/>
      <c r="Q235" s="190"/>
      <c r="R235" s="192"/>
      <c r="S235" s="188"/>
      <c r="T235" s="188"/>
      <c r="U235" s="188"/>
      <c r="V235" s="188"/>
      <c r="W235" s="188"/>
      <c r="X235" s="188"/>
      <c r="Y235" s="188"/>
      <c r="Z235" s="188"/>
      <c r="AA235" s="197"/>
      <c r="AB235" s="41" t="s">
        <v>657</v>
      </c>
      <c r="AC235" s="41"/>
      <c r="AD235" s="40" t="s">
        <v>967</v>
      </c>
      <c r="AE235" s="40">
        <v>2</v>
      </c>
      <c r="AF235" s="36">
        <v>2</v>
      </c>
      <c r="AG235" s="38">
        <v>1</v>
      </c>
      <c r="AH235" s="36">
        <v>2</v>
      </c>
      <c r="AI235" s="38">
        <v>1</v>
      </c>
      <c r="AJ235" s="36">
        <v>0</v>
      </c>
      <c r="AK235" s="38">
        <v>0</v>
      </c>
      <c r="AL235" s="36">
        <v>2</v>
      </c>
      <c r="AM235" s="38">
        <v>1</v>
      </c>
      <c r="AN235" s="36">
        <v>0</v>
      </c>
      <c r="AO235" s="38">
        <v>0</v>
      </c>
      <c r="AP235" s="36">
        <v>2</v>
      </c>
      <c r="AQ235" s="38">
        <v>1</v>
      </c>
      <c r="AR235" s="36">
        <v>0</v>
      </c>
      <c r="AS235" s="38">
        <v>0</v>
      </c>
      <c r="AT235" s="36">
        <v>2</v>
      </c>
      <c r="AU235" s="38">
        <v>1</v>
      </c>
      <c r="AV235" s="36">
        <v>0</v>
      </c>
      <c r="AW235" s="38">
        <v>0</v>
      </c>
      <c r="AX235" s="36">
        <v>2</v>
      </c>
      <c r="AY235" s="38">
        <v>1</v>
      </c>
      <c r="AZ235" s="36">
        <v>0</v>
      </c>
      <c r="BA235" s="38">
        <v>0</v>
      </c>
      <c r="BB235" s="36">
        <v>2</v>
      </c>
      <c r="BC235" s="38">
        <v>1</v>
      </c>
      <c r="BD235" s="36">
        <v>0</v>
      </c>
      <c r="BE235" s="38">
        <v>0</v>
      </c>
      <c r="BF235" s="36">
        <v>2</v>
      </c>
      <c r="BG235" s="38">
        <v>1</v>
      </c>
      <c r="BH235" s="32" t="s">
        <v>735</v>
      </c>
      <c r="BI235" s="33" t="s">
        <v>931</v>
      </c>
      <c r="BL235" s="34"/>
    </row>
    <row r="236" spans="1:64" ht="69" customHeight="1" x14ac:dyDescent="0.25">
      <c r="A236" s="197"/>
      <c r="B236" s="197"/>
      <c r="C236" s="199"/>
      <c r="D236" s="199"/>
      <c r="E236" s="199"/>
      <c r="F236" s="201"/>
      <c r="G236" s="199"/>
      <c r="H236" s="199"/>
      <c r="I236" s="199"/>
      <c r="J236" s="188"/>
      <c r="K236" s="188"/>
      <c r="L236" s="188"/>
      <c r="M236" s="188"/>
      <c r="N236" s="188"/>
      <c r="O236" s="188"/>
      <c r="P236" s="188"/>
      <c r="Q236" s="190"/>
      <c r="R236" s="192"/>
      <c r="S236" s="188"/>
      <c r="T236" s="188"/>
      <c r="U236" s="188"/>
      <c r="V236" s="188"/>
      <c r="W236" s="188"/>
      <c r="X236" s="188"/>
      <c r="Y236" s="188"/>
      <c r="Z236" s="188"/>
      <c r="AA236" s="197"/>
      <c r="AB236" s="41" t="s">
        <v>657</v>
      </c>
      <c r="AC236" s="41"/>
      <c r="AD236" s="40" t="s">
        <v>968</v>
      </c>
      <c r="AE236" s="40">
        <v>2</v>
      </c>
      <c r="AF236" s="36">
        <v>2</v>
      </c>
      <c r="AG236" s="38">
        <v>1</v>
      </c>
      <c r="AH236" s="36">
        <v>2</v>
      </c>
      <c r="AI236" s="38">
        <v>1</v>
      </c>
      <c r="AJ236" s="36">
        <v>0</v>
      </c>
      <c r="AK236" s="38">
        <v>0</v>
      </c>
      <c r="AL236" s="36">
        <v>2</v>
      </c>
      <c r="AM236" s="38">
        <v>1</v>
      </c>
      <c r="AN236" s="36">
        <v>0</v>
      </c>
      <c r="AO236" s="38">
        <v>0</v>
      </c>
      <c r="AP236" s="36">
        <v>2</v>
      </c>
      <c r="AQ236" s="38">
        <v>1</v>
      </c>
      <c r="AR236" s="36">
        <v>0</v>
      </c>
      <c r="AS236" s="38">
        <v>0</v>
      </c>
      <c r="AT236" s="36">
        <v>2</v>
      </c>
      <c r="AU236" s="38">
        <v>1</v>
      </c>
      <c r="AV236" s="36">
        <v>0</v>
      </c>
      <c r="AW236" s="38">
        <v>0</v>
      </c>
      <c r="AX236" s="36">
        <v>2</v>
      </c>
      <c r="AY236" s="38">
        <v>1</v>
      </c>
      <c r="AZ236" s="36">
        <v>0</v>
      </c>
      <c r="BA236" s="38">
        <v>0</v>
      </c>
      <c r="BB236" s="36">
        <v>2</v>
      </c>
      <c r="BC236" s="38">
        <v>1</v>
      </c>
      <c r="BD236" s="36">
        <v>0</v>
      </c>
      <c r="BE236" s="38">
        <v>0</v>
      </c>
      <c r="BF236" s="36">
        <v>2</v>
      </c>
      <c r="BG236" s="38">
        <v>1</v>
      </c>
      <c r="BH236" s="32" t="s">
        <v>735</v>
      </c>
      <c r="BI236" s="33" t="s">
        <v>931</v>
      </c>
      <c r="BL236" s="34"/>
    </row>
    <row r="237" spans="1:64" ht="33" customHeight="1" x14ac:dyDescent="0.25">
      <c r="A237" s="197"/>
      <c r="B237" s="197"/>
      <c r="C237" s="199"/>
      <c r="D237" s="199"/>
      <c r="E237" s="199"/>
      <c r="F237" s="201"/>
      <c r="G237" s="199"/>
      <c r="H237" s="199"/>
      <c r="I237" s="199"/>
      <c r="J237" s="188"/>
      <c r="K237" s="188"/>
      <c r="L237" s="188"/>
      <c r="M237" s="188"/>
      <c r="N237" s="188"/>
      <c r="O237" s="188"/>
      <c r="P237" s="188"/>
      <c r="Q237" s="190"/>
      <c r="R237" s="192"/>
      <c r="S237" s="188"/>
      <c r="T237" s="188"/>
      <c r="U237" s="188"/>
      <c r="V237" s="188"/>
      <c r="W237" s="188"/>
      <c r="X237" s="188"/>
      <c r="Y237" s="188"/>
      <c r="Z237" s="188"/>
      <c r="AA237" s="197"/>
      <c r="AB237" s="41" t="s">
        <v>657</v>
      </c>
      <c r="AC237" s="41"/>
      <c r="AD237" s="40" t="s">
        <v>969</v>
      </c>
      <c r="AE237" s="40">
        <v>2</v>
      </c>
      <c r="AF237" s="36">
        <v>2</v>
      </c>
      <c r="AG237" s="38">
        <v>1</v>
      </c>
      <c r="AH237" s="36">
        <v>2</v>
      </c>
      <c r="AI237" s="38">
        <v>1</v>
      </c>
      <c r="AJ237" s="36">
        <v>0</v>
      </c>
      <c r="AK237" s="38">
        <v>0</v>
      </c>
      <c r="AL237" s="36">
        <v>2</v>
      </c>
      <c r="AM237" s="38">
        <v>1</v>
      </c>
      <c r="AN237" s="36">
        <v>0</v>
      </c>
      <c r="AO237" s="38">
        <v>0</v>
      </c>
      <c r="AP237" s="36">
        <v>2</v>
      </c>
      <c r="AQ237" s="38">
        <v>1</v>
      </c>
      <c r="AR237" s="36">
        <v>0</v>
      </c>
      <c r="AS237" s="38">
        <v>0</v>
      </c>
      <c r="AT237" s="36">
        <v>2</v>
      </c>
      <c r="AU237" s="38">
        <v>1</v>
      </c>
      <c r="AV237" s="36">
        <v>0</v>
      </c>
      <c r="AW237" s="38">
        <v>0</v>
      </c>
      <c r="AX237" s="36">
        <v>2</v>
      </c>
      <c r="AY237" s="38">
        <v>1</v>
      </c>
      <c r="AZ237" s="36">
        <v>0</v>
      </c>
      <c r="BA237" s="38">
        <v>0</v>
      </c>
      <c r="BB237" s="36">
        <v>2</v>
      </c>
      <c r="BC237" s="38">
        <v>1</v>
      </c>
      <c r="BD237" s="36">
        <v>0</v>
      </c>
      <c r="BE237" s="38">
        <v>0</v>
      </c>
      <c r="BF237" s="36">
        <v>2</v>
      </c>
      <c r="BG237" s="38">
        <v>1</v>
      </c>
      <c r="BH237" s="32" t="s">
        <v>735</v>
      </c>
      <c r="BI237" s="33" t="s">
        <v>931</v>
      </c>
      <c r="BL237" s="34"/>
    </row>
    <row r="238" spans="1:64" ht="129" customHeight="1" x14ac:dyDescent="0.25">
      <c r="A238" s="197"/>
      <c r="B238" s="197"/>
      <c r="C238" s="199"/>
      <c r="D238" s="199"/>
      <c r="E238" s="199"/>
      <c r="F238" s="201"/>
      <c r="G238" s="199"/>
      <c r="H238" s="199"/>
      <c r="I238" s="199"/>
      <c r="J238" s="188"/>
      <c r="K238" s="188"/>
      <c r="L238" s="188"/>
      <c r="M238" s="188"/>
      <c r="N238" s="188"/>
      <c r="O238" s="188"/>
      <c r="P238" s="188"/>
      <c r="Q238" s="190"/>
      <c r="R238" s="191" t="s">
        <v>970</v>
      </c>
      <c r="S238" s="187">
        <v>0</v>
      </c>
      <c r="T238" s="187">
        <v>0.12770000000000001</v>
      </c>
      <c r="U238" s="187">
        <v>0</v>
      </c>
      <c r="V238" s="187">
        <v>0.35539999999999999</v>
      </c>
      <c r="W238" s="187">
        <v>0</v>
      </c>
      <c r="X238" s="187">
        <v>6.4000000000000003E-3</v>
      </c>
      <c r="Y238" s="187">
        <v>0</v>
      </c>
      <c r="Z238" s="187">
        <v>0</v>
      </c>
      <c r="AA238" s="196" t="s">
        <v>52</v>
      </c>
      <c r="AB238" s="41" t="s">
        <v>657</v>
      </c>
      <c r="AC238" s="41"/>
      <c r="AD238" s="40" t="s">
        <v>971</v>
      </c>
      <c r="AE238" s="40">
        <v>21</v>
      </c>
      <c r="AF238" s="36">
        <v>1</v>
      </c>
      <c r="AG238" s="38">
        <v>4.7600000000000003E-2</v>
      </c>
      <c r="AH238" s="36">
        <v>1</v>
      </c>
      <c r="AI238" s="38">
        <v>4.7600000000000003E-2</v>
      </c>
      <c r="AJ238" s="36">
        <v>6</v>
      </c>
      <c r="AK238" s="38">
        <v>0.28560000000000002</v>
      </c>
      <c r="AL238" s="36">
        <v>7</v>
      </c>
      <c r="AM238" s="38">
        <v>0.3332</v>
      </c>
      <c r="AN238" s="36">
        <v>6</v>
      </c>
      <c r="AO238" s="38">
        <v>0.28560000000000002</v>
      </c>
      <c r="AP238" s="36">
        <v>7</v>
      </c>
      <c r="AQ238" s="38">
        <v>0.3332</v>
      </c>
      <c r="AR238" s="36">
        <v>6</v>
      </c>
      <c r="AS238" s="38">
        <v>0.28560000000000002</v>
      </c>
      <c r="AT238" s="36">
        <v>13</v>
      </c>
      <c r="AU238" s="38">
        <v>0.61880000000000002</v>
      </c>
      <c r="AV238" s="36">
        <v>0</v>
      </c>
      <c r="AW238" s="38">
        <v>0</v>
      </c>
      <c r="AX238" s="36">
        <v>7</v>
      </c>
      <c r="AY238" s="38">
        <v>0.3332</v>
      </c>
      <c r="AZ238" s="36">
        <v>8</v>
      </c>
      <c r="BA238" s="38">
        <v>0.38090000000000002</v>
      </c>
      <c r="BB238" s="36">
        <v>21</v>
      </c>
      <c r="BC238" s="38">
        <v>0.99970000000000003</v>
      </c>
      <c r="BD238" s="36">
        <v>0</v>
      </c>
      <c r="BE238" s="38">
        <v>0</v>
      </c>
      <c r="BF238" s="36">
        <v>7</v>
      </c>
      <c r="BG238" s="38">
        <v>0.33329999999999999</v>
      </c>
      <c r="BH238" s="32" t="s">
        <v>735</v>
      </c>
      <c r="BI238" s="33" t="s">
        <v>931</v>
      </c>
      <c r="BL238" s="34"/>
    </row>
    <row r="239" spans="1:64" ht="141" customHeight="1" x14ac:dyDescent="0.25">
      <c r="A239" s="197"/>
      <c r="B239" s="197"/>
      <c r="C239" s="199"/>
      <c r="D239" s="199"/>
      <c r="E239" s="199"/>
      <c r="F239" s="201"/>
      <c r="G239" s="199"/>
      <c r="H239" s="199"/>
      <c r="I239" s="199"/>
      <c r="J239" s="188"/>
      <c r="K239" s="188"/>
      <c r="L239" s="188"/>
      <c r="M239" s="188"/>
      <c r="N239" s="188"/>
      <c r="O239" s="188"/>
      <c r="P239" s="188"/>
      <c r="Q239" s="190"/>
      <c r="R239" s="192"/>
      <c r="S239" s="188"/>
      <c r="T239" s="188"/>
      <c r="U239" s="188"/>
      <c r="V239" s="188"/>
      <c r="W239" s="188"/>
      <c r="X239" s="188"/>
      <c r="Y239" s="188"/>
      <c r="Z239" s="188"/>
      <c r="AA239" s="197"/>
      <c r="AB239" s="41" t="s">
        <v>657</v>
      </c>
      <c r="AC239" s="41"/>
      <c r="AD239" s="40" t="s">
        <v>972</v>
      </c>
      <c r="AE239" s="40">
        <v>0.26</v>
      </c>
      <c r="AF239" s="36">
        <v>0</v>
      </c>
      <c r="AG239" s="38">
        <v>1</v>
      </c>
      <c r="AH239" s="36">
        <v>0</v>
      </c>
      <c r="AI239" s="38">
        <v>1</v>
      </c>
      <c r="AJ239" s="36">
        <v>0</v>
      </c>
      <c r="AK239" s="38">
        <v>0</v>
      </c>
      <c r="AL239" s="36">
        <v>0</v>
      </c>
      <c r="AM239" s="38">
        <v>1</v>
      </c>
      <c r="AN239" s="36">
        <v>0</v>
      </c>
      <c r="AO239" s="38">
        <v>0</v>
      </c>
      <c r="AP239" s="36">
        <v>0</v>
      </c>
      <c r="AQ239" s="38">
        <v>1</v>
      </c>
      <c r="AR239" s="36">
        <v>0</v>
      </c>
      <c r="AS239" s="38">
        <v>0</v>
      </c>
      <c r="AT239" s="36">
        <v>0</v>
      </c>
      <c r="AU239" s="38">
        <v>1</v>
      </c>
      <c r="AV239" s="36">
        <v>0</v>
      </c>
      <c r="AW239" s="38">
        <v>0</v>
      </c>
      <c r="AX239" s="36">
        <v>0</v>
      </c>
      <c r="AY239" s="38">
        <v>1</v>
      </c>
      <c r="AZ239" s="36">
        <v>0</v>
      </c>
      <c r="BA239" s="38">
        <v>0</v>
      </c>
      <c r="BB239" s="36">
        <v>0</v>
      </c>
      <c r="BC239" s="38">
        <v>1</v>
      </c>
      <c r="BD239" s="36">
        <v>0</v>
      </c>
      <c r="BE239" s="38">
        <v>0</v>
      </c>
      <c r="BF239" s="36">
        <v>0</v>
      </c>
      <c r="BG239" s="38">
        <v>1</v>
      </c>
      <c r="BH239" s="32" t="s">
        <v>735</v>
      </c>
      <c r="BI239" s="33" t="s">
        <v>931</v>
      </c>
      <c r="BL239" s="34"/>
    </row>
    <row r="240" spans="1:64" ht="129" customHeight="1" x14ac:dyDescent="0.25">
      <c r="A240" s="197"/>
      <c r="B240" s="197"/>
      <c r="C240" s="199"/>
      <c r="D240" s="199"/>
      <c r="E240" s="199"/>
      <c r="F240" s="201"/>
      <c r="G240" s="199"/>
      <c r="H240" s="199"/>
      <c r="I240" s="199"/>
      <c r="J240" s="188"/>
      <c r="K240" s="188"/>
      <c r="L240" s="188"/>
      <c r="M240" s="188"/>
      <c r="N240" s="188"/>
      <c r="O240" s="188"/>
      <c r="P240" s="188"/>
      <c r="Q240" s="190"/>
      <c r="R240" s="192"/>
      <c r="S240" s="188"/>
      <c r="T240" s="188"/>
      <c r="U240" s="188"/>
      <c r="V240" s="188"/>
      <c r="W240" s="188"/>
      <c r="X240" s="188"/>
      <c r="Y240" s="188"/>
      <c r="Z240" s="188"/>
      <c r="AA240" s="197"/>
      <c r="AB240" s="41" t="s">
        <v>657</v>
      </c>
      <c r="AC240" s="41"/>
      <c r="AD240" s="40" t="s">
        <v>973</v>
      </c>
      <c r="AE240" s="40">
        <v>180</v>
      </c>
      <c r="AF240" s="36">
        <v>2</v>
      </c>
      <c r="AG240" s="38">
        <v>1.12E-2</v>
      </c>
      <c r="AH240" s="36">
        <v>2</v>
      </c>
      <c r="AI240" s="38">
        <v>1.12E-2</v>
      </c>
      <c r="AJ240" s="36">
        <v>168</v>
      </c>
      <c r="AK240" s="38">
        <v>0.93330000000000002</v>
      </c>
      <c r="AL240" s="36">
        <v>170</v>
      </c>
      <c r="AM240" s="38">
        <v>0.94450000000000001</v>
      </c>
      <c r="AN240" s="36">
        <v>196</v>
      </c>
      <c r="AO240" s="38">
        <v>1.0889</v>
      </c>
      <c r="AP240" s="36">
        <v>198</v>
      </c>
      <c r="AQ240" s="38">
        <v>1.1001000000000001</v>
      </c>
      <c r="AR240" s="36">
        <v>10</v>
      </c>
      <c r="AS240" s="38">
        <v>5.5599999999999997E-2</v>
      </c>
      <c r="AT240" s="36">
        <v>180</v>
      </c>
      <c r="AU240" s="38">
        <v>1.0001</v>
      </c>
      <c r="AV240" s="36">
        <v>0</v>
      </c>
      <c r="AW240" s="38">
        <v>0</v>
      </c>
      <c r="AX240" s="36">
        <v>198</v>
      </c>
      <c r="AY240" s="38">
        <v>1.1001000000000001</v>
      </c>
      <c r="AZ240" s="36">
        <v>0</v>
      </c>
      <c r="BA240" s="38">
        <v>0</v>
      </c>
      <c r="BB240" s="36">
        <v>180</v>
      </c>
      <c r="BC240" s="38">
        <v>1.0001</v>
      </c>
      <c r="BD240" s="36">
        <v>0</v>
      </c>
      <c r="BE240" s="38">
        <v>0</v>
      </c>
      <c r="BF240" s="36">
        <v>198</v>
      </c>
      <c r="BG240" s="38">
        <v>1.1001000000000001</v>
      </c>
      <c r="BH240" s="32" t="s">
        <v>735</v>
      </c>
      <c r="BI240" s="33" t="s">
        <v>931</v>
      </c>
      <c r="BL240" s="34"/>
    </row>
    <row r="241" spans="1:64" ht="129" customHeight="1" x14ac:dyDescent="0.25">
      <c r="A241" s="197"/>
      <c r="B241" s="197"/>
      <c r="C241" s="199"/>
      <c r="D241" s="199"/>
      <c r="E241" s="199"/>
      <c r="F241" s="201"/>
      <c r="G241" s="199"/>
      <c r="H241" s="199"/>
      <c r="I241" s="199"/>
      <c r="J241" s="188"/>
      <c r="K241" s="188"/>
      <c r="L241" s="188"/>
      <c r="M241" s="188"/>
      <c r="N241" s="188"/>
      <c r="O241" s="188"/>
      <c r="P241" s="188"/>
      <c r="Q241" s="190"/>
      <c r="R241" s="192"/>
      <c r="S241" s="188"/>
      <c r="T241" s="188"/>
      <c r="U241" s="188"/>
      <c r="V241" s="188"/>
      <c r="W241" s="188"/>
      <c r="X241" s="188"/>
      <c r="Y241" s="188"/>
      <c r="Z241" s="188"/>
      <c r="AA241" s="197"/>
      <c r="AB241" s="41" t="s">
        <v>657</v>
      </c>
      <c r="AC241" s="41"/>
      <c r="AD241" s="40" t="s">
        <v>974</v>
      </c>
      <c r="AE241" s="40">
        <v>1200</v>
      </c>
      <c r="AF241" s="36">
        <v>300</v>
      </c>
      <c r="AG241" s="38">
        <v>0.24990000000000001</v>
      </c>
      <c r="AH241" s="36">
        <v>1259</v>
      </c>
      <c r="AI241" s="38">
        <v>1.0491999999999999</v>
      </c>
      <c r="AJ241" s="36">
        <v>400</v>
      </c>
      <c r="AK241" s="38">
        <v>0.33329999999999999</v>
      </c>
      <c r="AL241" s="36">
        <v>700</v>
      </c>
      <c r="AM241" s="38">
        <v>0.58320000000000005</v>
      </c>
      <c r="AN241" s="36">
        <v>2517</v>
      </c>
      <c r="AO241" s="38">
        <v>2.0975000000000001</v>
      </c>
      <c r="AP241" s="36">
        <v>3776</v>
      </c>
      <c r="AQ241" s="38">
        <v>3.1467000000000001</v>
      </c>
      <c r="AR241" s="36">
        <v>300</v>
      </c>
      <c r="AS241" s="38">
        <v>0.25</v>
      </c>
      <c r="AT241" s="36">
        <v>1000</v>
      </c>
      <c r="AU241" s="38">
        <v>0.83320000000000005</v>
      </c>
      <c r="AV241" s="36">
        <v>0</v>
      </c>
      <c r="AW241" s="38">
        <v>0</v>
      </c>
      <c r="AX241" s="36">
        <v>3776</v>
      </c>
      <c r="AY241" s="38">
        <v>3.1467000000000001</v>
      </c>
      <c r="AZ241" s="36">
        <v>200</v>
      </c>
      <c r="BA241" s="38">
        <v>0.16669999999999999</v>
      </c>
      <c r="BB241" s="36">
        <v>1200</v>
      </c>
      <c r="BC241" s="38">
        <v>0.99990000000000001</v>
      </c>
      <c r="BD241" s="36">
        <v>0</v>
      </c>
      <c r="BE241" s="38">
        <v>0</v>
      </c>
      <c r="BF241" s="36">
        <v>3776</v>
      </c>
      <c r="BG241" s="38">
        <v>3.1467000000000001</v>
      </c>
      <c r="BH241" s="32" t="s">
        <v>735</v>
      </c>
      <c r="BI241" s="33" t="s">
        <v>931</v>
      </c>
      <c r="BL241" s="34"/>
    </row>
    <row r="242" spans="1:64" ht="189" customHeight="1" x14ac:dyDescent="0.25">
      <c r="A242" s="197"/>
      <c r="B242" s="197"/>
      <c r="C242" s="199"/>
      <c r="D242" s="199"/>
      <c r="E242" s="199"/>
      <c r="F242" s="201"/>
      <c r="G242" s="199"/>
      <c r="H242" s="199"/>
      <c r="I242" s="199"/>
      <c r="J242" s="188"/>
      <c r="K242" s="188"/>
      <c r="L242" s="188"/>
      <c r="M242" s="188"/>
      <c r="N242" s="188"/>
      <c r="O242" s="188"/>
      <c r="P242" s="188"/>
      <c r="Q242" s="190"/>
      <c r="R242" s="192"/>
      <c r="S242" s="188"/>
      <c r="T242" s="188"/>
      <c r="U242" s="188"/>
      <c r="V242" s="188"/>
      <c r="W242" s="188"/>
      <c r="X242" s="188"/>
      <c r="Y242" s="188"/>
      <c r="Z242" s="188"/>
      <c r="AA242" s="197"/>
      <c r="AB242" s="41" t="s">
        <v>657</v>
      </c>
      <c r="AC242" s="41"/>
      <c r="AD242" s="40" t="s">
        <v>975</v>
      </c>
      <c r="AE242" s="40">
        <v>2</v>
      </c>
      <c r="AF242" s="36">
        <v>1</v>
      </c>
      <c r="AG242" s="38">
        <v>0.4</v>
      </c>
      <c r="AH242" s="36">
        <v>1</v>
      </c>
      <c r="AI242" s="38">
        <v>0.4</v>
      </c>
      <c r="AJ242" s="36">
        <v>1</v>
      </c>
      <c r="AK242" s="38">
        <v>0.6</v>
      </c>
      <c r="AL242" s="36">
        <v>2</v>
      </c>
      <c r="AM242" s="38">
        <v>1</v>
      </c>
      <c r="AN242" s="36">
        <v>1</v>
      </c>
      <c r="AO242" s="38">
        <v>0.4</v>
      </c>
      <c r="AP242" s="36">
        <v>2</v>
      </c>
      <c r="AQ242" s="38">
        <v>0.8</v>
      </c>
      <c r="AR242" s="36">
        <v>0</v>
      </c>
      <c r="AS242" s="38">
        <v>0</v>
      </c>
      <c r="AT242" s="36">
        <v>2</v>
      </c>
      <c r="AU242" s="38">
        <v>1</v>
      </c>
      <c r="AV242" s="36">
        <v>0</v>
      </c>
      <c r="AW242" s="38">
        <v>0.2</v>
      </c>
      <c r="AX242" s="36">
        <v>2</v>
      </c>
      <c r="AY242" s="38">
        <v>1</v>
      </c>
      <c r="AZ242" s="36">
        <v>0</v>
      </c>
      <c r="BA242" s="38">
        <v>0</v>
      </c>
      <c r="BB242" s="36">
        <v>2</v>
      </c>
      <c r="BC242" s="38">
        <v>1</v>
      </c>
      <c r="BD242" s="36">
        <v>0</v>
      </c>
      <c r="BE242" s="38">
        <v>0</v>
      </c>
      <c r="BF242" s="36">
        <v>2</v>
      </c>
      <c r="BG242" s="38">
        <v>1</v>
      </c>
      <c r="BH242" s="32" t="s">
        <v>735</v>
      </c>
      <c r="BI242" s="33" t="s">
        <v>931</v>
      </c>
      <c r="BL242" s="34"/>
    </row>
    <row r="243" spans="1:64" ht="105" customHeight="1" x14ac:dyDescent="0.25">
      <c r="A243" s="197"/>
      <c r="B243" s="197"/>
      <c r="C243" s="199"/>
      <c r="D243" s="199"/>
      <c r="E243" s="199"/>
      <c r="F243" s="201"/>
      <c r="G243" s="199"/>
      <c r="H243" s="199"/>
      <c r="I243" s="199"/>
      <c r="J243" s="188"/>
      <c r="K243" s="188"/>
      <c r="L243" s="188"/>
      <c r="M243" s="188"/>
      <c r="N243" s="188"/>
      <c r="O243" s="188"/>
      <c r="P243" s="188"/>
      <c r="Q243" s="190"/>
      <c r="R243" s="192"/>
      <c r="S243" s="188"/>
      <c r="T243" s="188"/>
      <c r="U243" s="188"/>
      <c r="V243" s="188"/>
      <c r="W243" s="188"/>
      <c r="X243" s="188"/>
      <c r="Y243" s="188"/>
      <c r="Z243" s="188"/>
      <c r="AA243" s="197"/>
      <c r="AB243" s="41" t="s">
        <v>657</v>
      </c>
      <c r="AC243" s="41"/>
      <c r="AD243" s="40" t="s">
        <v>976</v>
      </c>
      <c r="AE243" s="40">
        <v>40</v>
      </c>
      <c r="AF243" s="36">
        <v>6</v>
      </c>
      <c r="AG243" s="38">
        <v>0.15</v>
      </c>
      <c r="AH243" s="36">
        <v>7</v>
      </c>
      <c r="AI243" s="38">
        <v>0.17499999999999999</v>
      </c>
      <c r="AJ243" s="36">
        <v>10</v>
      </c>
      <c r="AK243" s="38">
        <v>0.25</v>
      </c>
      <c r="AL243" s="36">
        <v>16</v>
      </c>
      <c r="AM243" s="38">
        <v>0.4</v>
      </c>
      <c r="AN243" s="36">
        <v>12</v>
      </c>
      <c r="AO243" s="38">
        <v>0.3</v>
      </c>
      <c r="AP243" s="36">
        <v>19</v>
      </c>
      <c r="AQ243" s="38">
        <v>0.47499999999999998</v>
      </c>
      <c r="AR243" s="36">
        <v>12</v>
      </c>
      <c r="AS243" s="38">
        <v>0.3</v>
      </c>
      <c r="AT243" s="36">
        <v>28</v>
      </c>
      <c r="AU243" s="38">
        <v>0.7</v>
      </c>
      <c r="AV243" s="36">
        <v>0</v>
      </c>
      <c r="AW243" s="38">
        <v>0</v>
      </c>
      <c r="AX243" s="36">
        <v>19</v>
      </c>
      <c r="AY243" s="38">
        <v>0.47499999999999998</v>
      </c>
      <c r="AZ243" s="36">
        <v>12</v>
      </c>
      <c r="BA243" s="38">
        <v>0.3</v>
      </c>
      <c r="BB243" s="36">
        <v>40</v>
      </c>
      <c r="BC243" s="38">
        <v>1</v>
      </c>
      <c r="BD243" s="36">
        <v>0</v>
      </c>
      <c r="BE243" s="38">
        <v>0</v>
      </c>
      <c r="BF243" s="36">
        <v>19</v>
      </c>
      <c r="BG243" s="38">
        <v>0.47499999999999998</v>
      </c>
      <c r="BH243" s="32" t="s">
        <v>735</v>
      </c>
      <c r="BI243" s="33" t="s">
        <v>931</v>
      </c>
      <c r="BL243" s="34"/>
    </row>
    <row r="244" spans="1:64" ht="129" customHeight="1" x14ac:dyDescent="0.25">
      <c r="A244" s="197"/>
      <c r="B244" s="197"/>
      <c r="C244" s="199"/>
      <c r="D244" s="199"/>
      <c r="E244" s="199"/>
      <c r="F244" s="201"/>
      <c r="G244" s="199"/>
      <c r="H244" s="199"/>
      <c r="I244" s="199"/>
      <c r="J244" s="188"/>
      <c r="K244" s="188"/>
      <c r="L244" s="188"/>
      <c r="M244" s="188"/>
      <c r="N244" s="188"/>
      <c r="O244" s="188"/>
      <c r="P244" s="188"/>
      <c r="Q244" s="190"/>
      <c r="R244" s="192"/>
      <c r="S244" s="188"/>
      <c r="T244" s="188"/>
      <c r="U244" s="188"/>
      <c r="V244" s="188"/>
      <c r="W244" s="188"/>
      <c r="X244" s="188"/>
      <c r="Y244" s="188"/>
      <c r="Z244" s="188"/>
      <c r="AA244" s="197"/>
      <c r="AB244" s="41" t="s">
        <v>657</v>
      </c>
      <c r="AC244" s="41"/>
      <c r="AD244" s="40" t="s">
        <v>977</v>
      </c>
      <c r="AE244" s="40">
        <v>450</v>
      </c>
      <c r="AF244" s="36">
        <v>82</v>
      </c>
      <c r="AG244" s="38">
        <v>0.1822</v>
      </c>
      <c r="AH244" s="36">
        <v>104</v>
      </c>
      <c r="AI244" s="38">
        <v>0.23119999999999999</v>
      </c>
      <c r="AJ244" s="36">
        <v>123</v>
      </c>
      <c r="AK244" s="38">
        <v>0.27329999999999999</v>
      </c>
      <c r="AL244" s="36">
        <v>205</v>
      </c>
      <c r="AM244" s="38">
        <v>0.45550000000000002</v>
      </c>
      <c r="AN244" s="36">
        <v>172</v>
      </c>
      <c r="AO244" s="38">
        <v>0.38219999999999998</v>
      </c>
      <c r="AP244" s="36">
        <v>276</v>
      </c>
      <c r="AQ244" s="38">
        <v>0.61339999999999995</v>
      </c>
      <c r="AR244" s="36">
        <v>123</v>
      </c>
      <c r="AS244" s="38">
        <v>0.27329999999999999</v>
      </c>
      <c r="AT244" s="36">
        <v>328</v>
      </c>
      <c r="AU244" s="38">
        <v>0.7288</v>
      </c>
      <c r="AV244" s="36">
        <v>0</v>
      </c>
      <c r="AW244" s="38">
        <v>0</v>
      </c>
      <c r="AX244" s="36">
        <v>276</v>
      </c>
      <c r="AY244" s="38">
        <v>0.61339999999999995</v>
      </c>
      <c r="AZ244" s="36">
        <v>122</v>
      </c>
      <c r="BA244" s="38">
        <v>0.27110000000000001</v>
      </c>
      <c r="BB244" s="36">
        <v>450</v>
      </c>
      <c r="BC244" s="38">
        <v>0.99990000000000001</v>
      </c>
      <c r="BD244" s="36">
        <v>0</v>
      </c>
      <c r="BE244" s="38">
        <v>0</v>
      </c>
      <c r="BF244" s="36">
        <v>276</v>
      </c>
      <c r="BG244" s="38">
        <v>0.61339999999999995</v>
      </c>
      <c r="BH244" s="32" t="s">
        <v>735</v>
      </c>
      <c r="BI244" s="33" t="s">
        <v>931</v>
      </c>
      <c r="BL244" s="34"/>
    </row>
    <row r="245" spans="1:64" ht="117" customHeight="1" x14ac:dyDescent="0.25">
      <c r="A245" s="197"/>
      <c r="B245" s="197"/>
      <c r="C245" s="199"/>
      <c r="D245" s="199"/>
      <c r="E245" s="199"/>
      <c r="F245" s="201"/>
      <c r="G245" s="199"/>
      <c r="H245" s="199"/>
      <c r="I245" s="199"/>
      <c r="J245" s="188"/>
      <c r="K245" s="188"/>
      <c r="L245" s="188"/>
      <c r="M245" s="188"/>
      <c r="N245" s="188"/>
      <c r="O245" s="188"/>
      <c r="P245" s="188"/>
      <c r="Q245" s="190"/>
      <c r="R245" s="192"/>
      <c r="S245" s="188"/>
      <c r="T245" s="188"/>
      <c r="U245" s="188"/>
      <c r="V245" s="188"/>
      <c r="W245" s="188"/>
      <c r="X245" s="188"/>
      <c r="Y245" s="188"/>
      <c r="Z245" s="188"/>
      <c r="AA245" s="197"/>
      <c r="AB245" s="41" t="s">
        <v>657</v>
      </c>
      <c r="AC245" s="41"/>
      <c r="AD245" s="40" t="s">
        <v>978</v>
      </c>
      <c r="AE245" s="40">
        <v>2000</v>
      </c>
      <c r="AF245" s="36">
        <v>1000</v>
      </c>
      <c r="AG245" s="38">
        <v>0.5</v>
      </c>
      <c r="AH245" s="36">
        <v>895</v>
      </c>
      <c r="AI245" s="38">
        <v>0.44750000000000001</v>
      </c>
      <c r="AJ245" s="36">
        <v>1000</v>
      </c>
      <c r="AK245" s="38">
        <v>0.5</v>
      </c>
      <c r="AL245" s="36">
        <v>2000</v>
      </c>
      <c r="AM245" s="38">
        <v>1</v>
      </c>
      <c r="AN245" s="36">
        <v>1106</v>
      </c>
      <c r="AO245" s="38">
        <v>0.55300000000000005</v>
      </c>
      <c r="AP245" s="36">
        <v>2001</v>
      </c>
      <c r="AQ245" s="38">
        <v>1.0004999999999999</v>
      </c>
      <c r="AR245" s="36">
        <v>0</v>
      </c>
      <c r="AS245" s="38">
        <v>0</v>
      </c>
      <c r="AT245" s="36">
        <v>2000</v>
      </c>
      <c r="AU245" s="38">
        <v>1</v>
      </c>
      <c r="AV245" s="36">
        <v>0</v>
      </c>
      <c r="AW245" s="38">
        <v>0</v>
      </c>
      <c r="AX245" s="36">
        <v>2001</v>
      </c>
      <c r="AY245" s="38">
        <v>1.0004999999999999</v>
      </c>
      <c r="AZ245" s="36">
        <v>0</v>
      </c>
      <c r="BA245" s="38">
        <v>0</v>
      </c>
      <c r="BB245" s="36">
        <v>2000</v>
      </c>
      <c r="BC245" s="38">
        <v>1</v>
      </c>
      <c r="BD245" s="36">
        <v>0</v>
      </c>
      <c r="BE245" s="38">
        <v>0</v>
      </c>
      <c r="BF245" s="36">
        <v>2001</v>
      </c>
      <c r="BG245" s="38">
        <v>1.0004999999999999</v>
      </c>
      <c r="BH245" s="32" t="s">
        <v>735</v>
      </c>
      <c r="BI245" s="33" t="s">
        <v>931</v>
      </c>
      <c r="BL245" s="34"/>
    </row>
    <row r="246" spans="1:64" ht="129" customHeight="1" x14ac:dyDescent="0.25">
      <c r="A246" s="197"/>
      <c r="B246" s="197"/>
      <c r="C246" s="199"/>
      <c r="D246" s="199"/>
      <c r="E246" s="199"/>
      <c r="F246" s="201"/>
      <c r="G246" s="199"/>
      <c r="H246" s="199"/>
      <c r="I246" s="199"/>
      <c r="J246" s="188"/>
      <c r="K246" s="188"/>
      <c r="L246" s="188"/>
      <c r="M246" s="188"/>
      <c r="N246" s="188"/>
      <c r="O246" s="188"/>
      <c r="P246" s="188"/>
      <c r="Q246" s="190"/>
      <c r="R246" s="192"/>
      <c r="S246" s="188"/>
      <c r="T246" s="188"/>
      <c r="U246" s="188"/>
      <c r="V246" s="188"/>
      <c r="W246" s="188"/>
      <c r="X246" s="188"/>
      <c r="Y246" s="188"/>
      <c r="Z246" s="188"/>
      <c r="AA246" s="197"/>
      <c r="AB246" s="41" t="s">
        <v>657</v>
      </c>
      <c r="AC246" s="41"/>
      <c r="AD246" s="40" t="s">
        <v>979</v>
      </c>
      <c r="AE246" s="40">
        <v>2000</v>
      </c>
      <c r="AF246" s="36">
        <v>1000</v>
      </c>
      <c r="AG246" s="38">
        <v>0.5</v>
      </c>
      <c r="AH246" s="36">
        <v>895</v>
      </c>
      <c r="AI246" s="38">
        <v>0.44750000000000001</v>
      </c>
      <c r="AJ246" s="36">
        <v>1000</v>
      </c>
      <c r="AK246" s="38">
        <v>0.5</v>
      </c>
      <c r="AL246" s="36">
        <v>2000</v>
      </c>
      <c r="AM246" s="38">
        <v>1</v>
      </c>
      <c r="AN246" s="36">
        <v>1106</v>
      </c>
      <c r="AO246" s="38">
        <v>0.55300000000000005</v>
      </c>
      <c r="AP246" s="36">
        <v>2001</v>
      </c>
      <c r="AQ246" s="38">
        <v>1.0004999999999999</v>
      </c>
      <c r="AR246" s="36">
        <v>0</v>
      </c>
      <c r="AS246" s="38">
        <v>0</v>
      </c>
      <c r="AT246" s="36">
        <v>2000</v>
      </c>
      <c r="AU246" s="38">
        <v>1</v>
      </c>
      <c r="AV246" s="36">
        <v>0</v>
      </c>
      <c r="AW246" s="38">
        <v>0</v>
      </c>
      <c r="AX246" s="36">
        <v>2001</v>
      </c>
      <c r="AY246" s="38">
        <v>1.0004999999999999</v>
      </c>
      <c r="AZ246" s="36">
        <v>0</v>
      </c>
      <c r="BA246" s="38">
        <v>0</v>
      </c>
      <c r="BB246" s="36">
        <v>2000</v>
      </c>
      <c r="BC246" s="38">
        <v>1</v>
      </c>
      <c r="BD246" s="36">
        <v>0</v>
      </c>
      <c r="BE246" s="38">
        <v>0</v>
      </c>
      <c r="BF246" s="36">
        <v>2001</v>
      </c>
      <c r="BG246" s="38">
        <v>1.0004999999999999</v>
      </c>
      <c r="BH246" s="32" t="s">
        <v>735</v>
      </c>
      <c r="BI246" s="33" t="s">
        <v>931</v>
      </c>
      <c r="BL246" s="34"/>
    </row>
    <row r="247" spans="1:64" ht="141" customHeight="1" x14ac:dyDescent="0.25">
      <c r="A247" s="197"/>
      <c r="B247" s="197"/>
      <c r="C247" s="199"/>
      <c r="D247" s="199"/>
      <c r="E247" s="199"/>
      <c r="F247" s="201"/>
      <c r="G247" s="199"/>
      <c r="H247" s="199"/>
      <c r="I247" s="199"/>
      <c r="J247" s="188"/>
      <c r="K247" s="188"/>
      <c r="L247" s="188"/>
      <c r="M247" s="188"/>
      <c r="N247" s="188"/>
      <c r="O247" s="188"/>
      <c r="P247" s="188"/>
      <c r="Q247" s="190"/>
      <c r="R247" s="192"/>
      <c r="S247" s="188"/>
      <c r="T247" s="188"/>
      <c r="U247" s="188"/>
      <c r="V247" s="188"/>
      <c r="W247" s="188"/>
      <c r="X247" s="188"/>
      <c r="Y247" s="188"/>
      <c r="Z247" s="188"/>
      <c r="AA247" s="197"/>
      <c r="AB247" s="41" t="s">
        <v>657</v>
      </c>
      <c r="AC247" s="41"/>
      <c r="AD247" s="40" t="s">
        <v>980</v>
      </c>
      <c r="AE247" s="40">
        <v>150</v>
      </c>
      <c r="AF247" s="36">
        <v>2</v>
      </c>
      <c r="AG247" s="38">
        <v>1.34E-2</v>
      </c>
      <c r="AH247" s="36">
        <v>2</v>
      </c>
      <c r="AI247" s="38">
        <v>1.34E-2</v>
      </c>
      <c r="AJ247" s="36">
        <v>75</v>
      </c>
      <c r="AK247" s="38">
        <v>0.50009999999999999</v>
      </c>
      <c r="AL247" s="36">
        <v>77</v>
      </c>
      <c r="AM247" s="38">
        <v>0.51349999999999996</v>
      </c>
      <c r="AN247" s="36">
        <v>166</v>
      </c>
      <c r="AO247" s="38">
        <v>1.1067</v>
      </c>
      <c r="AP247" s="36">
        <v>168</v>
      </c>
      <c r="AQ247" s="38">
        <v>1.1201000000000001</v>
      </c>
      <c r="AR247" s="36">
        <v>73</v>
      </c>
      <c r="AS247" s="38">
        <v>0.48670000000000002</v>
      </c>
      <c r="AT247" s="36">
        <v>150</v>
      </c>
      <c r="AU247" s="38">
        <v>1.0002</v>
      </c>
      <c r="AV247" s="36">
        <v>0</v>
      </c>
      <c r="AW247" s="38">
        <v>0</v>
      </c>
      <c r="AX247" s="36">
        <v>168</v>
      </c>
      <c r="AY247" s="38">
        <v>1.1201000000000001</v>
      </c>
      <c r="AZ247" s="36">
        <v>0</v>
      </c>
      <c r="BA247" s="38">
        <v>0</v>
      </c>
      <c r="BB247" s="36">
        <v>150</v>
      </c>
      <c r="BC247" s="38">
        <v>1.0002</v>
      </c>
      <c r="BD247" s="36">
        <v>0</v>
      </c>
      <c r="BE247" s="38">
        <v>0</v>
      </c>
      <c r="BF247" s="36">
        <v>168</v>
      </c>
      <c r="BG247" s="38">
        <v>1.1201000000000001</v>
      </c>
      <c r="BH247" s="32" t="s">
        <v>735</v>
      </c>
      <c r="BI247" s="33" t="s">
        <v>931</v>
      </c>
      <c r="BL247" s="34"/>
    </row>
    <row r="248" spans="1:64" ht="129" customHeight="1" x14ac:dyDescent="0.25">
      <c r="A248" s="197"/>
      <c r="B248" s="197"/>
      <c r="C248" s="199"/>
      <c r="D248" s="199"/>
      <c r="E248" s="199"/>
      <c r="F248" s="201"/>
      <c r="G248" s="199"/>
      <c r="H248" s="199"/>
      <c r="I248" s="199"/>
      <c r="J248" s="188"/>
      <c r="K248" s="188"/>
      <c r="L248" s="188"/>
      <c r="M248" s="188"/>
      <c r="N248" s="188"/>
      <c r="O248" s="188"/>
      <c r="P248" s="188"/>
      <c r="Q248" s="190"/>
      <c r="R248" s="192"/>
      <c r="S248" s="188"/>
      <c r="T248" s="188"/>
      <c r="U248" s="188"/>
      <c r="V248" s="188"/>
      <c r="W248" s="188"/>
      <c r="X248" s="188"/>
      <c r="Y248" s="188"/>
      <c r="Z248" s="188"/>
      <c r="AA248" s="197"/>
      <c r="AB248" s="41" t="s">
        <v>657</v>
      </c>
      <c r="AC248" s="41"/>
      <c r="AD248" s="40" t="s">
        <v>981</v>
      </c>
      <c r="AE248" s="40">
        <v>11</v>
      </c>
      <c r="AF248" s="36">
        <v>2</v>
      </c>
      <c r="AG248" s="38">
        <v>0.18179999999999999</v>
      </c>
      <c r="AH248" s="36">
        <v>2</v>
      </c>
      <c r="AI248" s="38">
        <v>0.18179999999999999</v>
      </c>
      <c r="AJ248" s="36">
        <v>3</v>
      </c>
      <c r="AK248" s="38">
        <v>0.2727</v>
      </c>
      <c r="AL248" s="36">
        <v>5</v>
      </c>
      <c r="AM248" s="38">
        <v>0.45450000000000002</v>
      </c>
      <c r="AN248" s="36">
        <v>3</v>
      </c>
      <c r="AO248" s="38">
        <v>0.2727</v>
      </c>
      <c r="AP248" s="36">
        <v>5</v>
      </c>
      <c r="AQ248" s="38">
        <v>0.45450000000000002</v>
      </c>
      <c r="AR248" s="36">
        <v>3</v>
      </c>
      <c r="AS248" s="38">
        <v>0.2727</v>
      </c>
      <c r="AT248" s="36">
        <v>8</v>
      </c>
      <c r="AU248" s="38">
        <v>0.72719999999999996</v>
      </c>
      <c r="AV248" s="36">
        <v>0</v>
      </c>
      <c r="AW248" s="38">
        <v>0</v>
      </c>
      <c r="AX248" s="36">
        <v>5</v>
      </c>
      <c r="AY248" s="38">
        <v>0.45450000000000002</v>
      </c>
      <c r="AZ248" s="36">
        <v>3</v>
      </c>
      <c r="BA248" s="38">
        <v>0.2727</v>
      </c>
      <c r="BB248" s="36">
        <v>11</v>
      </c>
      <c r="BC248" s="38">
        <v>0.99990000000000001</v>
      </c>
      <c r="BD248" s="36">
        <v>0</v>
      </c>
      <c r="BE248" s="38">
        <v>0</v>
      </c>
      <c r="BF248" s="36">
        <v>5</v>
      </c>
      <c r="BG248" s="38">
        <v>0.45450000000000002</v>
      </c>
      <c r="BH248" s="32" t="s">
        <v>735</v>
      </c>
      <c r="BI248" s="33" t="s">
        <v>931</v>
      </c>
      <c r="BL248" s="34"/>
    </row>
    <row r="249" spans="1:64" ht="105" customHeight="1" x14ac:dyDescent="0.25">
      <c r="A249" s="197"/>
      <c r="B249" s="197"/>
      <c r="C249" s="199"/>
      <c r="D249" s="199"/>
      <c r="E249" s="199"/>
      <c r="F249" s="201"/>
      <c r="G249" s="199"/>
      <c r="H249" s="199"/>
      <c r="I249" s="199"/>
      <c r="J249" s="188"/>
      <c r="K249" s="188"/>
      <c r="L249" s="188"/>
      <c r="M249" s="188"/>
      <c r="N249" s="188"/>
      <c r="O249" s="188"/>
      <c r="P249" s="188"/>
      <c r="Q249" s="190"/>
      <c r="R249" s="192"/>
      <c r="S249" s="188"/>
      <c r="T249" s="188"/>
      <c r="U249" s="188"/>
      <c r="V249" s="188"/>
      <c r="W249" s="188"/>
      <c r="X249" s="188"/>
      <c r="Y249" s="188"/>
      <c r="Z249" s="188"/>
      <c r="AA249" s="197"/>
      <c r="AB249" s="41" t="s">
        <v>657</v>
      </c>
      <c r="AC249" s="41"/>
      <c r="AD249" s="40" t="s">
        <v>982</v>
      </c>
      <c r="AE249" s="40">
        <v>400</v>
      </c>
      <c r="AF249" s="36">
        <v>0</v>
      </c>
      <c r="AG249" s="38">
        <v>0</v>
      </c>
      <c r="AH249" s="36">
        <v>0</v>
      </c>
      <c r="AI249" s="38">
        <v>0</v>
      </c>
      <c r="AJ249" s="36">
        <v>160</v>
      </c>
      <c r="AK249" s="38">
        <v>0.4</v>
      </c>
      <c r="AL249" s="36">
        <v>160</v>
      </c>
      <c r="AM249" s="38">
        <v>0.4</v>
      </c>
      <c r="AN249" s="36">
        <v>160</v>
      </c>
      <c r="AO249" s="38">
        <v>0.4</v>
      </c>
      <c r="AP249" s="36">
        <v>160</v>
      </c>
      <c r="AQ249" s="38">
        <v>0.4</v>
      </c>
      <c r="AR249" s="36">
        <v>120</v>
      </c>
      <c r="AS249" s="38">
        <v>0.3</v>
      </c>
      <c r="AT249" s="36">
        <v>280</v>
      </c>
      <c r="AU249" s="38">
        <v>0.7</v>
      </c>
      <c r="AV249" s="36">
        <v>0</v>
      </c>
      <c r="AW249" s="38">
        <v>0</v>
      </c>
      <c r="AX249" s="36">
        <v>160</v>
      </c>
      <c r="AY249" s="38">
        <v>0.4</v>
      </c>
      <c r="AZ249" s="36">
        <v>120</v>
      </c>
      <c r="BA249" s="38">
        <v>0.3</v>
      </c>
      <c r="BB249" s="36">
        <v>400</v>
      </c>
      <c r="BC249" s="38">
        <v>1</v>
      </c>
      <c r="BD249" s="36">
        <v>0</v>
      </c>
      <c r="BE249" s="38">
        <v>0</v>
      </c>
      <c r="BF249" s="36">
        <v>160</v>
      </c>
      <c r="BG249" s="38">
        <v>0.4</v>
      </c>
      <c r="BH249" s="32" t="s">
        <v>735</v>
      </c>
      <c r="BI249" s="33" t="s">
        <v>931</v>
      </c>
      <c r="BL249" s="34"/>
    </row>
    <row r="250" spans="1:64" ht="165" customHeight="1" x14ac:dyDescent="0.25">
      <c r="A250" s="197"/>
      <c r="B250" s="197"/>
      <c r="C250" s="199"/>
      <c r="D250" s="199"/>
      <c r="E250" s="199"/>
      <c r="F250" s="201"/>
      <c r="G250" s="199"/>
      <c r="H250" s="199"/>
      <c r="I250" s="199"/>
      <c r="J250" s="188"/>
      <c r="K250" s="188"/>
      <c r="L250" s="188"/>
      <c r="M250" s="188"/>
      <c r="N250" s="188"/>
      <c r="O250" s="188"/>
      <c r="P250" s="188"/>
      <c r="Q250" s="190"/>
      <c r="R250" s="191" t="s">
        <v>983</v>
      </c>
      <c r="S250" s="187">
        <v>0</v>
      </c>
      <c r="T250" s="187">
        <v>0.128</v>
      </c>
      <c r="U250" s="187">
        <v>0</v>
      </c>
      <c r="V250" s="187">
        <v>0.28199999999999997</v>
      </c>
      <c r="W250" s="187">
        <v>0</v>
      </c>
      <c r="X250" s="187">
        <v>0</v>
      </c>
      <c r="Y250" s="187">
        <v>0</v>
      </c>
      <c r="Z250" s="187">
        <v>0</v>
      </c>
      <c r="AA250" s="196" t="s">
        <v>52</v>
      </c>
      <c r="AB250" s="41" t="s">
        <v>657</v>
      </c>
      <c r="AC250" s="41"/>
      <c r="AD250" s="40" t="s">
        <v>984</v>
      </c>
      <c r="AE250" s="40">
        <v>24</v>
      </c>
      <c r="AF250" s="36">
        <v>4</v>
      </c>
      <c r="AG250" s="38">
        <v>0.1666</v>
      </c>
      <c r="AH250" s="36">
        <v>4</v>
      </c>
      <c r="AI250" s="38">
        <v>0.1666</v>
      </c>
      <c r="AJ250" s="36">
        <v>6</v>
      </c>
      <c r="AK250" s="38">
        <v>0.24990000000000001</v>
      </c>
      <c r="AL250" s="36">
        <v>10</v>
      </c>
      <c r="AM250" s="38">
        <v>0.41649999999999998</v>
      </c>
      <c r="AN250" s="36">
        <v>6</v>
      </c>
      <c r="AO250" s="38">
        <v>0.24990000000000001</v>
      </c>
      <c r="AP250" s="36">
        <v>10</v>
      </c>
      <c r="AQ250" s="38">
        <v>0.41649999999999998</v>
      </c>
      <c r="AR250" s="36">
        <v>6</v>
      </c>
      <c r="AS250" s="38">
        <v>0.24990000000000001</v>
      </c>
      <c r="AT250" s="36">
        <v>16</v>
      </c>
      <c r="AU250" s="38">
        <v>0.66639999999999999</v>
      </c>
      <c r="AV250" s="36">
        <v>0</v>
      </c>
      <c r="AW250" s="38">
        <v>0</v>
      </c>
      <c r="AX250" s="36">
        <v>10</v>
      </c>
      <c r="AY250" s="38">
        <v>0.41649999999999998</v>
      </c>
      <c r="AZ250" s="36">
        <v>8</v>
      </c>
      <c r="BA250" s="38">
        <v>0.33329999999999999</v>
      </c>
      <c r="BB250" s="36">
        <v>24</v>
      </c>
      <c r="BC250" s="38">
        <v>0.99970000000000003</v>
      </c>
      <c r="BD250" s="36">
        <v>0</v>
      </c>
      <c r="BE250" s="38">
        <v>0</v>
      </c>
      <c r="BF250" s="36">
        <v>10</v>
      </c>
      <c r="BG250" s="38">
        <v>0.41670000000000001</v>
      </c>
      <c r="BH250" s="32" t="s">
        <v>735</v>
      </c>
      <c r="BI250" s="33" t="s">
        <v>931</v>
      </c>
      <c r="BL250" s="34"/>
    </row>
    <row r="251" spans="1:64" ht="177" customHeight="1" x14ac:dyDescent="0.25">
      <c r="A251" s="197"/>
      <c r="B251" s="197"/>
      <c r="C251" s="199"/>
      <c r="D251" s="199"/>
      <c r="E251" s="199"/>
      <c r="F251" s="201"/>
      <c r="G251" s="199"/>
      <c r="H251" s="199"/>
      <c r="I251" s="199"/>
      <c r="J251" s="188"/>
      <c r="K251" s="188"/>
      <c r="L251" s="188"/>
      <c r="M251" s="188"/>
      <c r="N251" s="188"/>
      <c r="O251" s="188"/>
      <c r="P251" s="188"/>
      <c r="Q251" s="190"/>
      <c r="R251" s="192"/>
      <c r="S251" s="188"/>
      <c r="T251" s="188"/>
      <c r="U251" s="188"/>
      <c r="V251" s="188"/>
      <c r="W251" s="188"/>
      <c r="X251" s="188"/>
      <c r="Y251" s="188"/>
      <c r="Z251" s="188"/>
      <c r="AA251" s="197"/>
      <c r="AB251" s="41" t="s">
        <v>657</v>
      </c>
      <c r="AC251" s="41"/>
      <c r="AD251" s="40" t="s">
        <v>985</v>
      </c>
      <c r="AE251" s="40">
        <v>2</v>
      </c>
      <c r="AF251" s="36">
        <v>2</v>
      </c>
      <c r="AG251" s="38">
        <v>1</v>
      </c>
      <c r="AH251" s="36">
        <v>0</v>
      </c>
      <c r="AI251" s="38">
        <v>0</v>
      </c>
      <c r="AJ251" s="36">
        <v>0</v>
      </c>
      <c r="AK251" s="38">
        <v>0</v>
      </c>
      <c r="AL251" s="36">
        <v>2</v>
      </c>
      <c r="AM251" s="38">
        <v>1</v>
      </c>
      <c r="AN251" s="36">
        <v>2</v>
      </c>
      <c r="AO251" s="38">
        <v>1</v>
      </c>
      <c r="AP251" s="36">
        <v>2</v>
      </c>
      <c r="AQ251" s="38">
        <v>1</v>
      </c>
      <c r="AR251" s="36">
        <v>0</v>
      </c>
      <c r="AS251" s="38">
        <v>0</v>
      </c>
      <c r="AT251" s="36">
        <v>2</v>
      </c>
      <c r="AU251" s="38">
        <v>1</v>
      </c>
      <c r="AV251" s="36">
        <v>0</v>
      </c>
      <c r="AW251" s="38">
        <v>0</v>
      </c>
      <c r="AX251" s="36">
        <v>2</v>
      </c>
      <c r="AY251" s="38">
        <v>1</v>
      </c>
      <c r="AZ251" s="36">
        <v>0</v>
      </c>
      <c r="BA251" s="38">
        <v>0</v>
      </c>
      <c r="BB251" s="36">
        <v>2</v>
      </c>
      <c r="BC251" s="38">
        <v>1</v>
      </c>
      <c r="BD251" s="36">
        <v>0</v>
      </c>
      <c r="BE251" s="38">
        <v>0</v>
      </c>
      <c r="BF251" s="36">
        <v>2</v>
      </c>
      <c r="BG251" s="38">
        <v>1</v>
      </c>
      <c r="BH251" s="32" t="s">
        <v>735</v>
      </c>
      <c r="BI251" s="33" t="s">
        <v>931</v>
      </c>
      <c r="BL251" s="34"/>
    </row>
    <row r="252" spans="1:64" ht="177" customHeight="1" x14ac:dyDescent="0.25">
      <c r="A252" s="197"/>
      <c r="B252" s="197"/>
      <c r="C252" s="199"/>
      <c r="D252" s="199"/>
      <c r="E252" s="199"/>
      <c r="F252" s="201"/>
      <c r="G252" s="199"/>
      <c r="H252" s="199"/>
      <c r="I252" s="199"/>
      <c r="J252" s="188"/>
      <c r="K252" s="188"/>
      <c r="L252" s="188"/>
      <c r="M252" s="188"/>
      <c r="N252" s="188"/>
      <c r="O252" s="188"/>
      <c r="P252" s="188"/>
      <c r="Q252" s="190"/>
      <c r="R252" s="192"/>
      <c r="S252" s="188"/>
      <c r="T252" s="188"/>
      <c r="U252" s="188"/>
      <c r="V252" s="188"/>
      <c r="W252" s="188"/>
      <c r="X252" s="188"/>
      <c r="Y252" s="188"/>
      <c r="Z252" s="188"/>
      <c r="AA252" s="197"/>
      <c r="AB252" s="41" t="s">
        <v>657</v>
      </c>
      <c r="AC252" s="41"/>
      <c r="AD252" s="40" t="s">
        <v>986</v>
      </c>
      <c r="AE252" s="40">
        <v>2</v>
      </c>
      <c r="AF252" s="36">
        <v>0</v>
      </c>
      <c r="AG252" s="38">
        <v>0</v>
      </c>
      <c r="AH252" s="36">
        <v>0</v>
      </c>
      <c r="AI252" s="38">
        <v>0</v>
      </c>
      <c r="AJ252" s="36">
        <v>2</v>
      </c>
      <c r="AK252" s="38">
        <v>1</v>
      </c>
      <c r="AL252" s="36">
        <v>2</v>
      </c>
      <c r="AM252" s="38">
        <v>1</v>
      </c>
      <c r="AN252" s="36">
        <v>2</v>
      </c>
      <c r="AO252" s="38">
        <v>1</v>
      </c>
      <c r="AP252" s="36">
        <v>2</v>
      </c>
      <c r="AQ252" s="38">
        <v>1</v>
      </c>
      <c r="AR252" s="36">
        <v>0</v>
      </c>
      <c r="AS252" s="38">
        <v>0</v>
      </c>
      <c r="AT252" s="36">
        <v>2</v>
      </c>
      <c r="AU252" s="38">
        <v>1</v>
      </c>
      <c r="AV252" s="36">
        <v>0</v>
      </c>
      <c r="AW252" s="38">
        <v>0</v>
      </c>
      <c r="AX252" s="36">
        <v>2</v>
      </c>
      <c r="AY252" s="38">
        <v>1</v>
      </c>
      <c r="AZ252" s="36">
        <v>0</v>
      </c>
      <c r="BA252" s="38">
        <v>0</v>
      </c>
      <c r="BB252" s="36">
        <v>2</v>
      </c>
      <c r="BC252" s="38">
        <v>1</v>
      </c>
      <c r="BD252" s="36">
        <v>0</v>
      </c>
      <c r="BE252" s="38">
        <v>0</v>
      </c>
      <c r="BF252" s="36">
        <v>2</v>
      </c>
      <c r="BG252" s="38">
        <v>1</v>
      </c>
      <c r="BH252" s="32" t="s">
        <v>735</v>
      </c>
      <c r="BI252" s="33" t="s">
        <v>931</v>
      </c>
      <c r="BL252" s="34"/>
    </row>
    <row r="253" spans="1:64" ht="141" customHeight="1" x14ac:dyDescent="0.25">
      <c r="A253" s="197"/>
      <c r="B253" s="197"/>
      <c r="C253" s="199"/>
      <c r="D253" s="199"/>
      <c r="E253" s="199"/>
      <c r="F253" s="201"/>
      <c r="G253" s="199"/>
      <c r="H253" s="199"/>
      <c r="I253" s="199"/>
      <c r="J253" s="188"/>
      <c r="K253" s="188"/>
      <c r="L253" s="188"/>
      <c r="M253" s="188"/>
      <c r="N253" s="188"/>
      <c r="O253" s="188"/>
      <c r="P253" s="188"/>
      <c r="Q253" s="190"/>
      <c r="R253" s="192"/>
      <c r="S253" s="188"/>
      <c r="T253" s="188"/>
      <c r="U253" s="188"/>
      <c r="V253" s="188"/>
      <c r="W253" s="188"/>
      <c r="X253" s="188"/>
      <c r="Y253" s="188"/>
      <c r="Z253" s="188"/>
      <c r="AA253" s="197"/>
      <c r="AB253" s="41" t="s">
        <v>657</v>
      </c>
      <c r="AC253" s="41"/>
      <c r="AD253" s="40" t="s">
        <v>987</v>
      </c>
      <c r="AE253" s="40">
        <v>2</v>
      </c>
      <c r="AF253" s="36">
        <v>0</v>
      </c>
      <c r="AG253" s="38">
        <v>0</v>
      </c>
      <c r="AH253" s="36">
        <v>0</v>
      </c>
      <c r="AI253" s="38">
        <v>0</v>
      </c>
      <c r="AJ253" s="36">
        <v>2</v>
      </c>
      <c r="AK253" s="38">
        <v>1</v>
      </c>
      <c r="AL253" s="36">
        <v>2</v>
      </c>
      <c r="AM253" s="38">
        <v>1</v>
      </c>
      <c r="AN253" s="36">
        <v>0</v>
      </c>
      <c r="AO253" s="38">
        <v>0</v>
      </c>
      <c r="AP253" s="36">
        <v>0</v>
      </c>
      <c r="AQ253" s="38">
        <v>0</v>
      </c>
      <c r="AR253" s="36">
        <v>0</v>
      </c>
      <c r="AS253" s="38">
        <v>0</v>
      </c>
      <c r="AT253" s="36">
        <v>2</v>
      </c>
      <c r="AU253" s="38">
        <v>1</v>
      </c>
      <c r="AV253" s="36">
        <v>0</v>
      </c>
      <c r="AW253" s="38">
        <v>0</v>
      </c>
      <c r="AX253" s="36">
        <v>0</v>
      </c>
      <c r="AY253" s="38">
        <v>0</v>
      </c>
      <c r="AZ253" s="36">
        <v>0</v>
      </c>
      <c r="BA253" s="38">
        <v>0</v>
      </c>
      <c r="BB253" s="36">
        <v>2</v>
      </c>
      <c r="BC253" s="38">
        <v>1</v>
      </c>
      <c r="BD253" s="36">
        <v>0</v>
      </c>
      <c r="BE253" s="38">
        <v>0</v>
      </c>
      <c r="BF253" s="36">
        <v>0</v>
      </c>
      <c r="BG253" s="38">
        <v>0</v>
      </c>
      <c r="BH253" s="32" t="s">
        <v>735</v>
      </c>
      <c r="BI253" s="33" t="s">
        <v>931</v>
      </c>
      <c r="BL253" s="34"/>
    </row>
    <row r="254" spans="1:64" ht="93" customHeight="1" x14ac:dyDescent="0.25">
      <c r="A254" s="197"/>
      <c r="B254" s="197"/>
      <c r="C254" s="199"/>
      <c r="D254" s="199"/>
      <c r="E254" s="199"/>
      <c r="F254" s="201"/>
      <c r="G254" s="199"/>
      <c r="H254" s="199"/>
      <c r="I254" s="199"/>
      <c r="J254" s="188"/>
      <c r="K254" s="188"/>
      <c r="L254" s="188"/>
      <c r="M254" s="188"/>
      <c r="N254" s="188"/>
      <c r="O254" s="188"/>
      <c r="P254" s="188"/>
      <c r="Q254" s="190"/>
      <c r="R254" s="191" t="s">
        <v>988</v>
      </c>
      <c r="S254" s="187">
        <v>0</v>
      </c>
      <c r="T254" s="187">
        <v>0.52</v>
      </c>
      <c r="U254" s="187">
        <v>0</v>
      </c>
      <c r="V254" s="187">
        <v>0.32</v>
      </c>
      <c r="W254" s="187">
        <v>0</v>
      </c>
      <c r="X254" s="187">
        <v>0.16</v>
      </c>
      <c r="Y254" s="187">
        <v>0</v>
      </c>
      <c r="Z254" s="187">
        <v>0</v>
      </c>
      <c r="AA254" s="196" t="s">
        <v>52</v>
      </c>
      <c r="AB254" s="41" t="s">
        <v>657</v>
      </c>
      <c r="AC254" s="41"/>
      <c r="AD254" s="40" t="s">
        <v>989</v>
      </c>
      <c r="AE254" s="40">
        <v>10</v>
      </c>
      <c r="AF254" s="36">
        <v>4</v>
      </c>
      <c r="AG254" s="38">
        <v>0.4</v>
      </c>
      <c r="AH254" s="36">
        <v>4</v>
      </c>
      <c r="AI254" s="38">
        <v>0.4</v>
      </c>
      <c r="AJ254" s="36">
        <v>4</v>
      </c>
      <c r="AK254" s="38">
        <v>0.4</v>
      </c>
      <c r="AL254" s="36">
        <v>8</v>
      </c>
      <c r="AM254" s="38">
        <v>0.8</v>
      </c>
      <c r="AN254" s="36">
        <v>4</v>
      </c>
      <c r="AO254" s="38">
        <v>0.4</v>
      </c>
      <c r="AP254" s="36">
        <v>8</v>
      </c>
      <c r="AQ254" s="38">
        <v>0.8</v>
      </c>
      <c r="AR254" s="36">
        <v>2</v>
      </c>
      <c r="AS254" s="38">
        <v>0.2</v>
      </c>
      <c r="AT254" s="36">
        <v>10</v>
      </c>
      <c r="AU254" s="38">
        <v>1</v>
      </c>
      <c r="AV254" s="36">
        <v>2</v>
      </c>
      <c r="AW254" s="38">
        <v>0.2</v>
      </c>
      <c r="AX254" s="36">
        <v>10</v>
      </c>
      <c r="AY254" s="38">
        <v>1</v>
      </c>
      <c r="AZ254" s="36">
        <v>0</v>
      </c>
      <c r="BA254" s="38">
        <v>0</v>
      </c>
      <c r="BB254" s="36">
        <v>10</v>
      </c>
      <c r="BC254" s="38">
        <v>1</v>
      </c>
      <c r="BD254" s="36">
        <v>0</v>
      </c>
      <c r="BE254" s="38">
        <v>0</v>
      </c>
      <c r="BF254" s="36">
        <v>10</v>
      </c>
      <c r="BG254" s="38">
        <v>1</v>
      </c>
      <c r="BH254" s="32" t="s">
        <v>735</v>
      </c>
      <c r="BI254" s="33" t="s">
        <v>931</v>
      </c>
      <c r="BL254" s="34"/>
    </row>
    <row r="255" spans="1:64" ht="129" customHeight="1" x14ac:dyDescent="0.25">
      <c r="A255" s="197"/>
      <c r="B255" s="197"/>
      <c r="C255" s="199"/>
      <c r="D255" s="199"/>
      <c r="E255" s="199"/>
      <c r="F255" s="201"/>
      <c r="G255" s="199"/>
      <c r="H255" s="199"/>
      <c r="I255" s="199"/>
      <c r="J255" s="188"/>
      <c r="K255" s="188"/>
      <c r="L255" s="188"/>
      <c r="M255" s="188"/>
      <c r="N255" s="188"/>
      <c r="O255" s="188"/>
      <c r="P255" s="188"/>
      <c r="Q255" s="190"/>
      <c r="R255" s="192"/>
      <c r="S255" s="188"/>
      <c r="T255" s="188"/>
      <c r="U255" s="188"/>
      <c r="V255" s="188"/>
      <c r="W255" s="188"/>
      <c r="X255" s="188"/>
      <c r="Y255" s="188"/>
      <c r="Z255" s="188"/>
      <c r="AA255" s="197"/>
      <c r="AB255" s="41" t="s">
        <v>657</v>
      </c>
      <c r="AC255" s="41"/>
      <c r="AD255" s="40" t="s">
        <v>990</v>
      </c>
      <c r="AE255" s="40">
        <v>10</v>
      </c>
      <c r="AF255" s="36">
        <v>4</v>
      </c>
      <c r="AG255" s="38">
        <v>0.4</v>
      </c>
      <c r="AH255" s="36">
        <v>4</v>
      </c>
      <c r="AI255" s="38">
        <v>0.4</v>
      </c>
      <c r="AJ255" s="36">
        <v>4</v>
      </c>
      <c r="AK255" s="38">
        <v>0.4</v>
      </c>
      <c r="AL255" s="36">
        <v>8</v>
      </c>
      <c r="AM255" s="38">
        <v>0.8</v>
      </c>
      <c r="AN255" s="36">
        <v>4</v>
      </c>
      <c r="AO255" s="38">
        <v>0.4</v>
      </c>
      <c r="AP255" s="36">
        <v>8</v>
      </c>
      <c r="AQ255" s="38">
        <v>0.8</v>
      </c>
      <c r="AR255" s="36">
        <v>2</v>
      </c>
      <c r="AS255" s="38">
        <v>0.2</v>
      </c>
      <c r="AT255" s="36">
        <v>10</v>
      </c>
      <c r="AU255" s="38">
        <v>1</v>
      </c>
      <c r="AV255" s="36">
        <v>2</v>
      </c>
      <c r="AW255" s="38">
        <v>0.2</v>
      </c>
      <c r="AX255" s="36">
        <v>10</v>
      </c>
      <c r="AY255" s="38">
        <v>1</v>
      </c>
      <c r="AZ255" s="36">
        <v>0</v>
      </c>
      <c r="BA255" s="38">
        <v>0</v>
      </c>
      <c r="BB255" s="36">
        <v>10</v>
      </c>
      <c r="BC255" s="38">
        <v>1</v>
      </c>
      <c r="BD255" s="36">
        <v>0</v>
      </c>
      <c r="BE255" s="38">
        <v>0</v>
      </c>
      <c r="BF255" s="36">
        <v>10</v>
      </c>
      <c r="BG255" s="38">
        <v>1</v>
      </c>
      <c r="BH255" s="32" t="s">
        <v>735</v>
      </c>
      <c r="BI255" s="33" t="s">
        <v>931</v>
      </c>
      <c r="BL255" s="34"/>
    </row>
    <row r="256" spans="1:64" ht="261" customHeight="1" x14ac:dyDescent="0.25">
      <c r="A256" s="197"/>
      <c r="B256" s="197"/>
      <c r="C256" s="199"/>
      <c r="D256" s="199"/>
      <c r="E256" s="199"/>
      <c r="F256" s="201"/>
      <c r="G256" s="199"/>
      <c r="H256" s="199"/>
      <c r="I256" s="199"/>
      <c r="J256" s="188"/>
      <c r="K256" s="188"/>
      <c r="L256" s="188"/>
      <c r="M256" s="188"/>
      <c r="N256" s="188"/>
      <c r="O256" s="188"/>
      <c r="P256" s="188"/>
      <c r="Q256" s="190"/>
      <c r="R256" s="192"/>
      <c r="S256" s="188"/>
      <c r="T256" s="188"/>
      <c r="U256" s="188"/>
      <c r="V256" s="188"/>
      <c r="W256" s="188"/>
      <c r="X256" s="188"/>
      <c r="Y256" s="188"/>
      <c r="Z256" s="188"/>
      <c r="AA256" s="197"/>
      <c r="AB256" s="41" t="s">
        <v>657</v>
      </c>
      <c r="AC256" s="41"/>
      <c r="AD256" s="40" t="s">
        <v>991</v>
      </c>
      <c r="AE256" s="40">
        <v>2</v>
      </c>
      <c r="AF256" s="36">
        <v>0</v>
      </c>
      <c r="AG256" s="38">
        <v>0.25</v>
      </c>
      <c r="AH256" s="36">
        <v>0</v>
      </c>
      <c r="AI256" s="38">
        <v>0.25</v>
      </c>
      <c r="AJ256" s="36">
        <v>1</v>
      </c>
      <c r="AK256" s="38">
        <v>0.5</v>
      </c>
      <c r="AL256" s="36">
        <v>2</v>
      </c>
      <c r="AM256" s="38">
        <v>0.75</v>
      </c>
      <c r="AN256" s="36">
        <v>1</v>
      </c>
      <c r="AO256" s="38">
        <v>0.5</v>
      </c>
      <c r="AP256" s="36">
        <v>2</v>
      </c>
      <c r="AQ256" s="38">
        <v>0.75</v>
      </c>
      <c r="AR256" s="36">
        <v>0</v>
      </c>
      <c r="AS256" s="38">
        <v>0.25</v>
      </c>
      <c r="AT256" s="36">
        <v>2</v>
      </c>
      <c r="AU256" s="38">
        <v>1</v>
      </c>
      <c r="AV256" s="36">
        <v>0</v>
      </c>
      <c r="AW256" s="38">
        <v>0.25</v>
      </c>
      <c r="AX256" s="36">
        <v>2</v>
      </c>
      <c r="AY256" s="38">
        <v>1</v>
      </c>
      <c r="AZ256" s="36">
        <v>0</v>
      </c>
      <c r="BA256" s="38">
        <v>0</v>
      </c>
      <c r="BB256" s="36">
        <v>2</v>
      </c>
      <c r="BC256" s="38">
        <v>1</v>
      </c>
      <c r="BD256" s="36">
        <v>0</v>
      </c>
      <c r="BE256" s="38">
        <v>0</v>
      </c>
      <c r="BF256" s="36">
        <v>2</v>
      </c>
      <c r="BG256" s="38">
        <v>1</v>
      </c>
      <c r="BH256" s="32" t="s">
        <v>735</v>
      </c>
      <c r="BI256" s="33" t="s">
        <v>931</v>
      </c>
      <c r="BL256" s="34"/>
    </row>
    <row r="257" spans="1:64" ht="81" customHeight="1" x14ac:dyDescent="0.25">
      <c r="A257" s="197"/>
      <c r="B257" s="197"/>
      <c r="C257" s="199"/>
      <c r="D257" s="199"/>
      <c r="E257" s="199"/>
      <c r="F257" s="201"/>
      <c r="G257" s="199"/>
      <c r="H257" s="199"/>
      <c r="I257" s="199"/>
      <c r="J257" s="188"/>
      <c r="K257" s="188"/>
      <c r="L257" s="188"/>
      <c r="M257" s="188"/>
      <c r="N257" s="188"/>
      <c r="O257" s="188"/>
      <c r="P257" s="188"/>
      <c r="Q257" s="190"/>
      <c r="R257" s="192"/>
      <c r="S257" s="188"/>
      <c r="T257" s="188"/>
      <c r="U257" s="188"/>
      <c r="V257" s="188"/>
      <c r="W257" s="188"/>
      <c r="X257" s="188"/>
      <c r="Y257" s="188"/>
      <c r="Z257" s="188"/>
      <c r="AA257" s="197"/>
      <c r="AB257" s="41" t="s">
        <v>657</v>
      </c>
      <c r="AC257" s="41"/>
      <c r="AD257" s="40" t="s">
        <v>992</v>
      </c>
      <c r="AE257" s="40">
        <v>1</v>
      </c>
      <c r="AF257" s="36">
        <v>1</v>
      </c>
      <c r="AG257" s="38">
        <v>1</v>
      </c>
      <c r="AH257" s="36">
        <v>1</v>
      </c>
      <c r="AI257" s="38">
        <v>1</v>
      </c>
      <c r="AJ257" s="36">
        <v>0</v>
      </c>
      <c r="AK257" s="38">
        <v>0</v>
      </c>
      <c r="AL257" s="36">
        <v>1</v>
      </c>
      <c r="AM257" s="38">
        <v>1</v>
      </c>
      <c r="AN257" s="36">
        <v>0</v>
      </c>
      <c r="AO257" s="38">
        <v>0</v>
      </c>
      <c r="AP257" s="36">
        <v>1</v>
      </c>
      <c r="AQ257" s="38">
        <v>1</v>
      </c>
      <c r="AR257" s="36">
        <v>0</v>
      </c>
      <c r="AS257" s="38">
        <v>0</v>
      </c>
      <c r="AT257" s="36">
        <v>1</v>
      </c>
      <c r="AU257" s="38">
        <v>1</v>
      </c>
      <c r="AV257" s="36">
        <v>0</v>
      </c>
      <c r="AW257" s="38">
        <v>0</v>
      </c>
      <c r="AX257" s="36">
        <v>1</v>
      </c>
      <c r="AY257" s="38">
        <v>1</v>
      </c>
      <c r="AZ257" s="36">
        <v>0</v>
      </c>
      <c r="BA257" s="38">
        <v>0</v>
      </c>
      <c r="BB257" s="36">
        <v>1</v>
      </c>
      <c r="BC257" s="38">
        <v>1</v>
      </c>
      <c r="BD257" s="36">
        <v>0</v>
      </c>
      <c r="BE257" s="38">
        <v>0</v>
      </c>
      <c r="BF257" s="36">
        <v>1</v>
      </c>
      <c r="BG257" s="38">
        <v>1</v>
      </c>
      <c r="BH257" s="32" t="s">
        <v>735</v>
      </c>
      <c r="BI257" s="33" t="s">
        <v>931</v>
      </c>
      <c r="BL257" s="34"/>
    </row>
    <row r="258" spans="1:64" ht="81" customHeight="1" x14ac:dyDescent="0.25">
      <c r="A258" s="197"/>
      <c r="B258" s="197"/>
      <c r="C258" s="199"/>
      <c r="D258" s="199"/>
      <c r="E258" s="199"/>
      <c r="F258" s="201"/>
      <c r="G258" s="199"/>
      <c r="H258" s="199"/>
      <c r="I258" s="199"/>
      <c r="J258" s="188"/>
      <c r="K258" s="188"/>
      <c r="L258" s="188"/>
      <c r="M258" s="188"/>
      <c r="N258" s="188"/>
      <c r="O258" s="188"/>
      <c r="P258" s="188"/>
      <c r="Q258" s="190"/>
      <c r="R258" s="192"/>
      <c r="S258" s="188"/>
      <c r="T258" s="188"/>
      <c r="U258" s="188"/>
      <c r="V258" s="188"/>
      <c r="W258" s="188"/>
      <c r="X258" s="188"/>
      <c r="Y258" s="188"/>
      <c r="Z258" s="188"/>
      <c r="AA258" s="197"/>
      <c r="AB258" s="41" t="s">
        <v>657</v>
      </c>
      <c r="AC258" s="41"/>
      <c r="AD258" s="40" t="s">
        <v>993</v>
      </c>
      <c r="AE258" s="40">
        <v>1</v>
      </c>
      <c r="AF258" s="36">
        <v>1</v>
      </c>
      <c r="AG258" s="38">
        <v>1</v>
      </c>
      <c r="AH258" s="36">
        <v>1</v>
      </c>
      <c r="AI258" s="38">
        <v>1</v>
      </c>
      <c r="AJ258" s="36">
        <v>0</v>
      </c>
      <c r="AK258" s="38">
        <v>0</v>
      </c>
      <c r="AL258" s="36">
        <v>1</v>
      </c>
      <c r="AM258" s="38">
        <v>1</v>
      </c>
      <c r="AN258" s="36">
        <v>0</v>
      </c>
      <c r="AO258" s="38">
        <v>0</v>
      </c>
      <c r="AP258" s="36">
        <v>1</v>
      </c>
      <c r="AQ258" s="38">
        <v>1</v>
      </c>
      <c r="AR258" s="36">
        <v>0</v>
      </c>
      <c r="AS258" s="38">
        <v>0</v>
      </c>
      <c r="AT258" s="36">
        <v>1</v>
      </c>
      <c r="AU258" s="38">
        <v>1</v>
      </c>
      <c r="AV258" s="36">
        <v>0</v>
      </c>
      <c r="AW258" s="38">
        <v>0</v>
      </c>
      <c r="AX258" s="36">
        <v>1</v>
      </c>
      <c r="AY258" s="38">
        <v>1</v>
      </c>
      <c r="AZ258" s="36">
        <v>0</v>
      </c>
      <c r="BA258" s="38">
        <v>0</v>
      </c>
      <c r="BB258" s="36">
        <v>1</v>
      </c>
      <c r="BC258" s="38">
        <v>1</v>
      </c>
      <c r="BD258" s="36">
        <v>0</v>
      </c>
      <c r="BE258" s="38">
        <v>0</v>
      </c>
      <c r="BF258" s="36">
        <v>1</v>
      </c>
      <c r="BG258" s="38">
        <v>1</v>
      </c>
      <c r="BH258" s="32" t="s">
        <v>735</v>
      </c>
      <c r="BI258" s="33" t="s">
        <v>931</v>
      </c>
      <c r="BL258" s="34"/>
    </row>
    <row r="259" spans="1:64" ht="45" customHeight="1" x14ac:dyDescent="0.25">
      <c r="A259" s="197"/>
      <c r="B259" s="197"/>
      <c r="C259" s="199"/>
      <c r="D259" s="199"/>
      <c r="E259" s="199"/>
      <c r="F259" s="201"/>
      <c r="G259" s="199"/>
      <c r="H259" s="199"/>
      <c r="I259" s="199"/>
      <c r="J259" s="188"/>
      <c r="K259" s="188"/>
      <c r="L259" s="188"/>
      <c r="M259" s="188"/>
      <c r="N259" s="188"/>
      <c r="O259" s="188"/>
      <c r="P259" s="188"/>
      <c r="Q259" s="190"/>
      <c r="R259" s="192"/>
      <c r="S259" s="188"/>
      <c r="T259" s="188"/>
      <c r="U259" s="188"/>
      <c r="V259" s="188"/>
      <c r="W259" s="188"/>
      <c r="X259" s="188"/>
      <c r="Y259" s="188"/>
      <c r="Z259" s="188"/>
      <c r="AA259" s="197"/>
      <c r="AB259" s="41" t="s">
        <v>657</v>
      </c>
      <c r="AC259" s="41"/>
      <c r="AD259" s="40" t="s">
        <v>994</v>
      </c>
      <c r="AE259" s="40">
        <v>1</v>
      </c>
      <c r="AF259" s="36">
        <v>0</v>
      </c>
      <c r="AG259" s="38">
        <v>0</v>
      </c>
      <c r="AH259" s="36">
        <v>1</v>
      </c>
      <c r="AI259" s="38">
        <v>1</v>
      </c>
      <c r="AJ259" s="36">
        <v>1</v>
      </c>
      <c r="AK259" s="38">
        <v>1</v>
      </c>
      <c r="AL259" s="36">
        <v>1</v>
      </c>
      <c r="AM259" s="38">
        <v>1</v>
      </c>
      <c r="AN259" s="36">
        <v>0</v>
      </c>
      <c r="AO259" s="38">
        <v>0</v>
      </c>
      <c r="AP259" s="36">
        <v>1</v>
      </c>
      <c r="AQ259" s="38">
        <v>1</v>
      </c>
      <c r="AR259" s="36">
        <v>0</v>
      </c>
      <c r="AS259" s="38">
        <v>0</v>
      </c>
      <c r="AT259" s="36">
        <v>1</v>
      </c>
      <c r="AU259" s="38">
        <v>1</v>
      </c>
      <c r="AV259" s="36">
        <v>0</v>
      </c>
      <c r="AW259" s="38">
        <v>0</v>
      </c>
      <c r="AX259" s="36">
        <v>1</v>
      </c>
      <c r="AY259" s="38">
        <v>1</v>
      </c>
      <c r="AZ259" s="36">
        <v>0</v>
      </c>
      <c r="BA259" s="38">
        <v>0</v>
      </c>
      <c r="BB259" s="36">
        <v>1</v>
      </c>
      <c r="BC259" s="38">
        <v>1</v>
      </c>
      <c r="BD259" s="36">
        <v>0</v>
      </c>
      <c r="BE259" s="38">
        <v>0</v>
      </c>
      <c r="BF259" s="36">
        <v>1</v>
      </c>
      <c r="BG259" s="38">
        <v>1</v>
      </c>
      <c r="BH259" s="32" t="s">
        <v>735</v>
      </c>
      <c r="BI259" s="33" t="s">
        <v>931</v>
      </c>
      <c r="BL259" s="34"/>
    </row>
    <row r="260" spans="1:64" ht="153" customHeight="1" x14ac:dyDescent="0.25">
      <c r="A260" s="197"/>
      <c r="B260" s="197"/>
      <c r="C260" s="199"/>
      <c r="D260" s="199"/>
      <c r="E260" s="199"/>
      <c r="F260" s="201"/>
      <c r="G260" s="199"/>
      <c r="H260" s="199"/>
      <c r="I260" s="199"/>
      <c r="J260" s="188"/>
      <c r="K260" s="188"/>
      <c r="L260" s="188"/>
      <c r="M260" s="188"/>
      <c r="N260" s="188"/>
      <c r="O260" s="188"/>
      <c r="P260" s="188"/>
      <c r="Q260" s="190"/>
      <c r="R260" s="191" t="s">
        <v>995</v>
      </c>
      <c r="S260" s="187">
        <v>0</v>
      </c>
      <c r="T260" s="187">
        <v>0.27400000000000002</v>
      </c>
      <c r="U260" s="187">
        <v>0</v>
      </c>
      <c r="V260" s="187">
        <v>0.33200000000000002</v>
      </c>
      <c r="W260" s="187">
        <v>0</v>
      </c>
      <c r="X260" s="187">
        <v>0</v>
      </c>
      <c r="Y260" s="187">
        <v>0</v>
      </c>
      <c r="Z260" s="187">
        <v>0</v>
      </c>
      <c r="AA260" s="196" t="s">
        <v>52</v>
      </c>
      <c r="AB260" s="41" t="s">
        <v>657</v>
      </c>
      <c r="AC260" s="41"/>
      <c r="AD260" s="40" t="s">
        <v>996</v>
      </c>
      <c r="AE260" s="40">
        <v>100</v>
      </c>
      <c r="AF260" s="36">
        <v>10</v>
      </c>
      <c r="AG260" s="38">
        <v>0.1</v>
      </c>
      <c r="AH260" s="36">
        <v>10</v>
      </c>
      <c r="AI260" s="38">
        <v>0.1</v>
      </c>
      <c r="AJ260" s="36">
        <v>30</v>
      </c>
      <c r="AK260" s="38">
        <v>0.3</v>
      </c>
      <c r="AL260" s="36">
        <v>40</v>
      </c>
      <c r="AM260" s="38">
        <v>0.4</v>
      </c>
      <c r="AN260" s="36">
        <v>30</v>
      </c>
      <c r="AO260" s="38">
        <v>0.3</v>
      </c>
      <c r="AP260" s="36">
        <v>40</v>
      </c>
      <c r="AQ260" s="38">
        <v>0.4</v>
      </c>
      <c r="AR260" s="36">
        <v>30</v>
      </c>
      <c r="AS260" s="38">
        <v>0.3</v>
      </c>
      <c r="AT260" s="36">
        <v>70</v>
      </c>
      <c r="AU260" s="38">
        <v>0.7</v>
      </c>
      <c r="AV260" s="36">
        <v>0</v>
      </c>
      <c r="AW260" s="38">
        <v>0</v>
      </c>
      <c r="AX260" s="36">
        <v>40</v>
      </c>
      <c r="AY260" s="38">
        <v>0.4</v>
      </c>
      <c r="AZ260" s="36">
        <v>30</v>
      </c>
      <c r="BA260" s="38">
        <v>0.3</v>
      </c>
      <c r="BB260" s="36">
        <v>100</v>
      </c>
      <c r="BC260" s="38">
        <v>1</v>
      </c>
      <c r="BD260" s="36">
        <v>0</v>
      </c>
      <c r="BE260" s="38">
        <v>0</v>
      </c>
      <c r="BF260" s="36">
        <v>40</v>
      </c>
      <c r="BG260" s="38">
        <v>0.4</v>
      </c>
      <c r="BH260" s="32" t="s">
        <v>735</v>
      </c>
      <c r="BI260" s="33" t="s">
        <v>931</v>
      </c>
      <c r="BL260" s="34"/>
    </row>
    <row r="261" spans="1:64" ht="93" customHeight="1" x14ac:dyDescent="0.25">
      <c r="A261" s="197"/>
      <c r="B261" s="197"/>
      <c r="C261" s="199"/>
      <c r="D261" s="199"/>
      <c r="E261" s="199"/>
      <c r="F261" s="201"/>
      <c r="G261" s="199"/>
      <c r="H261" s="199"/>
      <c r="I261" s="199"/>
      <c r="J261" s="188"/>
      <c r="K261" s="188"/>
      <c r="L261" s="188"/>
      <c r="M261" s="188"/>
      <c r="N261" s="188"/>
      <c r="O261" s="188"/>
      <c r="P261" s="188"/>
      <c r="Q261" s="190"/>
      <c r="R261" s="192"/>
      <c r="S261" s="188"/>
      <c r="T261" s="188"/>
      <c r="U261" s="188"/>
      <c r="V261" s="188"/>
      <c r="W261" s="188"/>
      <c r="X261" s="188"/>
      <c r="Y261" s="188"/>
      <c r="Z261" s="188"/>
      <c r="AA261" s="197"/>
      <c r="AB261" s="41" t="s">
        <v>657</v>
      </c>
      <c r="AC261" s="41"/>
      <c r="AD261" s="40" t="s">
        <v>997</v>
      </c>
      <c r="AE261" s="40">
        <v>8300</v>
      </c>
      <c r="AF261" s="36">
        <v>8195</v>
      </c>
      <c r="AG261" s="38">
        <v>0.98729999999999996</v>
      </c>
      <c r="AH261" s="36">
        <v>8195</v>
      </c>
      <c r="AI261" s="38">
        <v>0.98729999999999996</v>
      </c>
      <c r="AJ261" s="36">
        <v>45</v>
      </c>
      <c r="AK261" s="38">
        <v>5.4000000000000003E-3</v>
      </c>
      <c r="AL261" s="36">
        <v>8239</v>
      </c>
      <c r="AM261" s="38">
        <v>0.99270000000000003</v>
      </c>
      <c r="AN261" s="36">
        <v>45</v>
      </c>
      <c r="AO261" s="38">
        <v>5.4000000000000003E-3</v>
      </c>
      <c r="AP261" s="36">
        <v>8239</v>
      </c>
      <c r="AQ261" s="38">
        <v>0.99270000000000003</v>
      </c>
      <c r="AR261" s="36">
        <v>45</v>
      </c>
      <c r="AS261" s="38">
        <v>5.4000000000000003E-3</v>
      </c>
      <c r="AT261" s="36">
        <v>8284</v>
      </c>
      <c r="AU261" s="38">
        <v>0.99809999999999999</v>
      </c>
      <c r="AV261" s="36">
        <v>0</v>
      </c>
      <c r="AW261" s="38">
        <v>0</v>
      </c>
      <c r="AX261" s="36">
        <v>8239</v>
      </c>
      <c r="AY261" s="38">
        <v>0.99270000000000003</v>
      </c>
      <c r="AZ261" s="36">
        <v>14</v>
      </c>
      <c r="BA261" s="38">
        <v>1.6999999999999999E-3</v>
      </c>
      <c r="BB261" s="36">
        <v>8298</v>
      </c>
      <c r="BC261" s="38">
        <v>0.99980000000000002</v>
      </c>
      <c r="BD261" s="36">
        <v>0</v>
      </c>
      <c r="BE261" s="38">
        <v>0</v>
      </c>
      <c r="BF261" s="36">
        <v>8239</v>
      </c>
      <c r="BG261" s="38">
        <v>0.99270000000000003</v>
      </c>
      <c r="BH261" s="32" t="s">
        <v>735</v>
      </c>
      <c r="BI261" s="33" t="s">
        <v>931</v>
      </c>
      <c r="BL261" s="34"/>
    </row>
    <row r="262" spans="1:64" ht="81" customHeight="1" x14ac:dyDescent="0.25">
      <c r="A262" s="197"/>
      <c r="B262" s="197"/>
      <c r="C262" s="199"/>
      <c r="D262" s="199"/>
      <c r="E262" s="199"/>
      <c r="F262" s="201"/>
      <c r="G262" s="199"/>
      <c r="H262" s="199"/>
      <c r="I262" s="199"/>
      <c r="J262" s="188"/>
      <c r="K262" s="188"/>
      <c r="L262" s="188"/>
      <c r="M262" s="188"/>
      <c r="N262" s="188"/>
      <c r="O262" s="188"/>
      <c r="P262" s="188"/>
      <c r="Q262" s="190"/>
      <c r="R262" s="192"/>
      <c r="S262" s="188"/>
      <c r="T262" s="188"/>
      <c r="U262" s="188"/>
      <c r="V262" s="188"/>
      <c r="W262" s="188"/>
      <c r="X262" s="188"/>
      <c r="Y262" s="188"/>
      <c r="Z262" s="188"/>
      <c r="AA262" s="197"/>
      <c r="AB262" s="41" t="s">
        <v>657</v>
      </c>
      <c r="AC262" s="41"/>
      <c r="AD262" s="40" t="s">
        <v>998</v>
      </c>
      <c r="AE262" s="40">
        <v>1</v>
      </c>
      <c r="AF262" s="36">
        <v>1</v>
      </c>
      <c r="AG262" s="38">
        <v>1</v>
      </c>
      <c r="AH262" s="36">
        <v>1</v>
      </c>
      <c r="AI262" s="38">
        <v>1</v>
      </c>
      <c r="AJ262" s="36">
        <v>0</v>
      </c>
      <c r="AK262" s="38">
        <v>0</v>
      </c>
      <c r="AL262" s="36">
        <v>1</v>
      </c>
      <c r="AM262" s="38">
        <v>1</v>
      </c>
      <c r="AN262" s="36">
        <v>0</v>
      </c>
      <c r="AO262" s="38">
        <v>0</v>
      </c>
      <c r="AP262" s="36">
        <v>1</v>
      </c>
      <c r="AQ262" s="38">
        <v>1</v>
      </c>
      <c r="AR262" s="36">
        <v>0</v>
      </c>
      <c r="AS262" s="38">
        <v>0</v>
      </c>
      <c r="AT262" s="36">
        <v>1</v>
      </c>
      <c r="AU262" s="38">
        <v>1</v>
      </c>
      <c r="AV262" s="36">
        <v>0</v>
      </c>
      <c r="AW262" s="38">
        <v>0</v>
      </c>
      <c r="AX262" s="36">
        <v>1</v>
      </c>
      <c r="AY262" s="38">
        <v>1</v>
      </c>
      <c r="AZ262" s="36">
        <v>0</v>
      </c>
      <c r="BA262" s="38">
        <v>0</v>
      </c>
      <c r="BB262" s="36">
        <v>1</v>
      </c>
      <c r="BC262" s="38">
        <v>1</v>
      </c>
      <c r="BD262" s="36">
        <v>0</v>
      </c>
      <c r="BE262" s="38">
        <v>0</v>
      </c>
      <c r="BF262" s="36">
        <v>1</v>
      </c>
      <c r="BG262" s="38">
        <v>1</v>
      </c>
      <c r="BH262" s="32" t="s">
        <v>735</v>
      </c>
      <c r="BI262" s="33" t="s">
        <v>931</v>
      </c>
      <c r="BL262" s="34"/>
    </row>
    <row r="263" spans="1:64" ht="81" customHeight="1" x14ac:dyDescent="0.25">
      <c r="A263" s="197"/>
      <c r="B263" s="197"/>
      <c r="C263" s="199"/>
      <c r="D263" s="199"/>
      <c r="E263" s="199"/>
      <c r="F263" s="201"/>
      <c r="G263" s="199"/>
      <c r="H263" s="199"/>
      <c r="I263" s="199"/>
      <c r="J263" s="188"/>
      <c r="K263" s="188"/>
      <c r="L263" s="188"/>
      <c r="M263" s="188"/>
      <c r="N263" s="188"/>
      <c r="O263" s="188"/>
      <c r="P263" s="188"/>
      <c r="Q263" s="190"/>
      <c r="R263" s="192"/>
      <c r="S263" s="188"/>
      <c r="T263" s="188"/>
      <c r="U263" s="188"/>
      <c r="V263" s="188"/>
      <c r="W263" s="188"/>
      <c r="X263" s="188"/>
      <c r="Y263" s="188"/>
      <c r="Z263" s="188"/>
      <c r="AA263" s="197"/>
      <c r="AB263" s="41" t="s">
        <v>657</v>
      </c>
      <c r="AC263" s="41"/>
      <c r="AD263" s="40" t="s">
        <v>999</v>
      </c>
      <c r="AE263" s="40">
        <v>1</v>
      </c>
      <c r="AF263" s="36">
        <v>0</v>
      </c>
      <c r="AG263" s="38">
        <v>0</v>
      </c>
      <c r="AH263" s="36">
        <v>0</v>
      </c>
      <c r="AI263" s="38">
        <v>0</v>
      </c>
      <c r="AJ263" s="36">
        <v>1</v>
      </c>
      <c r="AK263" s="38">
        <v>1</v>
      </c>
      <c r="AL263" s="36">
        <v>1</v>
      </c>
      <c r="AM263" s="38">
        <v>1</v>
      </c>
      <c r="AN263" s="36">
        <v>1</v>
      </c>
      <c r="AO263" s="38">
        <v>1</v>
      </c>
      <c r="AP263" s="36">
        <v>1</v>
      </c>
      <c r="AQ263" s="38">
        <v>1</v>
      </c>
      <c r="AR263" s="36">
        <v>0</v>
      </c>
      <c r="AS263" s="38">
        <v>0</v>
      </c>
      <c r="AT263" s="36">
        <v>1</v>
      </c>
      <c r="AU263" s="38">
        <v>1</v>
      </c>
      <c r="AV263" s="36">
        <v>0</v>
      </c>
      <c r="AW263" s="38">
        <v>0</v>
      </c>
      <c r="AX263" s="36">
        <v>1</v>
      </c>
      <c r="AY263" s="38">
        <v>1</v>
      </c>
      <c r="AZ263" s="36">
        <v>0</v>
      </c>
      <c r="BA263" s="38">
        <v>0</v>
      </c>
      <c r="BB263" s="36">
        <v>1</v>
      </c>
      <c r="BC263" s="38">
        <v>1</v>
      </c>
      <c r="BD263" s="36">
        <v>0</v>
      </c>
      <c r="BE263" s="38">
        <v>0</v>
      </c>
      <c r="BF263" s="36">
        <v>1</v>
      </c>
      <c r="BG263" s="38">
        <v>1</v>
      </c>
      <c r="BH263" s="32" t="s">
        <v>735</v>
      </c>
      <c r="BI263" s="33" t="s">
        <v>931</v>
      </c>
      <c r="BL263" s="34"/>
    </row>
    <row r="264" spans="1:64" ht="45" customHeight="1" x14ac:dyDescent="0.25">
      <c r="A264" s="197"/>
      <c r="B264" s="197"/>
      <c r="C264" s="199"/>
      <c r="D264" s="199"/>
      <c r="E264" s="199"/>
      <c r="F264" s="201"/>
      <c r="G264" s="199"/>
      <c r="H264" s="199"/>
      <c r="I264" s="199"/>
      <c r="J264" s="188"/>
      <c r="K264" s="188"/>
      <c r="L264" s="188"/>
      <c r="M264" s="188"/>
      <c r="N264" s="188"/>
      <c r="O264" s="188"/>
      <c r="P264" s="188"/>
      <c r="Q264" s="190"/>
      <c r="R264" s="192"/>
      <c r="S264" s="188"/>
      <c r="T264" s="188"/>
      <c r="U264" s="188"/>
      <c r="V264" s="188"/>
      <c r="W264" s="188"/>
      <c r="X264" s="188"/>
      <c r="Y264" s="188"/>
      <c r="Z264" s="188"/>
      <c r="AA264" s="197"/>
      <c r="AB264" s="41" t="s">
        <v>657</v>
      </c>
      <c r="AC264" s="41"/>
      <c r="AD264" s="40" t="s">
        <v>1000</v>
      </c>
      <c r="AE264" s="40">
        <v>1</v>
      </c>
      <c r="AF264" s="36">
        <v>0</v>
      </c>
      <c r="AG264" s="38">
        <v>0</v>
      </c>
      <c r="AH264" s="36">
        <v>0</v>
      </c>
      <c r="AI264" s="38">
        <v>0</v>
      </c>
      <c r="AJ264" s="36">
        <v>0</v>
      </c>
      <c r="AK264" s="38">
        <v>0</v>
      </c>
      <c r="AL264" s="36">
        <v>0</v>
      </c>
      <c r="AM264" s="38">
        <v>0</v>
      </c>
      <c r="AN264" s="36">
        <v>0</v>
      </c>
      <c r="AO264" s="38">
        <v>0</v>
      </c>
      <c r="AP264" s="36">
        <v>0</v>
      </c>
      <c r="AQ264" s="38">
        <v>0</v>
      </c>
      <c r="AR264" s="36">
        <v>1</v>
      </c>
      <c r="AS264" s="38">
        <v>1</v>
      </c>
      <c r="AT264" s="36">
        <v>1</v>
      </c>
      <c r="AU264" s="38">
        <v>1</v>
      </c>
      <c r="AV264" s="36">
        <v>0</v>
      </c>
      <c r="AW264" s="38">
        <v>0</v>
      </c>
      <c r="AX264" s="36">
        <v>0</v>
      </c>
      <c r="AY264" s="38">
        <v>0</v>
      </c>
      <c r="AZ264" s="36">
        <v>0</v>
      </c>
      <c r="BA264" s="38">
        <v>0</v>
      </c>
      <c r="BB264" s="36">
        <v>1</v>
      </c>
      <c r="BC264" s="38">
        <v>1</v>
      </c>
      <c r="BD264" s="36">
        <v>0</v>
      </c>
      <c r="BE264" s="38">
        <v>0</v>
      </c>
      <c r="BF264" s="36">
        <v>0</v>
      </c>
      <c r="BG264" s="38">
        <v>0</v>
      </c>
      <c r="BH264" s="32" t="s">
        <v>735</v>
      </c>
      <c r="BI264" s="33" t="s">
        <v>931</v>
      </c>
      <c r="BL264" s="34"/>
    </row>
    <row r="265" spans="1:64" ht="57" customHeight="1" x14ac:dyDescent="0.25">
      <c r="A265" s="197"/>
      <c r="B265" s="197"/>
      <c r="C265" s="199"/>
      <c r="D265" s="199"/>
      <c r="E265" s="199"/>
      <c r="F265" s="201"/>
      <c r="G265" s="199"/>
      <c r="H265" s="199"/>
      <c r="I265" s="199"/>
      <c r="J265" s="188"/>
      <c r="K265" s="188"/>
      <c r="L265" s="188"/>
      <c r="M265" s="188"/>
      <c r="N265" s="188"/>
      <c r="O265" s="188"/>
      <c r="P265" s="188"/>
      <c r="Q265" s="190"/>
      <c r="R265" s="191" t="s">
        <v>1001</v>
      </c>
      <c r="S265" s="187">
        <v>0</v>
      </c>
      <c r="T265" s="187">
        <v>0.30049999999999999</v>
      </c>
      <c r="U265" s="187">
        <v>0</v>
      </c>
      <c r="V265" s="187">
        <v>0.255</v>
      </c>
      <c r="W265" s="187">
        <v>0</v>
      </c>
      <c r="X265" s="187">
        <v>0</v>
      </c>
      <c r="Y265" s="187">
        <v>0</v>
      </c>
      <c r="Z265" s="187">
        <v>0</v>
      </c>
      <c r="AA265" s="196" t="s">
        <v>52</v>
      </c>
      <c r="AB265" s="41" t="s">
        <v>657</v>
      </c>
      <c r="AC265" s="41"/>
      <c r="AD265" s="40" t="s">
        <v>1002</v>
      </c>
      <c r="AE265" s="40">
        <v>3</v>
      </c>
      <c r="AF265" s="36">
        <v>1</v>
      </c>
      <c r="AG265" s="38">
        <v>0.33329999999999999</v>
      </c>
      <c r="AH265" s="36">
        <v>1</v>
      </c>
      <c r="AI265" s="38">
        <v>0.33329999999999999</v>
      </c>
      <c r="AJ265" s="36">
        <v>0</v>
      </c>
      <c r="AK265" s="38">
        <v>0</v>
      </c>
      <c r="AL265" s="36">
        <v>1</v>
      </c>
      <c r="AM265" s="38">
        <v>0.33329999999999999</v>
      </c>
      <c r="AN265" s="36">
        <v>0</v>
      </c>
      <c r="AO265" s="38">
        <v>0</v>
      </c>
      <c r="AP265" s="36">
        <v>1</v>
      </c>
      <c r="AQ265" s="38">
        <v>0.33329999999999999</v>
      </c>
      <c r="AR265" s="36">
        <v>0</v>
      </c>
      <c r="AS265" s="38">
        <v>0</v>
      </c>
      <c r="AT265" s="36">
        <v>1</v>
      </c>
      <c r="AU265" s="38">
        <v>0.33329999999999999</v>
      </c>
      <c r="AV265" s="36">
        <v>0</v>
      </c>
      <c r="AW265" s="38">
        <v>0</v>
      </c>
      <c r="AX265" s="36">
        <v>1</v>
      </c>
      <c r="AY265" s="38">
        <v>0.33329999999999999</v>
      </c>
      <c r="AZ265" s="36">
        <v>2</v>
      </c>
      <c r="BA265" s="38">
        <v>0.66669999999999996</v>
      </c>
      <c r="BB265" s="36">
        <v>3</v>
      </c>
      <c r="BC265" s="38">
        <v>1</v>
      </c>
      <c r="BD265" s="36">
        <v>0</v>
      </c>
      <c r="BE265" s="38">
        <v>0</v>
      </c>
      <c r="BF265" s="36">
        <v>1</v>
      </c>
      <c r="BG265" s="38">
        <v>0.33329999999999999</v>
      </c>
      <c r="BH265" s="32" t="s">
        <v>735</v>
      </c>
      <c r="BI265" s="33" t="s">
        <v>931</v>
      </c>
      <c r="BL265" s="34"/>
    </row>
    <row r="266" spans="1:64" ht="69" customHeight="1" x14ac:dyDescent="0.25">
      <c r="A266" s="197"/>
      <c r="B266" s="197"/>
      <c r="C266" s="199"/>
      <c r="D266" s="199"/>
      <c r="E266" s="199"/>
      <c r="F266" s="201"/>
      <c r="G266" s="199"/>
      <c r="H266" s="199"/>
      <c r="I266" s="199"/>
      <c r="J266" s="188"/>
      <c r="K266" s="188"/>
      <c r="L266" s="188"/>
      <c r="M266" s="188"/>
      <c r="N266" s="188"/>
      <c r="O266" s="188"/>
      <c r="P266" s="188"/>
      <c r="Q266" s="190"/>
      <c r="R266" s="192"/>
      <c r="S266" s="188"/>
      <c r="T266" s="188"/>
      <c r="U266" s="188"/>
      <c r="V266" s="188"/>
      <c r="W266" s="188"/>
      <c r="X266" s="188"/>
      <c r="Y266" s="188"/>
      <c r="Z266" s="188"/>
      <c r="AA266" s="197"/>
      <c r="AB266" s="41" t="s">
        <v>657</v>
      </c>
      <c r="AC266" s="41"/>
      <c r="AD266" s="40" t="s">
        <v>1003</v>
      </c>
      <c r="AE266" s="40">
        <v>160</v>
      </c>
      <c r="AF266" s="36">
        <v>10</v>
      </c>
      <c r="AG266" s="38">
        <v>6.25E-2</v>
      </c>
      <c r="AH266" s="36">
        <v>30</v>
      </c>
      <c r="AI266" s="38">
        <v>0.18759999999999999</v>
      </c>
      <c r="AJ266" s="36">
        <v>35</v>
      </c>
      <c r="AK266" s="38">
        <v>0.21879999999999999</v>
      </c>
      <c r="AL266" s="36">
        <v>45</v>
      </c>
      <c r="AM266" s="38">
        <v>0.28129999999999999</v>
      </c>
      <c r="AN266" s="36">
        <v>53</v>
      </c>
      <c r="AO266" s="38">
        <v>0.33129999999999998</v>
      </c>
      <c r="AP266" s="36">
        <v>83</v>
      </c>
      <c r="AQ266" s="38">
        <v>0.51890000000000003</v>
      </c>
      <c r="AR266" s="36">
        <v>55</v>
      </c>
      <c r="AS266" s="38">
        <v>0.34379999999999999</v>
      </c>
      <c r="AT266" s="36">
        <v>100</v>
      </c>
      <c r="AU266" s="38">
        <v>0.62509999999999999</v>
      </c>
      <c r="AV266" s="36">
        <v>0</v>
      </c>
      <c r="AW266" s="38">
        <v>0</v>
      </c>
      <c r="AX266" s="36">
        <v>83</v>
      </c>
      <c r="AY266" s="38">
        <v>0.51890000000000003</v>
      </c>
      <c r="AZ266" s="36">
        <v>60</v>
      </c>
      <c r="BA266" s="38">
        <v>0.375</v>
      </c>
      <c r="BB266" s="36">
        <v>160</v>
      </c>
      <c r="BC266" s="38">
        <v>1.0001</v>
      </c>
      <c r="BD266" s="36">
        <v>0</v>
      </c>
      <c r="BE266" s="38">
        <v>0</v>
      </c>
      <c r="BF266" s="36">
        <v>83</v>
      </c>
      <c r="BG266" s="38">
        <v>0.51890000000000003</v>
      </c>
      <c r="BH266" s="32" t="s">
        <v>735</v>
      </c>
      <c r="BI266" s="33" t="s">
        <v>931</v>
      </c>
      <c r="BL266" s="34"/>
    </row>
    <row r="267" spans="1:64" ht="45" customHeight="1" x14ac:dyDescent="0.25">
      <c r="A267" s="196" t="s">
        <v>405</v>
      </c>
      <c r="B267" s="196" t="s">
        <v>440</v>
      </c>
      <c r="C267" s="198" t="s">
        <v>407</v>
      </c>
      <c r="D267" s="198" t="s">
        <v>520</v>
      </c>
      <c r="E267" s="198" t="s">
        <v>1004</v>
      </c>
      <c r="F267" s="200" t="s">
        <v>525</v>
      </c>
      <c r="G267" s="198" t="s">
        <v>526</v>
      </c>
      <c r="H267" s="198" t="s">
        <v>527</v>
      </c>
      <c r="I267" s="198" t="s">
        <v>528</v>
      </c>
      <c r="J267" s="187">
        <v>0.26040000000000002</v>
      </c>
      <c r="K267" s="187">
        <v>0.25480000000000003</v>
      </c>
      <c r="L267" s="187">
        <v>0.2243</v>
      </c>
      <c r="M267" s="187">
        <v>0.21840000000000001</v>
      </c>
      <c r="N267" s="187">
        <v>0.25290000000000001</v>
      </c>
      <c r="O267" s="189">
        <v>0</v>
      </c>
      <c r="P267" s="187">
        <v>0.26240000000000002</v>
      </c>
      <c r="Q267" s="189">
        <v>0</v>
      </c>
      <c r="R267" s="191" t="s">
        <v>529</v>
      </c>
      <c r="S267" s="187">
        <v>0</v>
      </c>
      <c r="T267" s="187">
        <v>0</v>
      </c>
      <c r="U267" s="187">
        <v>0</v>
      </c>
      <c r="V267" s="187">
        <v>0</v>
      </c>
      <c r="W267" s="187">
        <v>0</v>
      </c>
      <c r="X267" s="187">
        <v>0</v>
      </c>
      <c r="Y267" s="187">
        <v>0</v>
      </c>
      <c r="Z267" s="187">
        <v>0</v>
      </c>
      <c r="AA267" s="196" t="s">
        <v>52</v>
      </c>
      <c r="AB267" s="41"/>
      <c r="AC267" s="41"/>
      <c r="AD267" s="40" t="s">
        <v>1005</v>
      </c>
      <c r="AE267" s="40">
        <v>1</v>
      </c>
      <c r="AF267" s="36">
        <v>1</v>
      </c>
      <c r="AG267" s="38">
        <v>1</v>
      </c>
      <c r="AH267" s="36">
        <v>0</v>
      </c>
      <c r="AI267" s="38">
        <v>0</v>
      </c>
      <c r="AJ267" s="36">
        <v>0</v>
      </c>
      <c r="AK267" s="38">
        <v>0</v>
      </c>
      <c r="AL267" s="36">
        <v>1</v>
      </c>
      <c r="AM267" s="38">
        <v>1</v>
      </c>
      <c r="AN267" s="36">
        <v>0</v>
      </c>
      <c r="AO267" s="38">
        <v>0</v>
      </c>
      <c r="AP267" s="36">
        <v>0</v>
      </c>
      <c r="AQ267" s="38">
        <v>0</v>
      </c>
      <c r="AR267" s="36">
        <v>0</v>
      </c>
      <c r="AS267" s="38">
        <v>0</v>
      </c>
      <c r="AT267" s="36">
        <v>1</v>
      </c>
      <c r="AU267" s="38">
        <v>1</v>
      </c>
      <c r="AV267" s="36">
        <v>0</v>
      </c>
      <c r="AW267" s="38">
        <v>0</v>
      </c>
      <c r="AX267" s="36">
        <v>0</v>
      </c>
      <c r="AY267" s="38">
        <v>0</v>
      </c>
      <c r="AZ267" s="36">
        <v>0</v>
      </c>
      <c r="BA267" s="38">
        <v>0</v>
      </c>
      <c r="BB267" s="36">
        <v>1</v>
      </c>
      <c r="BC267" s="38">
        <v>1</v>
      </c>
      <c r="BD267" s="36">
        <v>0</v>
      </c>
      <c r="BE267" s="38">
        <v>0</v>
      </c>
      <c r="BF267" s="36">
        <v>0</v>
      </c>
      <c r="BG267" s="38">
        <v>0</v>
      </c>
      <c r="BH267" s="32" t="s">
        <v>735</v>
      </c>
      <c r="BI267" s="33" t="s">
        <v>1006</v>
      </c>
      <c r="BL267" s="34"/>
    </row>
    <row r="268" spans="1:64" ht="45" customHeight="1" x14ac:dyDescent="0.25">
      <c r="A268" s="197"/>
      <c r="B268" s="197"/>
      <c r="C268" s="199"/>
      <c r="D268" s="199"/>
      <c r="E268" s="199"/>
      <c r="F268" s="201"/>
      <c r="G268" s="199"/>
      <c r="H268" s="199"/>
      <c r="I268" s="199"/>
      <c r="J268" s="188"/>
      <c r="K268" s="188"/>
      <c r="L268" s="188"/>
      <c r="M268" s="188"/>
      <c r="N268" s="188"/>
      <c r="O268" s="190"/>
      <c r="P268" s="188"/>
      <c r="Q268" s="190"/>
      <c r="R268" s="192"/>
      <c r="S268" s="188"/>
      <c r="T268" s="188"/>
      <c r="U268" s="188"/>
      <c r="V268" s="188"/>
      <c r="W268" s="188"/>
      <c r="X268" s="188"/>
      <c r="Y268" s="188"/>
      <c r="Z268" s="188"/>
      <c r="AA268" s="197"/>
      <c r="AB268" s="41"/>
      <c r="AC268" s="41"/>
      <c r="AD268" s="40" t="s">
        <v>1007</v>
      </c>
      <c r="AE268" s="40">
        <v>1</v>
      </c>
      <c r="AF268" s="36">
        <v>1</v>
      </c>
      <c r="AG268" s="38">
        <v>1</v>
      </c>
      <c r="AH268" s="36">
        <v>0</v>
      </c>
      <c r="AI268" s="38">
        <v>0</v>
      </c>
      <c r="AJ268" s="36">
        <v>0</v>
      </c>
      <c r="AK268" s="38">
        <v>0</v>
      </c>
      <c r="AL268" s="36">
        <v>1</v>
      </c>
      <c r="AM268" s="38">
        <v>1</v>
      </c>
      <c r="AN268" s="36">
        <v>0</v>
      </c>
      <c r="AO268" s="38">
        <v>0</v>
      </c>
      <c r="AP268" s="36">
        <v>0</v>
      </c>
      <c r="AQ268" s="38">
        <v>0</v>
      </c>
      <c r="AR268" s="36">
        <v>0</v>
      </c>
      <c r="AS268" s="38">
        <v>0</v>
      </c>
      <c r="AT268" s="36">
        <v>1</v>
      </c>
      <c r="AU268" s="38">
        <v>1</v>
      </c>
      <c r="AV268" s="36">
        <v>0</v>
      </c>
      <c r="AW268" s="38">
        <v>0</v>
      </c>
      <c r="AX268" s="36">
        <v>0</v>
      </c>
      <c r="AY268" s="38">
        <v>0</v>
      </c>
      <c r="AZ268" s="36">
        <v>0</v>
      </c>
      <c r="BA268" s="38">
        <v>0</v>
      </c>
      <c r="BB268" s="36">
        <v>1</v>
      </c>
      <c r="BC268" s="38">
        <v>1</v>
      </c>
      <c r="BD268" s="36">
        <v>0</v>
      </c>
      <c r="BE268" s="38">
        <v>0</v>
      </c>
      <c r="BF268" s="36">
        <v>0</v>
      </c>
      <c r="BG268" s="38">
        <v>0</v>
      </c>
      <c r="BH268" s="32" t="s">
        <v>735</v>
      </c>
      <c r="BI268" s="33" t="s">
        <v>1006</v>
      </c>
      <c r="BL268" s="34"/>
    </row>
    <row r="269" spans="1:64" ht="21" customHeight="1" x14ac:dyDescent="0.25">
      <c r="A269" s="197"/>
      <c r="B269" s="197"/>
      <c r="C269" s="199"/>
      <c r="D269" s="199"/>
      <c r="E269" s="199"/>
      <c r="F269" s="201"/>
      <c r="G269" s="199"/>
      <c r="H269" s="199"/>
      <c r="I269" s="199"/>
      <c r="J269" s="188"/>
      <c r="K269" s="188"/>
      <c r="L269" s="188"/>
      <c r="M269" s="188"/>
      <c r="N269" s="188"/>
      <c r="O269" s="190"/>
      <c r="P269" s="188"/>
      <c r="Q269" s="190"/>
      <c r="R269" s="192"/>
      <c r="S269" s="188"/>
      <c r="T269" s="188"/>
      <c r="U269" s="188"/>
      <c r="V269" s="188"/>
      <c r="W269" s="188"/>
      <c r="X269" s="188"/>
      <c r="Y269" s="188"/>
      <c r="Z269" s="188"/>
      <c r="AA269" s="197"/>
      <c r="AB269" s="41"/>
      <c r="AC269" s="41"/>
      <c r="AD269" s="40" t="s">
        <v>1008</v>
      </c>
      <c r="AE269" s="40">
        <v>1</v>
      </c>
      <c r="AF269" s="36">
        <v>0</v>
      </c>
      <c r="AG269" s="38">
        <v>0</v>
      </c>
      <c r="AH269" s="36">
        <v>0</v>
      </c>
      <c r="AI269" s="38">
        <v>0</v>
      </c>
      <c r="AJ269" s="36">
        <v>1</v>
      </c>
      <c r="AK269" s="38">
        <v>1</v>
      </c>
      <c r="AL269" s="36">
        <v>1</v>
      </c>
      <c r="AM269" s="38">
        <v>1</v>
      </c>
      <c r="AN269" s="36">
        <v>0</v>
      </c>
      <c r="AO269" s="38">
        <v>0</v>
      </c>
      <c r="AP269" s="36">
        <v>0</v>
      </c>
      <c r="AQ269" s="38">
        <v>0</v>
      </c>
      <c r="AR269" s="36">
        <v>0</v>
      </c>
      <c r="AS269" s="38">
        <v>0</v>
      </c>
      <c r="AT269" s="36">
        <v>1</v>
      </c>
      <c r="AU269" s="38">
        <v>1</v>
      </c>
      <c r="AV269" s="36">
        <v>0</v>
      </c>
      <c r="AW269" s="38">
        <v>0</v>
      </c>
      <c r="AX269" s="36">
        <v>0</v>
      </c>
      <c r="AY269" s="38">
        <v>0</v>
      </c>
      <c r="AZ269" s="36">
        <v>0</v>
      </c>
      <c r="BA269" s="38">
        <v>0</v>
      </c>
      <c r="BB269" s="36">
        <v>1</v>
      </c>
      <c r="BC269" s="38">
        <v>1</v>
      </c>
      <c r="BD269" s="36">
        <v>0</v>
      </c>
      <c r="BE269" s="38">
        <v>0</v>
      </c>
      <c r="BF269" s="36">
        <v>0</v>
      </c>
      <c r="BG269" s="38">
        <v>0</v>
      </c>
      <c r="BH269" s="32" t="s">
        <v>735</v>
      </c>
      <c r="BI269" s="33" t="s">
        <v>1006</v>
      </c>
      <c r="BL269" s="34"/>
    </row>
    <row r="270" spans="1:64" ht="93" customHeight="1" x14ac:dyDescent="0.25">
      <c r="A270" s="197"/>
      <c r="B270" s="197"/>
      <c r="C270" s="199"/>
      <c r="D270" s="199"/>
      <c r="E270" s="199"/>
      <c r="F270" s="201"/>
      <c r="G270" s="199"/>
      <c r="H270" s="199"/>
      <c r="I270" s="199"/>
      <c r="J270" s="188"/>
      <c r="K270" s="188"/>
      <c r="L270" s="188"/>
      <c r="M270" s="188"/>
      <c r="N270" s="188"/>
      <c r="O270" s="190"/>
      <c r="P270" s="188"/>
      <c r="Q270" s="190"/>
      <c r="R270" s="192"/>
      <c r="S270" s="188"/>
      <c r="T270" s="188"/>
      <c r="U270" s="188"/>
      <c r="V270" s="188"/>
      <c r="W270" s="188"/>
      <c r="X270" s="188"/>
      <c r="Y270" s="188"/>
      <c r="Z270" s="188"/>
      <c r="AA270" s="197"/>
      <c r="AB270" s="41" t="s">
        <v>657</v>
      </c>
      <c r="AC270" s="41"/>
      <c r="AD270" s="40" t="s">
        <v>1009</v>
      </c>
      <c r="AE270" s="40">
        <v>3</v>
      </c>
      <c r="AF270" s="36">
        <v>0</v>
      </c>
      <c r="AG270" s="38">
        <v>0</v>
      </c>
      <c r="AH270" s="36">
        <v>0</v>
      </c>
      <c r="AI270" s="38">
        <v>0</v>
      </c>
      <c r="AJ270" s="36">
        <v>0</v>
      </c>
      <c r="AK270" s="38">
        <v>0</v>
      </c>
      <c r="AL270" s="36">
        <v>0</v>
      </c>
      <c r="AM270" s="38">
        <v>0</v>
      </c>
      <c r="AN270" s="36">
        <v>0</v>
      </c>
      <c r="AO270" s="38">
        <v>0</v>
      </c>
      <c r="AP270" s="36">
        <v>0</v>
      </c>
      <c r="AQ270" s="38">
        <v>0</v>
      </c>
      <c r="AR270" s="36">
        <v>0</v>
      </c>
      <c r="AS270" s="38">
        <v>0</v>
      </c>
      <c r="AT270" s="36">
        <v>0</v>
      </c>
      <c r="AU270" s="38">
        <v>0</v>
      </c>
      <c r="AV270" s="36">
        <v>0</v>
      </c>
      <c r="AW270" s="38">
        <v>0</v>
      </c>
      <c r="AX270" s="36">
        <v>0</v>
      </c>
      <c r="AY270" s="38">
        <v>0</v>
      </c>
      <c r="AZ270" s="36">
        <v>3</v>
      </c>
      <c r="BA270" s="38">
        <v>1</v>
      </c>
      <c r="BB270" s="36">
        <v>3</v>
      </c>
      <c r="BC270" s="38">
        <v>1</v>
      </c>
      <c r="BD270" s="36">
        <v>0</v>
      </c>
      <c r="BE270" s="38">
        <v>0</v>
      </c>
      <c r="BF270" s="36">
        <v>0</v>
      </c>
      <c r="BG270" s="38">
        <v>0</v>
      </c>
      <c r="BH270" s="32" t="s">
        <v>735</v>
      </c>
      <c r="BI270" s="33" t="s">
        <v>1006</v>
      </c>
      <c r="BL270" s="34"/>
    </row>
    <row r="271" spans="1:64" ht="117" customHeight="1" x14ac:dyDescent="0.25">
      <c r="A271" s="197"/>
      <c r="B271" s="197"/>
      <c r="C271" s="199"/>
      <c r="D271" s="199"/>
      <c r="E271" s="199"/>
      <c r="F271" s="201"/>
      <c r="G271" s="199"/>
      <c r="H271" s="199"/>
      <c r="I271" s="199"/>
      <c r="J271" s="188"/>
      <c r="K271" s="188"/>
      <c r="L271" s="188"/>
      <c r="M271" s="188"/>
      <c r="N271" s="188"/>
      <c r="O271" s="190"/>
      <c r="P271" s="188"/>
      <c r="Q271" s="190"/>
      <c r="R271" s="192"/>
      <c r="S271" s="188"/>
      <c r="T271" s="188"/>
      <c r="U271" s="188"/>
      <c r="V271" s="188"/>
      <c r="W271" s="188"/>
      <c r="X271" s="188"/>
      <c r="Y271" s="188"/>
      <c r="Z271" s="188"/>
      <c r="AA271" s="197"/>
      <c r="AB271" s="41"/>
      <c r="AC271" s="41"/>
      <c r="AD271" s="40" t="s">
        <v>1010</v>
      </c>
      <c r="AE271" s="40">
        <v>2</v>
      </c>
      <c r="AF271" s="36">
        <v>0</v>
      </c>
      <c r="AG271" s="38">
        <v>0</v>
      </c>
      <c r="AH271" s="36">
        <v>2</v>
      </c>
      <c r="AI271" s="38">
        <v>1</v>
      </c>
      <c r="AJ271" s="36">
        <v>2</v>
      </c>
      <c r="AK271" s="38">
        <v>1</v>
      </c>
      <c r="AL271" s="36">
        <v>2</v>
      </c>
      <c r="AM271" s="38">
        <v>1</v>
      </c>
      <c r="AN271" s="36">
        <v>0</v>
      </c>
      <c r="AO271" s="38">
        <v>0</v>
      </c>
      <c r="AP271" s="36">
        <v>2</v>
      </c>
      <c r="AQ271" s="38">
        <v>1</v>
      </c>
      <c r="AR271" s="36">
        <v>0</v>
      </c>
      <c r="AS271" s="38">
        <v>0</v>
      </c>
      <c r="AT271" s="36">
        <v>2</v>
      </c>
      <c r="AU271" s="38">
        <v>1</v>
      </c>
      <c r="AV271" s="36">
        <v>0</v>
      </c>
      <c r="AW271" s="38">
        <v>0</v>
      </c>
      <c r="AX271" s="36">
        <v>2</v>
      </c>
      <c r="AY271" s="38">
        <v>1</v>
      </c>
      <c r="AZ271" s="36">
        <v>0</v>
      </c>
      <c r="BA271" s="38">
        <v>0</v>
      </c>
      <c r="BB271" s="36">
        <v>2</v>
      </c>
      <c r="BC271" s="38">
        <v>1</v>
      </c>
      <c r="BD271" s="36">
        <v>0</v>
      </c>
      <c r="BE271" s="38">
        <v>0</v>
      </c>
      <c r="BF271" s="36">
        <v>2</v>
      </c>
      <c r="BG271" s="38">
        <v>1</v>
      </c>
      <c r="BH271" s="32" t="s">
        <v>735</v>
      </c>
      <c r="BI271" s="33" t="s">
        <v>1006</v>
      </c>
      <c r="BL271" s="34"/>
    </row>
    <row r="272" spans="1:64" ht="45" customHeight="1" x14ac:dyDescent="0.25">
      <c r="A272" s="197"/>
      <c r="B272" s="197"/>
      <c r="C272" s="199"/>
      <c r="D272" s="199"/>
      <c r="E272" s="199"/>
      <c r="F272" s="201"/>
      <c r="G272" s="199"/>
      <c r="H272" s="199"/>
      <c r="I272" s="199"/>
      <c r="J272" s="188"/>
      <c r="K272" s="188"/>
      <c r="L272" s="188"/>
      <c r="M272" s="188"/>
      <c r="N272" s="188"/>
      <c r="O272" s="190"/>
      <c r="P272" s="188"/>
      <c r="Q272" s="190"/>
      <c r="R272" s="191" t="s">
        <v>1011</v>
      </c>
      <c r="S272" s="187">
        <v>0</v>
      </c>
      <c r="T272" s="187">
        <v>0.28000000000000003</v>
      </c>
      <c r="U272" s="187">
        <v>0</v>
      </c>
      <c r="V272" s="187">
        <v>0.24</v>
      </c>
      <c r="W272" s="187">
        <v>0</v>
      </c>
      <c r="X272" s="187">
        <v>0</v>
      </c>
      <c r="Y272" s="187">
        <v>0</v>
      </c>
      <c r="Z272" s="187">
        <v>0</v>
      </c>
      <c r="AA272" s="196" t="s">
        <v>52</v>
      </c>
      <c r="AB272" s="41" t="s">
        <v>657</v>
      </c>
      <c r="AC272" s="41"/>
      <c r="AD272" s="40" t="s">
        <v>1005</v>
      </c>
      <c r="AE272" s="40">
        <v>1</v>
      </c>
      <c r="AF272" s="36">
        <v>1</v>
      </c>
      <c r="AG272" s="38">
        <v>1</v>
      </c>
      <c r="AH272" s="36">
        <v>1</v>
      </c>
      <c r="AI272" s="38">
        <v>1</v>
      </c>
      <c r="AJ272" s="36">
        <v>0</v>
      </c>
      <c r="AK272" s="38">
        <v>0</v>
      </c>
      <c r="AL272" s="36">
        <v>1</v>
      </c>
      <c r="AM272" s="38">
        <v>1</v>
      </c>
      <c r="AN272" s="36">
        <v>0</v>
      </c>
      <c r="AO272" s="38">
        <v>0</v>
      </c>
      <c r="AP272" s="36">
        <v>1</v>
      </c>
      <c r="AQ272" s="38">
        <v>1</v>
      </c>
      <c r="AR272" s="36">
        <v>0</v>
      </c>
      <c r="AS272" s="38">
        <v>0</v>
      </c>
      <c r="AT272" s="36">
        <v>1</v>
      </c>
      <c r="AU272" s="38">
        <v>1</v>
      </c>
      <c r="AV272" s="36">
        <v>0</v>
      </c>
      <c r="AW272" s="38">
        <v>0</v>
      </c>
      <c r="AX272" s="36">
        <v>1</v>
      </c>
      <c r="AY272" s="38">
        <v>1</v>
      </c>
      <c r="AZ272" s="36">
        <v>0</v>
      </c>
      <c r="BA272" s="38">
        <v>0</v>
      </c>
      <c r="BB272" s="36">
        <v>1</v>
      </c>
      <c r="BC272" s="38">
        <v>1</v>
      </c>
      <c r="BD272" s="36">
        <v>0</v>
      </c>
      <c r="BE272" s="38">
        <v>0</v>
      </c>
      <c r="BF272" s="36">
        <v>1</v>
      </c>
      <c r="BG272" s="38">
        <v>1</v>
      </c>
      <c r="BH272" s="32" t="s">
        <v>735</v>
      </c>
      <c r="BI272" s="33" t="s">
        <v>1006</v>
      </c>
      <c r="BL272" s="34"/>
    </row>
    <row r="273" spans="1:64" ht="45" customHeight="1" x14ac:dyDescent="0.25">
      <c r="A273" s="197"/>
      <c r="B273" s="197"/>
      <c r="C273" s="199"/>
      <c r="D273" s="199"/>
      <c r="E273" s="199"/>
      <c r="F273" s="201"/>
      <c r="G273" s="199"/>
      <c r="H273" s="199"/>
      <c r="I273" s="199"/>
      <c r="J273" s="188"/>
      <c r="K273" s="188"/>
      <c r="L273" s="188"/>
      <c r="M273" s="188"/>
      <c r="N273" s="188"/>
      <c r="O273" s="190"/>
      <c r="P273" s="188"/>
      <c r="Q273" s="190"/>
      <c r="R273" s="192"/>
      <c r="S273" s="188"/>
      <c r="T273" s="188"/>
      <c r="U273" s="188"/>
      <c r="V273" s="188"/>
      <c r="W273" s="188"/>
      <c r="X273" s="188"/>
      <c r="Y273" s="188"/>
      <c r="Z273" s="188"/>
      <c r="AA273" s="197"/>
      <c r="AB273" s="41" t="s">
        <v>657</v>
      </c>
      <c r="AC273" s="41"/>
      <c r="AD273" s="40" t="s">
        <v>1007</v>
      </c>
      <c r="AE273" s="40">
        <v>1</v>
      </c>
      <c r="AF273" s="36">
        <v>1</v>
      </c>
      <c r="AG273" s="38">
        <v>1</v>
      </c>
      <c r="AH273" s="36">
        <v>1</v>
      </c>
      <c r="AI273" s="38">
        <v>1</v>
      </c>
      <c r="AJ273" s="36">
        <v>0</v>
      </c>
      <c r="AK273" s="38">
        <v>0</v>
      </c>
      <c r="AL273" s="36">
        <v>1</v>
      </c>
      <c r="AM273" s="38">
        <v>1</v>
      </c>
      <c r="AN273" s="36">
        <v>0</v>
      </c>
      <c r="AO273" s="38">
        <v>0</v>
      </c>
      <c r="AP273" s="36">
        <v>1</v>
      </c>
      <c r="AQ273" s="38">
        <v>1</v>
      </c>
      <c r="AR273" s="36">
        <v>0</v>
      </c>
      <c r="AS273" s="38">
        <v>0</v>
      </c>
      <c r="AT273" s="36">
        <v>1</v>
      </c>
      <c r="AU273" s="38">
        <v>1</v>
      </c>
      <c r="AV273" s="36">
        <v>0</v>
      </c>
      <c r="AW273" s="38">
        <v>0</v>
      </c>
      <c r="AX273" s="36">
        <v>1</v>
      </c>
      <c r="AY273" s="38">
        <v>1</v>
      </c>
      <c r="AZ273" s="36">
        <v>0</v>
      </c>
      <c r="BA273" s="38">
        <v>0</v>
      </c>
      <c r="BB273" s="36">
        <v>1</v>
      </c>
      <c r="BC273" s="38">
        <v>1</v>
      </c>
      <c r="BD273" s="36">
        <v>0</v>
      </c>
      <c r="BE273" s="38">
        <v>0</v>
      </c>
      <c r="BF273" s="36">
        <v>1</v>
      </c>
      <c r="BG273" s="38">
        <v>1</v>
      </c>
      <c r="BH273" s="32" t="s">
        <v>735</v>
      </c>
      <c r="BI273" s="33" t="s">
        <v>1006</v>
      </c>
      <c r="BL273" s="34"/>
    </row>
    <row r="274" spans="1:64" ht="21" customHeight="1" x14ac:dyDescent="0.25">
      <c r="A274" s="197"/>
      <c r="B274" s="197"/>
      <c r="C274" s="199"/>
      <c r="D274" s="199"/>
      <c r="E274" s="199"/>
      <c r="F274" s="201"/>
      <c r="G274" s="199"/>
      <c r="H274" s="199"/>
      <c r="I274" s="199"/>
      <c r="J274" s="188"/>
      <c r="K274" s="188"/>
      <c r="L274" s="188"/>
      <c r="M274" s="188"/>
      <c r="N274" s="188"/>
      <c r="O274" s="190"/>
      <c r="P274" s="188"/>
      <c r="Q274" s="190"/>
      <c r="R274" s="192"/>
      <c r="S274" s="188"/>
      <c r="T274" s="188"/>
      <c r="U274" s="188"/>
      <c r="V274" s="188"/>
      <c r="W274" s="188"/>
      <c r="X274" s="188"/>
      <c r="Y274" s="188"/>
      <c r="Z274" s="188"/>
      <c r="AA274" s="197"/>
      <c r="AB274" s="41" t="s">
        <v>657</v>
      </c>
      <c r="AC274" s="41"/>
      <c r="AD274" s="40" t="s">
        <v>1008</v>
      </c>
      <c r="AE274" s="40">
        <v>1</v>
      </c>
      <c r="AF274" s="36">
        <v>1</v>
      </c>
      <c r="AG274" s="38">
        <v>1</v>
      </c>
      <c r="AH274" s="36">
        <v>1</v>
      </c>
      <c r="AI274" s="38">
        <v>1</v>
      </c>
      <c r="AJ274" s="36">
        <v>0</v>
      </c>
      <c r="AK274" s="38">
        <v>0</v>
      </c>
      <c r="AL274" s="36">
        <v>1</v>
      </c>
      <c r="AM274" s="38">
        <v>1</v>
      </c>
      <c r="AN274" s="36">
        <v>0</v>
      </c>
      <c r="AO274" s="38">
        <v>0</v>
      </c>
      <c r="AP274" s="36">
        <v>1</v>
      </c>
      <c r="AQ274" s="38">
        <v>1</v>
      </c>
      <c r="AR274" s="36">
        <v>0</v>
      </c>
      <c r="AS274" s="38">
        <v>0</v>
      </c>
      <c r="AT274" s="36">
        <v>1</v>
      </c>
      <c r="AU274" s="38">
        <v>1</v>
      </c>
      <c r="AV274" s="36">
        <v>0</v>
      </c>
      <c r="AW274" s="38">
        <v>0</v>
      </c>
      <c r="AX274" s="36">
        <v>1</v>
      </c>
      <c r="AY274" s="38">
        <v>1</v>
      </c>
      <c r="AZ274" s="36">
        <v>0</v>
      </c>
      <c r="BA274" s="38">
        <v>0</v>
      </c>
      <c r="BB274" s="36">
        <v>1</v>
      </c>
      <c r="BC274" s="38">
        <v>1</v>
      </c>
      <c r="BD274" s="36">
        <v>0</v>
      </c>
      <c r="BE274" s="38">
        <v>0</v>
      </c>
      <c r="BF274" s="36">
        <v>1</v>
      </c>
      <c r="BG274" s="38">
        <v>1</v>
      </c>
      <c r="BH274" s="32" t="s">
        <v>735</v>
      </c>
      <c r="BI274" s="33" t="s">
        <v>1006</v>
      </c>
      <c r="BL274" s="34"/>
    </row>
    <row r="275" spans="1:64" ht="225" customHeight="1" x14ac:dyDescent="0.25">
      <c r="A275" s="197"/>
      <c r="B275" s="197"/>
      <c r="C275" s="199"/>
      <c r="D275" s="199"/>
      <c r="E275" s="199"/>
      <c r="F275" s="201"/>
      <c r="G275" s="199"/>
      <c r="H275" s="199"/>
      <c r="I275" s="199"/>
      <c r="J275" s="188"/>
      <c r="K275" s="188"/>
      <c r="L275" s="188"/>
      <c r="M275" s="188"/>
      <c r="N275" s="188"/>
      <c r="O275" s="190"/>
      <c r="P275" s="188"/>
      <c r="Q275" s="190"/>
      <c r="R275" s="192"/>
      <c r="S275" s="188"/>
      <c r="T275" s="188"/>
      <c r="U275" s="188"/>
      <c r="V275" s="188"/>
      <c r="W275" s="188"/>
      <c r="X275" s="188"/>
      <c r="Y275" s="188"/>
      <c r="Z275" s="188"/>
      <c r="AA275" s="197"/>
      <c r="AB275" s="41" t="s">
        <v>657</v>
      </c>
      <c r="AC275" s="41"/>
      <c r="AD275" s="40" t="s">
        <v>1012</v>
      </c>
      <c r="AE275" s="40">
        <v>6000</v>
      </c>
      <c r="AF275" s="36">
        <v>0</v>
      </c>
      <c r="AG275" s="38">
        <v>0</v>
      </c>
      <c r="AH275" s="36">
        <v>0</v>
      </c>
      <c r="AI275" s="38">
        <v>0</v>
      </c>
      <c r="AJ275" s="36">
        <v>0</v>
      </c>
      <c r="AK275" s="38">
        <v>0</v>
      </c>
      <c r="AL275" s="36">
        <v>0</v>
      </c>
      <c r="AM275" s="38">
        <v>0</v>
      </c>
      <c r="AN275" s="36">
        <v>0</v>
      </c>
      <c r="AO275" s="38">
        <v>0</v>
      </c>
      <c r="AP275" s="36">
        <v>0</v>
      </c>
      <c r="AQ275" s="38">
        <v>0</v>
      </c>
      <c r="AR275" s="36">
        <v>0</v>
      </c>
      <c r="AS275" s="38">
        <v>0</v>
      </c>
      <c r="AT275" s="36">
        <v>0</v>
      </c>
      <c r="AU275" s="38">
        <v>0</v>
      </c>
      <c r="AV275" s="36">
        <v>0</v>
      </c>
      <c r="AW275" s="38">
        <v>0</v>
      </c>
      <c r="AX275" s="36">
        <v>0</v>
      </c>
      <c r="AY275" s="38">
        <v>0</v>
      </c>
      <c r="AZ275" s="36">
        <v>6000</v>
      </c>
      <c r="BA275" s="38">
        <v>1</v>
      </c>
      <c r="BB275" s="36">
        <v>6000</v>
      </c>
      <c r="BC275" s="38">
        <v>1</v>
      </c>
      <c r="BD275" s="36">
        <v>0</v>
      </c>
      <c r="BE275" s="38">
        <v>0</v>
      </c>
      <c r="BF275" s="36">
        <v>0</v>
      </c>
      <c r="BG275" s="38">
        <v>0</v>
      </c>
      <c r="BH275" s="32" t="s">
        <v>735</v>
      </c>
      <c r="BI275" s="33" t="s">
        <v>1006</v>
      </c>
      <c r="BL275" s="34"/>
    </row>
    <row r="276" spans="1:64" ht="129" customHeight="1" x14ac:dyDescent="0.25">
      <c r="A276" s="197"/>
      <c r="B276" s="197"/>
      <c r="C276" s="199"/>
      <c r="D276" s="199"/>
      <c r="E276" s="199"/>
      <c r="F276" s="201"/>
      <c r="G276" s="199"/>
      <c r="H276" s="199"/>
      <c r="I276" s="199"/>
      <c r="J276" s="188"/>
      <c r="K276" s="188"/>
      <c r="L276" s="188"/>
      <c r="M276" s="188"/>
      <c r="N276" s="188"/>
      <c r="O276" s="190"/>
      <c r="P276" s="188"/>
      <c r="Q276" s="190"/>
      <c r="R276" s="192"/>
      <c r="S276" s="188"/>
      <c r="T276" s="188"/>
      <c r="U276" s="188"/>
      <c r="V276" s="188"/>
      <c r="W276" s="188"/>
      <c r="X276" s="188"/>
      <c r="Y276" s="188"/>
      <c r="Z276" s="188"/>
      <c r="AA276" s="197"/>
      <c r="AB276" s="41" t="s">
        <v>657</v>
      </c>
      <c r="AC276" s="41"/>
      <c r="AD276" s="40" t="s">
        <v>1013</v>
      </c>
      <c r="AE276" s="40">
        <v>4060</v>
      </c>
      <c r="AF276" s="36">
        <v>0</v>
      </c>
      <c r="AG276" s="38">
        <v>0</v>
      </c>
      <c r="AH276" s="36">
        <v>0</v>
      </c>
      <c r="AI276" s="38">
        <v>0</v>
      </c>
      <c r="AJ276" s="36">
        <v>0</v>
      </c>
      <c r="AK276" s="38">
        <v>0</v>
      </c>
      <c r="AL276" s="36">
        <v>0</v>
      </c>
      <c r="AM276" s="38">
        <v>0</v>
      </c>
      <c r="AN276" s="36">
        <v>0</v>
      </c>
      <c r="AO276" s="38">
        <v>0</v>
      </c>
      <c r="AP276" s="36">
        <v>0</v>
      </c>
      <c r="AQ276" s="38">
        <v>0</v>
      </c>
      <c r="AR276" s="36">
        <v>0</v>
      </c>
      <c r="AS276" s="38">
        <v>0</v>
      </c>
      <c r="AT276" s="36">
        <v>0</v>
      </c>
      <c r="AU276" s="38">
        <v>0</v>
      </c>
      <c r="AV276" s="36">
        <v>0</v>
      </c>
      <c r="AW276" s="38">
        <v>0</v>
      </c>
      <c r="AX276" s="36">
        <v>0</v>
      </c>
      <c r="AY276" s="38">
        <v>0</v>
      </c>
      <c r="AZ276" s="36">
        <v>4060</v>
      </c>
      <c r="BA276" s="38">
        <v>1</v>
      </c>
      <c r="BB276" s="36">
        <v>4060</v>
      </c>
      <c r="BC276" s="38">
        <v>1</v>
      </c>
      <c r="BD276" s="36">
        <v>0</v>
      </c>
      <c r="BE276" s="38">
        <v>0</v>
      </c>
      <c r="BF276" s="36">
        <v>0</v>
      </c>
      <c r="BG276" s="38">
        <v>0</v>
      </c>
      <c r="BH276" s="32" t="s">
        <v>735</v>
      </c>
      <c r="BI276" s="33" t="s">
        <v>1006</v>
      </c>
      <c r="BL276" s="34"/>
    </row>
    <row r="277" spans="1:64" ht="57" customHeight="1" x14ac:dyDescent="0.25">
      <c r="A277" s="197"/>
      <c r="B277" s="197"/>
      <c r="C277" s="199"/>
      <c r="D277" s="199"/>
      <c r="E277" s="199"/>
      <c r="F277" s="201"/>
      <c r="G277" s="199"/>
      <c r="H277" s="199"/>
      <c r="I277" s="199"/>
      <c r="J277" s="188"/>
      <c r="K277" s="188"/>
      <c r="L277" s="188"/>
      <c r="M277" s="188"/>
      <c r="N277" s="188"/>
      <c r="O277" s="190"/>
      <c r="P277" s="188"/>
      <c r="Q277" s="190"/>
      <c r="R277" s="192"/>
      <c r="S277" s="188"/>
      <c r="T277" s="188"/>
      <c r="U277" s="188"/>
      <c r="V277" s="188"/>
      <c r="W277" s="188"/>
      <c r="X277" s="188"/>
      <c r="Y277" s="188"/>
      <c r="Z277" s="188"/>
      <c r="AA277" s="197"/>
      <c r="AB277" s="41" t="s">
        <v>657</v>
      </c>
      <c r="AC277" s="41"/>
      <c r="AD277" s="40" t="s">
        <v>1014</v>
      </c>
      <c r="AE277" s="40">
        <v>290</v>
      </c>
      <c r="AF277" s="36">
        <v>0</v>
      </c>
      <c r="AG277" s="38">
        <v>0</v>
      </c>
      <c r="AH277" s="36">
        <v>0</v>
      </c>
      <c r="AI277" s="38">
        <v>0</v>
      </c>
      <c r="AJ277" s="36">
        <v>0</v>
      </c>
      <c r="AK277" s="38">
        <v>0</v>
      </c>
      <c r="AL277" s="36">
        <v>0</v>
      </c>
      <c r="AM277" s="38">
        <v>0</v>
      </c>
      <c r="AN277" s="36">
        <v>0</v>
      </c>
      <c r="AO277" s="38">
        <v>0</v>
      </c>
      <c r="AP277" s="36">
        <v>0</v>
      </c>
      <c r="AQ277" s="38">
        <v>0</v>
      </c>
      <c r="AR277" s="36">
        <v>0</v>
      </c>
      <c r="AS277" s="38">
        <v>0</v>
      </c>
      <c r="AT277" s="36">
        <v>0</v>
      </c>
      <c r="AU277" s="38">
        <v>0</v>
      </c>
      <c r="AV277" s="36">
        <v>0</v>
      </c>
      <c r="AW277" s="38">
        <v>0</v>
      </c>
      <c r="AX277" s="36">
        <v>0</v>
      </c>
      <c r="AY277" s="38">
        <v>0</v>
      </c>
      <c r="AZ277" s="36">
        <v>290</v>
      </c>
      <c r="BA277" s="38">
        <v>1</v>
      </c>
      <c r="BB277" s="36">
        <v>290</v>
      </c>
      <c r="BC277" s="38">
        <v>1</v>
      </c>
      <c r="BD277" s="36">
        <v>0</v>
      </c>
      <c r="BE277" s="38">
        <v>0</v>
      </c>
      <c r="BF277" s="36">
        <v>0</v>
      </c>
      <c r="BG277" s="38">
        <v>0</v>
      </c>
      <c r="BH277" s="32" t="s">
        <v>735</v>
      </c>
      <c r="BI277" s="33" t="s">
        <v>1006</v>
      </c>
      <c r="BL277" s="34"/>
    </row>
    <row r="278" spans="1:64" ht="57" customHeight="1" x14ac:dyDescent="0.25">
      <c r="A278" s="197"/>
      <c r="B278" s="197"/>
      <c r="C278" s="199"/>
      <c r="D278" s="199"/>
      <c r="E278" s="199"/>
      <c r="F278" s="201"/>
      <c r="G278" s="199"/>
      <c r="H278" s="199"/>
      <c r="I278" s="199"/>
      <c r="J278" s="188"/>
      <c r="K278" s="188"/>
      <c r="L278" s="188"/>
      <c r="M278" s="188"/>
      <c r="N278" s="188"/>
      <c r="O278" s="190"/>
      <c r="P278" s="188"/>
      <c r="Q278" s="190"/>
      <c r="R278" s="191" t="s">
        <v>1015</v>
      </c>
      <c r="S278" s="187">
        <v>0</v>
      </c>
      <c r="T278" s="187">
        <v>0.28000000000000003</v>
      </c>
      <c r="U278" s="187">
        <v>0</v>
      </c>
      <c r="V278" s="187">
        <v>0.24</v>
      </c>
      <c r="W278" s="187">
        <v>0</v>
      </c>
      <c r="X278" s="187">
        <v>0</v>
      </c>
      <c r="Y278" s="187">
        <v>0</v>
      </c>
      <c r="Z278" s="187">
        <v>0</v>
      </c>
      <c r="AA278" s="196" t="s">
        <v>52</v>
      </c>
      <c r="AB278" s="41" t="s">
        <v>657</v>
      </c>
      <c r="AC278" s="41"/>
      <c r="AD278" s="40" t="s">
        <v>1016</v>
      </c>
      <c r="AE278" s="40">
        <v>1043</v>
      </c>
      <c r="AF278" s="36">
        <v>0</v>
      </c>
      <c r="AG278" s="38">
        <v>0</v>
      </c>
      <c r="AH278" s="36">
        <v>0</v>
      </c>
      <c r="AI278" s="38">
        <v>0</v>
      </c>
      <c r="AJ278" s="36">
        <v>0</v>
      </c>
      <c r="AK278" s="38">
        <v>0</v>
      </c>
      <c r="AL278" s="36">
        <v>0</v>
      </c>
      <c r="AM278" s="38">
        <v>0</v>
      </c>
      <c r="AN278" s="36">
        <v>0</v>
      </c>
      <c r="AO278" s="38">
        <v>0</v>
      </c>
      <c r="AP278" s="36">
        <v>0</v>
      </c>
      <c r="AQ278" s="38">
        <v>0</v>
      </c>
      <c r="AR278" s="36">
        <v>0</v>
      </c>
      <c r="AS278" s="38">
        <v>0</v>
      </c>
      <c r="AT278" s="36">
        <v>0</v>
      </c>
      <c r="AU278" s="38">
        <v>0</v>
      </c>
      <c r="AV278" s="36">
        <v>0</v>
      </c>
      <c r="AW278" s="38">
        <v>0</v>
      </c>
      <c r="AX278" s="36">
        <v>0</v>
      </c>
      <c r="AY278" s="38">
        <v>0</v>
      </c>
      <c r="AZ278" s="36">
        <v>1043</v>
      </c>
      <c r="BA278" s="38">
        <v>1</v>
      </c>
      <c r="BB278" s="36">
        <v>1043</v>
      </c>
      <c r="BC278" s="38">
        <v>1</v>
      </c>
      <c r="BD278" s="36">
        <v>0</v>
      </c>
      <c r="BE278" s="38">
        <v>0</v>
      </c>
      <c r="BF278" s="36">
        <v>0</v>
      </c>
      <c r="BG278" s="38">
        <v>0</v>
      </c>
      <c r="BH278" s="32" t="s">
        <v>735</v>
      </c>
      <c r="BI278" s="33" t="s">
        <v>1006</v>
      </c>
      <c r="BL278" s="34"/>
    </row>
    <row r="279" spans="1:64" ht="45" customHeight="1" x14ac:dyDescent="0.25">
      <c r="A279" s="197"/>
      <c r="B279" s="197"/>
      <c r="C279" s="199"/>
      <c r="D279" s="199"/>
      <c r="E279" s="199"/>
      <c r="F279" s="201"/>
      <c r="G279" s="199"/>
      <c r="H279" s="199"/>
      <c r="I279" s="199"/>
      <c r="J279" s="188"/>
      <c r="K279" s="188"/>
      <c r="L279" s="188"/>
      <c r="M279" s="188"/>
      <c r="N279" s="188"/>
      <c r="O279" s="190"/>
      <c r="P279" s="188"/>
      <c r="Q279" s="190"/>
      <c r="R279" s="192"/>
      <c r="S279" s="188"/>
      <c r="T279" s="188"/>
      <c r="U279" s="188"/>
      <c r="V279" s="188"/>
      <c r="W279" s="188"/>
      <c r="X279" s="188"/>
      <c r="Y279" s="188"/>
      <c r="Z279" s="188"/>
      <c r="AA279" s="197"/>
      <c r="AB279" s="41" t="s">
        <v>657</v>
      </c>
      <c r="AC279" s="41"/>
      <c r="AD279" s="40" t="s">
        <v>1005</v>
      </c>
      <c r="AE279" s="40">
        <v>1</v>
      </c>
      <c r="AF279" s="36">
        <v>1</v>
      </c>
      <c r="AG279" s="38">
        <v>1</v>
      </c>
      <c r="AH279" s="36">
        <v>1</v>
      </c>
      <c r="AI279" s="38">
        <v>1</v>
      </c>
      <c r="AJ279" s="36">
        <v>0</v>
      </c>
      <c r="AK279" s="38">
        <v>0</v>
      </c>
      <c r="AL279" s="36">
        <v>1</v>
      </c>
      <c r="AM279" s="38">
        <v>1</v>
      </c>
      <c r="AN279" s="36">
        <v>0</v>
      </c>
      <c r="AO279" s="38">
        <v>0</v>
      </c>
      <c r="AP279" s="36">
        <v>1</v>
      </c>
      <c r="AQ279" s="38">
        <v>1</v>
      </c>
      <c r="AR279" s="36">
        <v>0</v>
      </c>
      <c r="AS279" s="38">
        <v>0</v>
      </c>
      <c r="AT279" s="36">
        <v>1</v>
      </c>
      <c r="AU279" s="38">
        <v>1</v>
      </c>
      <c r="AV279" s="36">
        <v>0</v>
      </c>
      <c r="AW279" s="38">
        <v>0</v>
      </c>
      <c r="AX279" s="36">
        <v>1</v>
      </c>
      <c r="AY279" s="38">
        <v>1</v>
      </c>
      <c r="AZ279" s="36">
        <v>0</v>
      </c>
      <c r="BA279" s="38">
        <v>0</v>
      </c>
      <c r="BB279" s="36">
        <v>1</v>
      </c>
      <c r="BC279" s="38">
        <v>1</v>
      </c>
      <c r="BD279" s="36">
        <v>0</v>
      </c>
      <c r="BE279" s="38">
        <v>0</v>
      </c>
      <c r="BF279" s="36">
        <v>1</v>
      </c>
      <c r="BG279" s="38">
        <v>1</v>
      </c>
      <c r="BH279" s="32" t="s">
        <v>735</v>
      </c>
      <c r="BI279" s="33" t="s">
        <v>1006</v>
      </c>
      <c r="BL279" s="34"/>
    </row>
    <row r="280" spans="1:64" ht="45" customHeight="1" x14ac:dyDescent="0.25">
      <c r="A280" s="197"/>
      <c r="B280" s="197"/>
      <c r="C280" s="199"/>
      <c r="D280" s="199"/>
      <c r="E280" s="199"/>
      <c r="F280" s="201"/>
      <c r="G280" s="199"/>
      <c r="H280" s="199"/>
      <c r="I280" s="199"/>
      <c r="J280" s="188"/>
      <c r="K280" s="188"/>
      <c r="L280" s="188"/>
      <c r="M280" s="188"/>
      <c r="N280" s="188"/>
      <c r="O280" s="190"/>
      <c r="P280" s="188"/>
      <c r="Q280" s="190"/>
      <c r="R280" s="192"/>
      <c r="S280" s="188"/>
      <c r="T280" s="188"/>
      <c r="U280" s="188"/>
      <c r="V280" s="188"/>
      <c r="W280" s="188"/>
      <c r="X280" s="188"/>
      <c r="Y280" s="188"/>
      <c r="Z280" s="188"/>
      <c r="AA280" s="197"/>
      <c r="AB280" s="41" t="s">
        <v>657</v>
      </c>
      <c r="AC280" s="41"/>
      <c r="AD280" s="40" t="s">
        <v>1007</v>
      </c>
      <c r="AE280" s="40">
        <v>1</v>
      </c>
      <c r="AF280" s="36">
        <v>1</v>
      </c>
      <c r="AG280" s="38">
        <v>1</v>
      </c>
      <c r="AH280" s="36">
        <v>1</v>
      </c>
      <c r="AI280" s="38">
        <v>1</v>
      </c>
      <c r="AJ280" s="36">
        <v>0</v>
      </c>
      <c r="AK280" s="38">
        <v>0</v>
      </c>
      <c r="AL280" s="36">
        <v>1</v>
      </c>
      <c r="AM280" s="38">
        <v>1</v>
      </c>
      <c r="AN280" s="36">
        <v>0</v>
      </c>
      <c r="AO280" s="38">
        <v>0</v>
      </c>
      <c r="AP280" s="36">
        <v>1</v>
      </c>
      <c r="AQ280" s="38">
        <v>1</v>
      </c>
      <c r="AR280" s="36">
        <v>0</v>
      </c>
      <c r="AS280" s="38">
        <v>0</v>
      </c>
      <c r="AT280" s="36">
        <v>1</v>
      </c>
      <c r="AU280" s="38">
        <v>1</v>
      </c>
      <c r="AV280" s="36">
        <v>0</v>
      </c>
      <c r="AW280" s="38">
        <v>0</v>
      </c>
      <c r="AX280" s="36">
        <v>1</v>
      </c>
      <c r="AY280" s="38">
        <v>1</v>
      </c>
      <c r="AZ280" s="36">
        <v>0</v>
      </c>
      <c r="BA280" s="38">
        <v>0</v>
      </c>
      <c r="BB280" s="36">
        <v>1</v>
      </c>
      <c r="BC280" s="38">
        <v>1</v>
      </c>
      <c r="BD280" s="36">
        <v>0</v>
      </c>
      <c r="BE280" s="38">
        <v>0</v>
      </c>
      <c r="BF280" s="36">
        <v>1</v>
      </c>
      <c r="BG280" s="38">
        <v>1</v>
      </c>
      <c r="BH280" s="32" t="s">
        <v>735</v>
      </c>
      <c r="BI280" s="33" t="s">
        <v>1006</v>
      </c>
      <c r="BL280" s="34"/>
    </row>
    <row r="281" spans="1:64" ht="21" customHeight="1" x14ac:dyDescent="0.25">
      <c r="A281" s="197"/>
      <c r="B281" s="197"/>
      <c r="C281" s="199"/>
      <c r="D281" s="199"/>
      <c r="E281" s="199"/>
      <c r="F281" s="201"/>
      <c r="G281" s="199"/>
      <c r="H281" s="199"/>
      <c r="I281" s="199"/>
      <c r="J281" s="188"/>
      <c r="K281" s="188"/>
      <c r="L281" s="188"/>
      <c r="M281" s="188"/>
      <c r="N281" s="188"/>
      <c r="O281" s="190"/>
      <c r="P281" s="188"/>
      <c r="Q281" s="190"/>
      <c r="R281" s="192"/>
      <c r="S281" s="188"/>
      <c r="T281" s="188"/>
      <c r="U281" s="188"/>
      <c r="V281" s="188"/>
      <c r="W281" s="188"/>
      <c r="X281" s="188"/>
      <c r="Y281" s="188"/>
      <c r="Z281" s="188"/>
      <c r="AA281" s="197"/>
      <c r="AB281" s="41" t="s">
        <v>657</v>
      </c>
      <c r="AC281" s="41"/>
      <c r="AD281" s="40" t="s">
        <v>1008</v>
      </c>
      <c r="AE281" s="40">
        <v>1</v>
      </c>
      <c r="AF281" s="36">
        <v>1</v>
      </c>
      <c r="AG281" s="38">
        <v>1</v>
      </c>
      <c r="AH281" s="36">
        <v>1</v>
      </c>
      <c r="AI281" s="38">
        <v>1</v>
      </c>
      <c r="AJ281" s="36">
        <v>0</v>
      </c>
      <c r="AK281" s="38">
        <v>0</v>
      </c>
      <c r="AL281" s="36">
        <v>1</v>
      </c>
      <c r="AM281" s="38">
        <v>1</v>
      </c>
      <c r="AN281" s="36">
        <v>0</v>
      </c>
      <c r="AO281" s="38">
        <v>0</v>
      </c>
      <c r="AP281" s="36">
        <v>1</v>
      </c>
      <c r="AQ281" s="38">
        <v>1</v>
      </c>
      <c r="AR281" s="36">
        <v>0</v>
      </c>
      <c r="AS281" s="38">
        <v>0</v>
      </c>
      <c r="AT281" s="36">
        <v>1</v>
      </c>
      <c r="AU281" s="38">
        <v>1</v>
      </c>
      <c r="AV281" s="36">
        <v>0</v>
      </c>
      <c r="AW281" s="38">
        <v>0</v>
      </c>
      <c r="AX281" s="36">
        <v>1</v>
      </c>
      <c r="AY281" s="38">
        <v>1</v>
      </c>
      <c r="AZ281" s="36">
        <v>0</v>
      </c>
      <c r="BA281" s="38">
        <v>0</v>
      </c>
      <c r="BB281" s="36">
        <v>1</v>
      </c>
      <c r="BC281" s="38">
        <v>1</v>
      </c>
      <c r="BD281" s="36">
        <v>0</v>
      </c>
      <c r="BE281" s="38">
        <v>0</v>
      </c>
      <c r="BF281" s="36">
        <v>1</v>
      </c>
      <c r="BG281" s="38">
        <v>1</v>
      </c>
      <c r="BH281" s="32" t="s">
        <v>735</v>
      </c>
      <c r="BI281" s="33" t="s">
        <v>1006</v>
      </c>
      <c r="BL281" s="34"/>
    </row>
    <row r="282" spans="1:64" ht="45" customHeight="1" x14ac:dyDescent="0.25">
      <c r="A282" s="197"/>
      <c r="B282" s="197"/>
      <c r="C282" s="199"/>
      <c r="D282" s="199"/>
      <c r="E282" s="199"/>
      <c r="F282" s="201"/>
      <c r="G282" s="199"/>
      <c r="H282" s="199"/>
      <c r="I282" s="199"/>
      <c r="J282" s="188"/>
      <c r="K282" s="188"/>
      <c r="L282" s="188"/>
      <c r="M282" s="188"/>
      <c r="N282" s="188"/>
      <c r="O282" s="190"/>
      <c r="P282" s="188"/>
      <c r="Q282" s="190"/>
      <c r="R282" s="191" t="s">
        <v>1017</v>
      </c>
      <c r="S282" s="187">
        <v>0</v>
      </c>
      <c r="T282" s="187">
        <v>0</v>
      </c>
      <c r="U282" s="187">
        <v>0</v>
      </c>
      <c r="V282" s="187">
        <v>0</v>
      </c>
      <c r="W282" s="187">
        <v>0</v>
      </c>
      <c r="X282" s="187">
        <v>0</v>
      </c>
      <c r="Y282" s="187">
        <v>0</v>
      </c>
      <c r="Z282" s="187">
        <v>0</v>
      </c>
      <c r="AA282" s="196" t="s">
        <v>52</v>
      </c>
      <c r="AB282" s="41" t="s">
        <v>657</v>
      </c>
      <c r="AC282" s="41"/>
      <c r="AD282" s="40" t="s">
        <v>1005</v>
      </c>
      <c r="AE282" s="40">
        <v>1</v>
      </c>
      <c r="AF282" s="36">
        <v>0</v>
      </c>
      <c r="AG282" s="38">
        <v>0</v>
      </c>
      <c r="AH282" s="36">
        <v>0</v>
      </c>
      <c r="AI282" s="38">
        <v>0</v>
      </c>
      <c r="AJ282" s="36">
        <v>1</v>
      </c>
      <c r="AK282" s="38">
        <v>1</v>
      </c>
      <c r="AL282" s="36">
        <v>1</v>
      </c>
      <c r="AM282" s="38">
        <v>1</v>
      </c>
      <c r="AN282" s="36">
        <v>0</v>
      </c>
      <c r="AO282" s="38">
        <v>0</v>
      </c>
      <c r="AP282" s="36">
        <v>0</v>
      </c>
      <c r="AQ282" s="38">
        <v>0</v>
      </c>
      <c r="AR282" s="36">
        <v>0</v>
      </c>
      <c r="AS282" s="38">
        <v>0</v>
      </c>
      <c r="AT282" s="36">
        <v>1</v>
      </c>
      <c r="AU282" s="38">
        <v>1</v>
      </c>
      <c r="AV282" s="36">
        <v>0</v>
      </c>
      <c r="AW282" s="38">
        <v>0</v>
      </c>
      <c r="AX282" s="36">
        <v>0</v>
      </c>
      <c r="AY282" s="38">
        <v>0</v>
      </c>
      <c r="AZ282" s="36">
        <v>0</v>
      </c>
      <c r="BA282" s="38">
        <v>0</v>
      </c>
      <c r="BB282" s="36">
        <v>1</v>
      </c>
      <c r="BC282" s="38">
        <v>1</v>
      </c>
      <c r="BD282" s="36">
        <v>0</v>
      </c>
      <c r="BE282" s="38">
        <v>0</v>
      </c>
      <c r="BF282" s="36">
        <v>0</v>
      </c>
      <c r="BG282" s="38">
        <v>0</v>
      </c>
      <c r="BH282" s="32" t="s">
        <v>735</v>
      </c>
      <c r="BI282" s="33" t="s">
        <v>1006</v>
      </c>
      <c r="BL282" s="34"/>
    </row>
    <row r="283" spans="1:64" ht="45" customHeight="1" x14ac:dyDescent="0.25">
      <c r="A283" s="197"/>
      <c r="B283" s="197"/>
      <c r="C283" s="199"/>
      <c r="D283" s="199"/>
      <c r="E283" s="199"/>
      <c r="F283" s="201"/>
      <c r="G283" s="199"/>
      <c r="H283" s="199"/>
      <c r="I283" s="199"/>
      <c r="J283" s="188"/>
      <c r="K283" s="188"/>
      <c r="L283" s="188"/>
      <c r="M283" s="188"/>
      <c r="N283" s="188"/>
      <c r="O283" s="190"/>
      <c r="P283" s="188"/>
      <c r="Q283" s="190"/>
      <c r="R283" s="192"/>
      <c r="S283" s="188"/>
      <c r="T283" s="188"/>
      <c r="U283" s="188"/>
      <c r="V283" s="188"/>
      <c r="W283" s="188"/>
      <c r="X283" s="188"/>
      <c r="Y283" s="188"/>
      <c r="Z283" s="188"/>
      <c r="AA283" s="197"/>
      <c r="AB283" s="41" t="s">
        <v>657</v>
      </c>
      <c r="AC283" s="41"/>
      <c r="AD283" s="40" t="s">
        <v>1007</v>
      </c>
      <c r="AE283" s="40">
        <v>1</v>
      </c>
      <c r="AF283" s="36">
        <v>0</v>
      </c>
      <c r="AG283" s="38">
        <v>0</v>
      </c>
      <c r="AH283" s="36">
        <v>0</v>
      </c>
      <c r="AI283" s="38">
        <v>0</v>
      </c>
      <c r="AJ283" s="36">
        <v>1</v>
      </c>
      <c r="AK283" s="38">
        <v>1</v>
      </c>
      <c r="AL283" s="36">
        <v>1</v>
      </c>
      <c r="AM283" s="38">
        <v>1</v>
      </c>
      <c r="AN283" s="36">
        <v>0</v>
      </c>
      <c r="AO283" s="38">
        <v>0</v>
      </c>
      <c r="AP283" s="36">
        <v>0</v>
      </c>
      <c r="AQ283" s="38">
        <v>0</v>
      </c>
      <c r="AR283" s="36">
        <v>0</v>
      </c>
      <c r="AS283" s="38">
        <v>0</v>
      </c>
      <c r="AT283" s="36">
        <v>1</v>
      </c>
      <c r="AU283" s="38">
        <v>1</v>
      </c>
      <c r="AV283" s="36">
        <v>0</v>
      </c>
      <c r="AW283" s="38">
        <v>0</v>
      </c>
      <c r="AX283" s="36">
        <v>0</v>
      </c>
      <c r="AY283" s="38">
        <v>0</v>
      </c>
      <c r="AZ283" s="36">
        <v>0</v>
      </c>
      <c r="BA283" s="38">
        <v>0</v>
      </c>
      <c r="BB283" s="36">
        <v>1</v>
      </c>
      <c r="BC283" s="38">
        <v>1</v>
      </c>
      <c r="BD283" s="36">
        <v>0</v>
      </c>
      <c r="BE283" s="38">
        <v>0</v>
      </c>
      <c r="BF283" s="36">
        <v>0</v>
      </c>
      <c r="BG283" s="38">
        <v>0</v>
      </c>
      <c r="BH283" s="32" t="s">
        <v>735</v>
      </c>
      <c r="BI283" s="33" t="s">
        <v>1006</v>
      </c>
      <c r="BL283" s="34"/>
    </row>
    <row r="284" spans="1:64" ht="21" customHeight="1" x14ac:dyDescent="0.25">
      <c r="A284" s="197"/>
      <c r="B284" s="197"/>
      <c r="C284" s="199"/>
      <c r="D284" s="199"/>
      <c r="E284" s="199"/>
      <c r="F284" s="201"/>
      <c r="G284" s="199"/>
      <c r="H284" s="199"/>
      <c r="I284" s="199"/>
      <c r="J284" s="188"/>
      <c r="K284" s="188"/>
      <c r="L284" s="188"/>
      <c r="M284" s="188"/>
      <c r="N284" s="188"/>
      <c r="O284" s="190"/>
      <c r="P284" s="188"/>
      <c r="Q284" s="190"/>
      <c r="R284" s="192"/>
      <c r="S284" s="188"/>
      <c r="T284" s="188"/>
      <c r="U284" s="188"/>
      <c r="V284" s="188"/>
      <c r="W284" s="188"/>
      <c r="X284" s="188"/>
      <c r="Y284" s="188"/>
      <c r="Z284" s="188"/>
      <c r="AA284" s="197"/>
      <c r="AB284" s="41" t="s">
        <v>657</v>
      </c>
      <c r="AC284" s="41"/>
      <c r="AD284" s="40" t="s">
        <v>1008</v>
      </c>
      <c r="AE284" s="40">
        <v>1</v>
      </c>
      <c r="AF284" s="36">
        <v>0</v>
      </c>
      <c r="AG284" s="38">
        <v>0</v>
      </c>
      <c r="AH284" s="36">
        <v>0</v>
      </c>
      <c r="AI284" s="38">
        <v>0</v>
      </c>
      <c r="AJ284" s="36">
        <v>0</v>
      </c>
      <c r="AK284" s="38">
        <v>0</v>
      </c>
      <c r="AL284" s="36">
        <v>0</v>
      </c>
      <c r="AM284" s="38">
        <v>0</v>
      </c>
      <c r="AN284" s="36">
        <v>0</v>
      </c>
      <c r="AO284" s="38">
        <v>0</v>
      </c>
      <c r="AP284" s="36">
        <v>0</v>
      </c>
      <c r="AQ284" s="38">
        <v>0</v>
      </c>
      <c r="AR284" s="36">
        <v>1</v>
      </c>
      <c r="AS284" s="38">
        <v>1</v>
      </c>
      <c r="AT284" s="36">
        <v>1</v>
      </c>
      <c r="AU284" s="38">
        <v>1</v>
      </c>
      <c r="AV284" s="36">
        <v>0</v>
      </c>
      <c r="AW284" s="38">
        <v>0</v>
      </c>
      <c r="AX284" s="36">
        <v>0</v>
      </c>
      <c r="AY284" s="38">
        <v>0</v>
      </c>
      <c r="AZ284" s="36">
        <v>0</v>
      </c>
      <c r="BA284" s="38">
        <v>0</v>
      </c>
      <c r="BB284" s="36">
        <v>1</v>
      </c>
      <c r="BC284" s="38">
        <v>1</v>
      </c>
      <c r="BD284" s="36">
        <v>0</v>
      </c>
      <c r="BE284" s="38">
        <v>0</v>
      </c>
      <c r="BF284" s="36">
        <v>0</v>
      </c>
      <c r="BG284" s="38">
        <v>0</v>
      </c>
      <c r="BH284" s="32" t="s">
        <v>735</v>
      </c>
      <c r="BI284" s="33" t="s">
        <v>1006</v>
      </c>
      <c r="BL284" s="34"/>
    </row>
    <row r="285" spans="1:64" ht="45" customHeight="1" x14ac:dyDescent="0.25">
      <c r="A285" s="197"/>
      <c r="B285" s="197"/>
      <c r="C285" s="199"/>
      <c r="D285" s="199"/>
      <c r="E285" s="199"/>
      <c r="F285" s="201"/>
      <c r="G285" s="199"/>
      <c r="H285" s="199"/>
      <c r="I285" s="199"/>
      <c r="J285" s="188"/>
      <c r="K285" s="188"/>
      <c r="L285" s="188"/>
      <c r="M285" s="188"/>
      <c r="N285" s="188"/>
      <c r="O285" s="190"/>
      <c r="P285" s="188"/>
      <c r="Q285" s="190"/>
      <c r="R285" s="192"/>
      <c r="S285" s="188"/>
      <c r="T285" s="188"/>
      <c r="U285" s="188"/>
      <c r="V285" s="188"/>
      <c r="W285" s="188"/>
      <c r="X285" s="188"/>
      <c r="Y285" s="188"/>
      <c r="Z285" s="188"/>
      <c r="AA285" s="197"/>
      <c r="AB285" s="41" t="s">
        <v>657</v>
      </c>
      <c r="AC285" s="41"/>
      <c r="AD285" s="40" t="s">
        <v>1018</v>
      </c>
      <c r="AE285" s="40">
        <v>1</v>
      </c>
      <c r="AF285" s="36">
        <v>0</v>
      </c>
      <c r="AG285" s="38">
        <v>0</v>
      </c>
      <c r="AH285" s="36">
        <v>0</v>
      </c>
      <c r="AI285" s="38">
        <v>0</v>
      </c>
      <c r="AJ285" s="36">
        <v>0</v>
      </c>
      <c r="AK285" s="38">
        <v>0</v>
      </c>
      <c r="AL285" s="36">
        <v>0</v>
      </c>
      <c r="AM285" s="38">
        <v>0</v>
      </c>
      <c r="AN285" s="36">
        <v>0</v>
      </c>
      <c r="AO285" s="38">
        <v>0</v>
      </c>
      <c r="AP285" s="36">
        <v>0</v>
      </c>
      <c r="AQ285" s="38">
        <v>0</v>
      </c>
      <c r="AR285" s="36">
        <v>0</v>
      </c>
      <c r="AS285" s="38">
        <v>0</v>
      </c>
      <c r="AT285" s="36">
        <v>0</v>
      </c>
      <c r="AU285" s="38">
        <v>0</v>
      </c>
      <c r="AV285" s="36">
        <v>0</v>
      </c>
      <c r="AW285" s="38">
        <v>0</v>
      </c>
      <c r="AX285" s="36">
        <v>0</v>
      </c>
      <c r="AY285" s="38">
        <v>0</v>
      </c>
      <c r="AZ285" s="36">
        <v>1</v>
      </c>
      <c r="BA285" s="38">
        <v>1</v>
      </c>
      <c r="BB285" s="36">
        <v>1</v>
      </c>
      <c r="BC285" s="38">
        <v>1</v>
      </c>
      <c r="BD285" s="36">
        <v>0</v>
      </c>
      <c r="BE285" s="38">
        <v>0</v>
      </c>
      <c r="BF285" s="36">
        <v>0</v>
      </c>
      <c r="BG285" s="38">
        <v>0</v>
      </c>
      <c r="BH285" s="32" t="s">
        <v>735</v>
      </c>
      <c r="BI285" s="33" t="s">
        <v>1006</v>
      </c>
      <c r="BL285" s="34"/>
    </row>
    <row r="286" spans="1:64" ht="45" customHeight="1" x14ac:dyDescent="0.25">
      <c r="A286" s="196" t="s">
        <v>405</v>
      </c>
      <c r="B286" s="196" t="s">
        <v>440</v>
      </c>
      <c r="C286" s="198" t="s">
        <v>407</v>
      </c>
      <c r="D286" s="198" t="s">
        <v>520</v>
      </c>
      <c r="E286" s="198" t="s">
        <v>1019</v>
      </c>
      <c r="F286" s="200" t="s">
        <v>530</v>
      </c>
      <c r="G286" s="198" t="s">
        <v>531</v>
      </c>
      <c r="H286" s="198" t="s">
        <v>527</v>
      </c>
      <c r="I286" s="198" t="s">
        <v>528</v>
      </c>
      <c r="J286" s="187">
        <v>0.26240000000000002</v>
      </c>
      <c r="K286" s="187">
        <v>0.28139999999999998</v>
      </c>
      <c r="L286" s="187">
        <v>0.1888</v>
      </c>
      <c r="M286" s="187">
        <v>0.26440000000000002</v>
      </c>
      <c r="N286" s="187">
        <v>0.2601</v>
      </c>
      <c r="O286" s="189">
        <v>0</v>
      </c>
      <c r="P286" s="187">
        <v>0.28889999999999999</v>
      </c>
      <c r="Q286" s="189">
        <v>0</v>
      </c>
      <c r="R286" s="191" t="s">
        <v>532</v>
      </c>
      <c r="S286" s="187">
        <v>0</v>
      </c>
      <c r="T286" s="187">
        <v>0.21199999999999999</v>
      </c>
      <c r="U286" s="187">
        <v>0</v>
      </c>
      <c r="V286" s="187">
        <v>0.06</v>
      </c>
      <c r="W286" s="187">
        <v>0</v>
      </c>
      <c r="X286" s="187">
        <v>0</v>
      </c>
      <c r="Y286" s="187">
        <v>0</v>
      </c>
      <c r="Z286" s="187">
        <v>0</v>
      </c>
      <c r="AA286" s="196" t="s">
        <v>52</v>
      </c>
      <c r="AB286" s="41" t="s">
        <v>657</v>
      </c>
      <c r="AC286" s="41"/>
      <c r="AD286" s="40" t="s">
        <v>1005</v>
      </c>
      <c r="AE286" s="40">
        <v>1</v>
      </c>
      <c r="AF286" s="36">
        <v>1</v>
      </c>
      <c r="AG286" s="38">
        <v>1</v>
      </c>
      <c r="AH286" s="36">
        <v>1</v>
      </c>
      <c r="AI286" s="38">
        <v>1</v>
      </c>
      <c r="AJ286" s="36">
        <v>0</v>
      </c>
      <c r="AK286" s="38">
        <v>0</v>
      </c>
      <c r="AL286" s="36">
        <v>1</v>
      </c>
      <c r="AM286" s="38">
        <v>1</v>
      </c>
      <c r="AN286" s="36">
        <v>0</v>
      </c>
      <c r="AO286" s="38">
        <v>0</v>
      </c>
      <c r="AP286" s="36">
        <v>1</v>
      </c>
      <c r="AQ286" s="38">
        <v>1</v>
      </c>
      <c r="AR286" s="36">
        <v>0</v>
      </c>
      <c r="AS286" s="38">
        <v>0</v>
      </c>
      <c r="AT286" s="36">
        <v>1</v>
      </c>
      <c r="AU286" s="38">
        <v>1</v>
      </c>
      <c r="AV286" s="36">
        <v>0</v>
      </c>
      <c r="AW286" s="38">
        <v>0</v>
      </c>
      <c r="AX286" s="36">
        <v>1</v>
      </c>
      <c r="AY286" s="38">
        <v>1</v>
      </c>
      <c r="AZ286" s="36">
        <v>0</v>
      </c>
      <c r="BA286" s="38">
        <v>0</v>
      </c>
      <c r="BB286" s="36">
        <v>1</v>
      </c>
      <c r="BC286" s="38">
        <v>1</v>
      </c>
      <c r="BD286" s="36">
        <v>0</v>
      </c>
      <c r="BE286" s="38">
        <v>0</v>
      </c>
      <c r="BF286" s="36">
        <v>1</v>
      </c>
      <c r="BG286" s="38">
        <v>1</v>
      </c>
      <c r="BH286" s="32" t="s">
        <v>735</v>
      </c>
      <c r="BI286" s="33" t="s">
        <v>1020</v>
      </c>
      <c r="BL286" s="34"/>
    </row>
    <row r="287" spans="1:64" ht="45" customHeight="1" x14ac:dyDescent="0.25">
      <c r="A287" s="197"/>
      <c r="B287" s="197"/>
      <c r="C287" s="199"/>
      <c r="D287" s="199"/>
      <c r="E287" s="199"/>
      <c r="F287" s="201"/>
      <c r="G287" s="199"/>
      <c r="H287" s="199"/>
      <c r="I287" s="199"/>
      <c r="J287" s="188"/>
      <c r="K287" s="188"/>
      <c r="L287" s="188"/>
      <c r="M287" s="188"/>
      <c r="N287" s="188"/>
      <c r="O287" s="190"/>
      <c r="P287" s="188"/>
      <c r="Q287" s="190"/>
      <c r="R287" s="192"/>
      <c r="S287" s="188"/>
      <c r="T287" s="188"/>
      <c r="U287" s="188"/>
      <c r="V287" s="188"/>
      <c r="W287" s="188"/>
      <c r="X287" s="188"/>
      <c r="Y287" s="188"/>
      <c r="Z287" s="188"/>
      <c r="AA287" s="197"/>
      <c r="AB287" s="41" t="s">
        <v>657</v>
      </c>
      <c r="AC287" s="41"/>
      <c r="AD287" s="40" t="s">
        <v>1007</v>
      </c>
      <c r="AE287" s="40">
        <v>1</v>
      </c>
      <c r="AF287" s="36">
        <v>1</v>
      </c>
      <c r="AG287" s="38">
        <v>1</v>
      </c>
      <c r="AH287" s="36">
        <v>1</v>
      </c>
      <c r="AI287" s="38">
        <v>1</v>
      </c>
      <c r="AJ287" s="36">
        <v>0</v>
      </c>
      <c r="AK287" s="38">
        <v>0</v>
      </c>
      <c r="AL287" s="36">
        <v>1</v>
      </c>
      <c r="AM287" s="38">
        <v>1</v>
      </c>
      <c r="AN287" s="36">
        <v>0</v>
      </c>
      <c r="AO287" s="38">
        <v>0</v>
      </c>
      <c r="AP287" s="36">
        <v>1</v>
      </c>
      <c r="AQ287" s="38">
        <v>1</v>
      </c>
      <c r="AR287" s="36">
        <v>0</v>
      </c>
      <c r="AS287" s="38">
        <v>0</v>
      </c>
      <c r="AT287" s="36">
        <v>1</v>
      </c>
      <c r="AU287" s="38">
        <v>1</v>
      </c>
      <c r="AV287" s="36">
        <v>0</v>
      </c>
      <c r="AW287" s="38">
        <v>0</v>
      </c>
      <c r="AX287" s="36">
        <v>1</v>
      </c>
      <c r="AY287" s="38">
        <v>1</v>
      </c>
      <c r="AZ287" s="36">
        <v>0</v>
      </c>
      <c r="BA287" s="38">
        <v>0</v>
      </c>
      <c r="BB287" s="36">
        <v>1</v>
      </c>
      <c r="BC287" s="38">
        <v>1</v>
      </c>
      <c r="BD287" s="36">
        <v>0</v>
      </c>
      <c r="BE287" s="38">
        <v>0</v>
      </c>
      <c r="BF287" s="36">
        <v>1</v>
      </c>
      <c r="BG287" s="38">
        <v>1</v>
      </c>
      <c r="BH287" s="32" t="s">
        <v>735</v>
      </c>
      <c r="BI287" s="33" t="s">
        <v>1020</v>
      </c>
      <c r="BL287" s="34"/>
    </row>
    <row r="288" spans="1:64" ht="21" customHeight="1" x14ac:dyDescent="0.25">
      <c r="A288" s="197"/>
      <c r="B288" s="197"/>
      <c r="C288" s="199"/>
      <c r="D288" s="199"/>
      <c r="E288" s="199"/>
      <c r="F288" s="201"/>
      <c r="G288" s="199"/>
      <c r="H288" s="199"/>
      <c r="I288" s="199"/>
      <c r="J288" s="188"/>
      <c r="K288" s="188"/>
      <c r="L288" s="188"/>
      <c r="M288" s="188"/>
      <c r="N288" s="188"/>
      <c r="O288" s="190"/>
      <c r="P288" s="188"/>
      <c r="Q288" s="190"/>
      <c r="R288" s="192"/>
      <c r="S288" s="188"/>
      <c r="T288" s="188"/>
      <c r="U288" s="188"/>
      <c r="V288" s="188"/>
      <c r="W288" s="188"/>
      <c r="X288" s="188"/>
      <c r="Y288" s="188"/>
      <c r="Z288" s="188"/>
      <c r="AA288" s="197"/>
      <c r="AB288" s="41" t="s">
        <v>657</v>
      </c>
      <c r="AC288" s="41"/>
      <c r="AD288" s="40" t="s">
        <v>1008</v>
      </c>
      <c r="AE288" s="40">
        <v>1</v>
      </c>
      <c r="AF288" s="36">
        <v>1</v>
      </c>
      <c r="AG288" s="38">
        <v>1</v>
      </c>
      <c r="AH288" s="36">
        <v>1</v>
      </c>
      <c r="AI288" s="38">
        <v>1</v>
      </c>
      <c r="AJ288" s="36">
        <v>0</v>
      </c>
      <c r="AK288" s="38">
        <v>0</v>
      </c>
      <c r="AL288" s="36">
        <v>1</v>
      </c>
      <c r="AM288" s="38">
        <v>1</v>
      </c>
      <c r="AN288" s="36">
        <v>0</v>
      </c>
      <c r="AO288" s="38">
        <v>0</v>
      </c>
      <c r="AP288" s="36">
        <v>1</v>
      </c>
      <c r="AQ288" s="38">
        <v>1</v>
      </c>
      <c r="AR288" s="36">
        <v>0</v>
      </c>
      <c r="AS288" s="38">
        <v>0</v>
      </c>
      <c r="AT288" s="36">
        <v>1</v>
      </c>
      <c r="AU288" s="38">
        <v>1</v>
      </c>
      <c r="AV288" s="36">
        <v>0</v>
      </c>
      <c r="AW288" s="38">
        <v>0</v>
      </c>
      <c r="AX288" s="36">
        <v>1</v>
      </c>
      <c r="AY288" s="38">
        <v>1</v>
      </c>
      <c r="AZ288" s="36">
        <v>0</v>
      </c>
      <c r="BA288" s="38">
        <v>0</v>
      </c>
      <c r="BB288" s="36">
        <v>1</v>
      </c>
      <c r="BC288" s="38">
        <v>1</v>
      </c>
      <c r="BD288" s="36">
        <v>0</v>
      </c>
      <c r="BE288" s="38">
        <v>0</v>
      </c>
      <c r="BF288" s="36">
        <v>1</v>
      </c>
      <c r="BG288" s="38">
        <v>1</v>
      </c>
      <c r="BH288" s="32" t="s">
        <v>735</v>
      </c>
      <c r="BI288" s="33" t="s">
        <v>1020</v>
      </c>
      <c r="BL288" s="34"/>
    </row>
    <row r="289" spans="1:64" ht="93" customHeight="1" x14ac:dyDescent="0.25">
      <c r="A289" s="197"/>
      <c r="B289" s="197"/>
      <c r="C289" s="199"/>
      <c r="D289" s="199"/>
      <c r="E289" s="199"/>
      <c r="F289" s="201"/>
      <c r="G289" s="199"/>
      <c r="H289" s="199"/>
      <c r="I289" s="199"/>
      <c r="J289" s="188"/>
      <c r="K289" s="188"/>
      <c r="L289" s="188"/>
      <c r="M289" s="188"/>
      <c r="N289" s="188"/>
      <c r="O289" s="190"/>
      <c r="P289" s="188"/>
      <c r="Q289" s="190"/>
      <c r="R289" s="192"/>
      <c r="S289" s="188"/>
      <c r="T289" s="188"/>
      <c r="U289" s="188"/>
      <c r="V289" s="188"/>
      <c r="W289" s="188"/>
      <c r="X289" s="188"/>
      <c r="Y289" s="188"/>
      <c r="Z289" s="188"/>
      <c r="AA289" s="197"/>
      <c r="AB289" s="41" t="s">
        <v>657</v>
      </c>
      <c r="AC289" s="41"/>
      <c r="AD289" s="40" t="s">
        <v>1021</v>
      </c>
      <c r="AE289" s="40">
        <v>11000</v>
      </c>
      <c r="AF289" s="36">
        <v>0</v>
      </c>
      <c r="AG289" s="38">
        <v>0</v>
      </c>
      <c r="AH289" s="36">
        <v>0</v>
      </c>
      <c r="AI289" s="38">
        <v>0</v>
      </c>
      <c r="AJ289" s="36">
        <v>0</v>
      </c>
      <c r="AK289" s="38">
        <v>0</v>
      </c>
      <c r="AL289" s="36">
        <v>0</v>
      </c>
      <c r="AM289" s="38">
        <v>0</v>
      </c>
      <c r="AN289" s="36">
        <v>0</v>
      </c>
      <c r="AO289" s="38">
        <v>0</v>
      </c>
      <c r="AP289" s="36">
        <v>0</v>
      </c>
      <c r="AQ289" s="38">
        <v>0</v>
      </c>
      <c r="AR289" s="36">
        <v>3000</v>
      </c>
      <c r="AS289" s="38">
        <v>0.2727</v>
      </c>
      <c r="AT289" s="36">
        <v>3000</v>
      </c>
      <c r="AU289" s="38">
        <v>0.2727</v>
      </c>
      <c r="AV289" s="36">
        <v>0</v>
      </c>
      <c r="AW289" s="38">
        <v>0</v>
      </c>
      <c r="AX289" s="36">
        <v>0</v>
      </c>
      <c r="AY289" s="38">
        <v>0</v>
      </c>
      <c r="AZ289" s="36">
        <v>7999</v>
      </c>
      <c r="BA289" s="38">
        <v>0.72719999999999996</v>
      </c>
      <c r="BB289" s="36">
        <v>10999</v>
      </c>
      <c r="BC289" s="38">
        <v>0.99990000000000001</v>
      </c>
      <c r="BD289" s="36">
        <v>0</v>
      </c>
      <c r="BE289" s="38">
        <v>0</v>
      </c>
      <c r="BF289" s="36">
        <v>0</v>
      </c>
      <c r="BG289" s="38">
        <v>0</v>
      </c>
      <c r="BH289" s="32" t="s">
        <v>735</v>
      </c>
      <c r="BI289" s="33" t="s">
        <v>1020</v>
      </c>
      <c r="BL289" s="34"/>
    </row>
    <row r="290" spans="1:64" ht="93" customHeight="1" x14ac:dyDescent="0.25">
      <c r="A290" s="197"/>
      <c r="B290" s="197"/>
      <c r="C290" s="199"/>
      <c r="D290" s="199"/>
      <c r="E290" s="199"/>
      <c r="F290" s="201"/>
      <c r="G290" s="199"/>
      <c r="H290" s="199"/>
      <c r="I290" s="199"/>
      <c r="J290" s="188"/>
      <c r="K290" s="188"/>
      <c r="L290" s="188"/>
      <c r="M290" s="188"/>
      <c r="N290" s="188"/>
      <c r="O290" s="190"/>
      <c r="P290" s="188"/>
      <c r="Q290" s="190"/>
      <c r="R290" s="192"/>
      <c r="S290" s="188"/>
      <c r="T290" s="188"/>
      <c r="U290" s="188"/>
      <c r="V290" s="188"/>
      <c r="W290" s="188"/>
      <c r="X290" s="188"/>
      <c r="Y290" s="188"/>
      <c r="Z290" s="188"/>
      <c r="AA290" s="197"/>
      <c r="AB290" s="41" t="s">
        <v>657</v>
      </c>
      <c r="AC290" s="41"/>
      <c r="AD290" s="40" t="s">
        <v>1022</v>
      </c>
      <c r="AE290" s="40">
        <v>1</v>
      </c>
      <c r="AF290" s="36">
        <v>0</v>
      </c>
      <c r="AG290" s="38">
        <v>0</v>
      </c>
      <c r="AH290" s="36">
        <v>0</v>
      </c>
      <c r="AI290" s="38">
        <v>0</v>
      </c>
      <c r="AJ290" s="36">
        <v>0</v>
      </c>
      <c r="AK290" s="38">
        <v>0</v>
      </c>
      <c r="AL290" s="36">
        <v>0</v>
      </c>
      <c r="AM290" s="38">
        <v>0</v>
      </c>
      <c r="AN290" s="36">
        <v>0</v>
      </c>
      <c r="AO290" s="38">
        <v>0</v>
      </c>
      <c r="AP290" s="36">
        <v>0</v>
      </c>
      <c r="AQ290" s="38">
        <v>0</v>
      </c>
      <c r="AR290" s="36">
        <v>0</v>
      </c>
      <c r="AS290" s="38">
        <v>0</v>
      </c>
      <c r="AT290" s="36">
        <v>0</v>
      </c>
      <c r="AU290" s="38">
        <v>0</v>
      </c>
      <c r="AV290" s="36">
        <v>0</v>
      </c>
      <c r="AW290" s="38">
        <v>0</v>
      </c>
      <c r="AX290" s="36">
        <v>0</v>
      </c>
      <c r="AY290" s="38">
        <v>0</v>
      </c>
      <c r="AZ290" s="36">
        <v>1</v>
      </c>
      <c r="BA290" s="38">
        <v>1</v>
      </c>
      <c r="BB290" s="36">
        <v>1</v>
      </c>
      <c r="BC290" s="38">
        <v>1</v>
      </c>
      <c r="BD290" s="36">
        <v>0</v>
      </c>
      <c r="BE290" s="38">
        <v>0</v>
      </c>
      <c r="BF290" s="36">
        <v>0</v>
      </c>
      <c r="BG290" s="38">
        <v>0</v>
      </c>
      <c r="BH290" s="32" t="s">
        <v>735</v>
      </c>
      <c r="BI290" s="33" t="s">
        <v>1020</v>
      </c>
      <c r="BL290" s="34"/>
    </row>
    <row r="291" spans="1:64" ht="81" customHeight="1" x14ac:dyDescent="0.25">
      <c r="A291" s="197"/>
      <c r="B291" s="197"/>
      <c r="C291" s="199"/>
      <c r="D291" s="199"/>
      <c r="E291" s="199"/>
      <c r="F291" s="201"/>
      <c r="G291" s="199"/>
      <c r="H291" s="199"/>
      <c r="I291" s="199"/>
      <c r="J291" s="188"/>
      <c r="K291" s="188"/>
      <c r="L291" s="188"/>
      <c r="M291" s="188"/>
      <c r="N291" s="188"/>
      <c r="O291" s="190"/>
      <c r="P291" s="188"/>
      <c r="Q291" s="190"/>
      <c r="R291" s="192"/>
      <c r="S291" s="188"/>
      <c r="T291" s="188"/>
      <c r="U291" s="188"/>
      <c r="V291" s="188"/>
      <c r="W291" s="188"/>
      <c r="X291" s="188"/>
      <c r="Y291" s="188"/>
      <c r="Z291" s="188"/>
      <c r="AA291" s="197"/>
      <c r="AB291" s="41" t="s">
        <v>657</v>
      </c>
      <c r="AC291" s="41"/>
      <c r="AD291" s="40" t="s">
        <v>1023</v>
      </c>
      <c r="AE291" s="40">
        <v>140</v>
      </c>
      <c r="AF291" s="36">
        <v>0</v>
      </c>
      <c r="AG291" s="38">
        <v>0</v>
      </c>
      <c r="AH291" s="36">
        <v>0</v>
      </c>
      <c r="AI291" s="38">
        <v>0</v>
      </c>
      <c r="AJ291" s="36">
        <v>0</v>
      </c>
      <c r="AK291" s="38">
        <v>0</v>
      </c>
      <c r="AL291" s="36">
        <v>0</v>
      </c>
      <c r="AM291" s="38">
        <v>0</v>
      </c>
      <c r="AN291" s="36">
        <v>0</v>
      </c>
      <c r="AO291" s="38">
        <v>0</v>
      </c>
      <c r="AP291" s="36">
        <v>0</v>
      </c>
      <c r="AQ291" s="38">
        <v>0</v>
      </c>
      <c r="AR291" s="36">
        <v>0</v>
      </c>
      <c r="AS291" s="38">
        <v>0</v>
      </c>
      <c r="AT291" s="36">
        <v>0</v>
      </c>
      <c r="AU291" s="38">
        <v>0</v>
      </c>
      <c r="AV291" s="36">
        <v>0</v>
      </c>
      <c r="AW291" s="38">
        <v>0</v>
      </c>
      <c r="AX291" s="36">
        <v>0</v>
      </c>
      <c r="AY291" s="38">
        <v>0</v>
      </c>
      <c r="AZ291" s="36">
        <v>140</v>
      </c>
      <c r="BA291" s="38">
        <v>1</v>
      </c>
      <c r="BB291" s="36">
        <v>140</v>
      </c>
      <c r="BC291" s="38">
        <v>1</v>
      </c>
      <c r="BD291" s="36">
        <v>0</v>
      </c>
      <c r="BE291" s="38">
        <v>0</v>
      </c>
      <c r="BF291" s="36">
        <v>0</v>
      </c>
      <c r="BG291" s="38">
        <v>0</v>
      </c>
      <c r="BH291" s="32" t="s">
        <v>735</v>
      </c>
      <c r="BI291" s="33" t="s">
        <v>1020</v>
      </c>
      <c r="BL291" s="34"/>
    </row>
    <row r="292" spans="1:64" ht="177" customHeight="1" x14ac:dyDescent="0.25">
      <c r="A292" s="197"/>
      <c r="B292" s="197"/>
      <c r="C292" s="199"/>
      <c r="D292" s="199"/>
      <c r="E292" s="199"/>
      <c r="F292" s="201"/>
      <c r="G292" s="199"/>
      <c r="H292" s="199"/>
      <c r="I292" s="199"/>
      <c r="J292" s="188"/>
      <c r="K292" s="188"/>
      <c r="L292" s="188"/>
      <c r="M292" s="188"/>
      <c r="N292" s="188"/>
      <c r="O292" s="190"/>
      <c r="P292" s="188"/>
      <c r="Q292" s="190"/>
      <c r="R292" s="192"/>
      <c r="S292" s="188"/>
      <c r="T292" s="188"/>
      <c r="U292" s="188"/>
      <c r="V292" s="188"/>
      <c r="W292" s="188"/>
      <c r="X292" s="188"/>
      <c r="Y292" s="188"/>
      <c r="Z292" s="188"/>
      <c r="AA292" s="197"/>
      <c r="AB292" s="41" t="s">
        <v>657</v>
      </c>
      <c r="AC292" s="41"/>
      <c r="AD292" s="40" t="s">
        <v>1024</v>
      </c>
      <c r="AE292" s="40">
        <v>1</v>
      </c>
      <c r="AF292" s="36">
        <v>0</v>
      </c>
      <c r="AG292" s="38">
        <v>0</v>
      </c>
      <c r="AH292" s="36">
        <v>0</v>
      </c>
      <c r="AI292" s="38">
        <v>0</v>
      </c>
      <c r="AJ292" s="36">
        <v>0</v>
      </c>
      <c r="AK292" s="38">
        <v>0</v>
      </c>
      <c r="AL292" s="36">
        <v>0</v>
      </c>
      <c r="AM292" s="38">
        <v>0</v>
      </c>
      <c r="AN292" s="36">
        <v>0</v>
      </c>
      <c r="AO292" s="38">
        <v>0</v>
      </c>
      <c r="AP292" s="36">
        <v>0</v>
      </c>
      <c r="AQ292" s="38">
        <v>0</v>
      </c>
      <c r="AR292" s="36">
        <v>1</v>
      </c>
      <c r="AS292" s="38">
        <v>1</v>
      </c>
      <c r="AT292" s="36">
        <v>1</v>
      </c>
      <c r="AU292" s="38">
        <v>1</v>
      </c>
      <c r="AV292" s="36">
        <v>0</v>
      </c>
      <c r="AW292" s="38">
        <v>0</v>
      </c>
      <c r="AX292" s="36">
        <v>0</v>
      </c>
      <c r="AY292" s="38">
        <v>0</v>
      </c>
      <c r="AZ292" s="36">
        <v>0</v>
      </c>
      <c r="BA292" s="38">
        <v>0</v>
      </c>
      <c r="BB292" s="36">
        <v>1</v>
      </c>
      <c r="BC292" s="38">
        <v>1</v>
      </c>
      <c r="BD292" s="36">
        <v>0</v>
      </c>
      <c r="BE292" s="38">
        <v>0</v>
      </c>
      <c r="BF292" s="36">
        <v>0</v>
      </c>
      <c r="BG292" s="38">
        <v>0</v>
      </c>
      <c r="BH292" s="32" t="s">
        <v>735</v>
      </c>
      <c r="BI292" s="33" t="s">
        <v>1020</v>
      </c>
      <c r="BL292" s="34"/>
    </row>
    <row r="293" spans="1:64" ht="45" customHeight="1" x14ac:dyDescent="0.25">
      <c r="A293" s="197"/>
      <c r="B293" s="197"/>
      <c r="C293" s="199"/>
      <c r="D293" s="199"/>
      <c r="E293" s="199"/>
      <c r="F293" s="201"/>
      <c r="G293" s="199"/>
      <c r="H293" s="199"/>
      <c r="I293" s="199"/>
      <c r="J293" s="188"/>
      <c r="K293" s="188"/>
      <c r="L293" s="188"/>
      <c r="M293" s="188"/>
      <c r="N293" s="188"/>
      <c r="O293" s="190"/>
      <c r="P293" s="188"/>
      <c r="Q293" s="190"/>
      <c r="R293" s="191" t="s">
        <v>1025</v>
      </c>
      <c r="S293" s="187">
        <v>0</v>
      </c>
      <c r="T293" s="187">
        <v>0.24199999999999999</v>
      </c>
      <c r="U293" s="187">
        <v>0</v>
      </c>
      <c r="V293" s="187">
        <v>0.20799999999999999</v>
      </c>
      <c r="W293" s="187">
        <v>0</v>
      </c>
      <c r="X293" s="187">
        <v>0</v>
      </c>
      <c r="Y293" s="187">
        <v>0</v>
      </c>
      <c r="Z293" s="187">
        <v>0</v>
      </c>
      <c r="AA293" s="196" t="s">
        <v>52</v>
      </c>
      <c r="AB293" s="41" t="s">
        <v>657</v>
      </c>
      <c r="AC293" s="41"/>
      <c r="AD293" s="40" t="s">
        <v>1005</v>
      </c>
      <c r="AE293" s="40">
        <v>1</v>
      </c>
      <c r="AF293" s="36">
        <v>1</v>
      </c>
      <c r="AG293" s="38">
        <v>1</v>
      </c>
      <c r="AH293" s="36">
        <v>1</v>
      </c>
      <c r="AI293" s="38">
        <v>1</v>
      </c>
      <c r="AJ293" s="36">
        <v>0</v>
      </c>
      <c r="AK293" s="38">
        <v>0</v>
      </c>
      <c r="AL293" s="36">
        <v>1</v>
      </c>
      <c r="AM293" s="38">
        <v>1</v>
      </c>
      <c r="AN293" s="36">
        <v>0</v>
      </c>
      <c r="AO293" s="38">
        <v>0</v>
      </c>
      <c r="AP293" s="36">
        <v>1</v>
      </c>
      <c r="AQ293" s="38">
        <v>1</v>
      </c>
      <c r="AR293" s="36">
        <v>0</v>
      </c>
      <c r="AS293" s="38">
        <v>0</v>
      </c>
      <c r="AT293" s="36">
        <v>1</v>
      </c>
      <c r="AU293" s="38">
        <v>1</v>
      </c>
      <c r="AV293" s="36">
        <v>0</v>
      </c>
      <c r="AW293" s="38">
        <v>0</v>
      </c>
      <c r="AX293" s="36">
        <v>1</v>
      </c>
      <c r="AY293" s="38">
        <v>1</v>
      </c>
      <c r="AZ293" s="36">
        <v>0</v>
      </c>
      <c r="BA293" s="38">
        <v>0</v>
      </c>
      <c r="BB293" s="36">
        <v>1</v>
      </c>
      <c r="BC293" s="38">
        <v>1</v>
      </c>
      <c r="BD293" s="36">
        <v>0</v>
      </c>
      <c r="BE293" s="38">
        <v>0</v>
      </c>
      <c r="BF293" s="36">
        <v>1</v>
      </c>
      <c r="BG293" s="38">
        <v>1</v>
      </c>
      <c r="BH293" s="32" t="s">
        <v>735</v>
      </c>
      <c r="BI293" s="33" t="s">
        <v>1020</v>
      </c>
      <c r="BL293" s="34"/>
    </row>
    <row r="294" spans="1:64" ht="45" customHeight="1" x14ac:dyDescent="0.25">
      <c r="A294" s="197"/>
      <c r="B294" s="197"/>
      <c r="C294" s="199"/>
      <c r="D294" s="199"/>
      <c r="E294" s="199"/>
      <c r="F294" s="201"/>
      <c r="G294" s="199"/>
      <c r="H294" s="199"/>
      <c r="I294" s="199"/>
      <c r="J294" s="188"/>
      <c r="K294" s="188"/>
      <c r="L294" s="188"/>
      <c r="M294" s="188"/>
      <c r="N294" s="188"/>
      <c r="O294" s="190"/>
      <c r="P294" s="188"/>
      <c r="Q294" s="190"/>
      <c r="R294" s="192"/>
      <c r="S294" s="188"/>
      <c r="T294" s="188"/>
      <c r="U294" s="188"/>
      <c r="V294" s="188"/>
      <c r="W294" s="188"/>
      <c r="X294" s="188"/>
      <c r="Y294" s="188"/>
      <c r="Z294" s="188"/>
      <c r="AA294" s="197"/>
      <c r="AB294" s="41" t="s">
        <v>657</v>
      </c>
      <c r="AC294" s="41"/>
      <c r="AD294" s="40" t="s">
        <v>1007</v>
      </c>
      <c r="AE294" s="40">
        <v>1</v>
      </c>
      <c r="AF294" s="36">
        <v>1</v>
      </c>
      <c r="AG294" s="38">
        <v>1</v>
      </c>
      <c r="AH294" s="36">
        <v>1</v>
      </c>
      <c r="AI294" s="38">
        <v>1</v>
      </c>
      <c r="AJ294" s="36">
        <v>0</v>
      </c>
      <c r="AK294" s="38">
        <v>0</v>
      </c>
      <c r="AL294" s="36">
        <v>1</v>
      </c>
      <c r="AM294" s="38">
        <v>1</v>
      </c>
      <c r="AN294" s="36">
        <v>0</v>
      </c>
      <c r="AO294" s="38">
        <v>0</v>
      </c>
      <c r="AP294" s="36">
        <v>1</v>
      </c>
      <c r="AQ294" s="38">
        <v>1</v>
      </c>
      <c r="AR294" s="36">
        <v>0</v>
      </c>
      <c r="AS294" s="38">
        <v>0</v>
      </c>
      <c r="AT294" s="36">
        <v>1</v>
      </c>
      <c r="AU294" s="38">
        <v>1</v>
      </c>
      <c r="AV294" s="36">
        <v>0</v>
      </c>
      <c r="AW294" s="38">
        <v>0</v>
      </c>
      <c r="AX294" s="36">
        <v>1</v>
      </c>
      <c r="AY294" s="38">
        <v>1</v>
      </c>
      <c r="AZ294" s="36">
        <v>0</v>
      </c>
      <c r="BA294" s="38">
        <v>0</v>
      </c>
      <c r="BB294" s="36">
        <v>1</v>
      </c>
      <c r="BC294" s="38">
        <v>1</v>
      </c>
      <c r="BD294" s="36">
        <v>0</v>
      </c>
      <c r="BE294" s="38">
        <v>0</v>
      </c>
      <c r="BF294" s="36">
        <v>1</v>
      </c>
      <c r="BG294" s="38">
        <v>1</v>
      </c>
      <c r="BH294" s="32" t="s">
        <v>735</v>
      </c>
      <c r="BI294" s="33" t="s">
        <v>1020</v>
      </c>
      <c r="BL294" s="34"/>
    </row>
    <row r="295" spans="1:64" ht="21" customHeight="1" x14ac:dyDescent="0.25">
      <c r="A295" s="197"/>
      <c r="B295" s="197"/>
      <c r="C295" s="199"/>
      <c r="D295" s="199"/>
      <c r="E295" s="199"/>
      <c r="F295" s="201"/>
      <c r="G295" s="199"/>
      <c r="H295" s="199"/>
      <c r="I295" s="199"/>
      <c r="J295" s="188"/>
      <c r="K295" s="188"/>
      <c r="L295" s="188"/>
      <c r="M295" s="188"/>
      <c r="N295" s="188"/>
      <c r="O295" s="190"/>
      <c r="P295" s="188"/>
      <c r="Q295" s="190"/>
      <c r="R295" s="192"/>
      <c r="S295" s="188"/>
      <c r="T295" s="188"/>
      <c r="U295" s="188"/>
      <c r="V295" s="188"/>
      <c r="W295" s="188"/>
      <c r="X295" s="188"/>
      <c r="Y295" s="188"/>
      <c r="Z295" s="188"/>
      <c r="AA295" s="197"/>
      <c r="AB295" s="41" t="s">
        <v>657</v>
      </c>
      <c r="AC295" s="41"/>
      <c r="AD295" s="40" t="s">
        <v>1008</v>
      </c>
      <c r="AE295" s="40">
        <v>1</v>
      </c>
      <c r="AF295" s="36">
        <v>1</v>
      </c>
      <c r="AG295" s="38">
        <v>1</v>
      </c>
      <c r="AH295" s="36">
        <v>1</v>
      </c>
      <c r="AI295" s="38">
        <v>1</v>
      </c>
      <c r="AJ295" s="36">
        <v>0</v>
      </c>
      <c r="AK295" s="38">
        <v>0</v>
      </c>
      <c r="AL295" s="36">
        <v>1</v>
      </c>
      <c r="AM295" s="38">
        <v>1</v>
      </c>
      <c r="AN295" s="36">
        <v>0</v>
      </c>
      <c r="AO295" s="38">
        <v>0</v>
      </c>
      <c r="AP295" s="36">
        <v>1</v>
      </c>
      <c r="AQ295" s="38">
        <v>1</v>
      </c>
      <c r="AR295" s="36">
        <v>0</v>
      </c>
      <c r="AS295" s="38">
        <v>0</v>
      </c>
      <c r="AT295" s="36">
        <v>1</v>
      </c>
      <c r="AU295" s="38">
        <v>1</v>
      </c>
      <c r="AV295" s="36">
        <v>0</v>
      </c>
      <c r="AW295" s="38">
        <v>0</v>
      </c>
      <c r="AX295" s="36">
        <v>1</v>
      </c>
      <c r="AY295" s="38">
        <v>1</v>
      </c>
      <c r="AZ295" s="36">
        <v>0</v>
      </c>
      <c r="BA295" s="38">
        <v>0</v>
      </c>
      <c r="BB295" s="36">
        <v>1</v>
      </c>
      <c r="BC295" s="38">
        <v>1</v>
      </c>
      <c r="BD295" s="36">
        <v>0</v>
      </c>
      <c r="BE295" s="38">
        <v>0</v>
      </c>
      <c r="BF295" s="36">
        <v>1</v>
      </c>
      <c r="BG295" s="38">
        <v>1</v>
      </c>
      <c r="BH295" s="32" t="s">
        <v>735</v>
      </c>
      <c r="BI295" s="33" t="s">
        <v>1020</v>
      </c>
      <c r="BL295" s="34"/>
    </row>
    <row r="296" spans="1:64" ht="69" customHeight="1" x14ac:dyDescent="0.25">
      <c r="A296" s="197"/>
      <c r="B296" s="197"/>
      <c r="C296" s="199"/>
      <c r="D296" s="199"/>
      <c r="E296" s="199"/>
      <c r="F296" s="201"/>
      <c r="G296" s="199"/>
      <c r="H296" s="199"/>
      <c r="I296" s="199"/>
      <c r="J296" s="188"/>
      <c r="K296" s="188"/>
      <c r="L296" s="188"/>
      <c r="M296" s="188"/>
      <c r="N296" s="188"/>
      <c r="O296" s="190"/>
      <c r="P296" s="188"/>
      <c r="Q296" s="190"/>
      <c r="R296" s="192"/>
      <c r="S296" s="188"/>
      <c r="T296" s="188"/>
      <c r="U296" s="188"/>
      <c r="V296" s="188"/>
      <c r="W296" s="188"/>
      <c r="X296" s="188"/>
      <c r="Y296" s="188"/>
      <c r="Z296" s="188"/>
      <c r="AA296" s="197"/>
      <c r="AB296" s="41" t="s">
        <v>657</v>
      </c>
      <c r="AC296" s="41"/>
      <c r="AD296" s="40" t="s">
        <v>1026</v>
      </c>
      <c r="AE296" s="40">
        <v>300</v>
      </c>
      <c r="AF296" s="36">
        <v>0</v>
      </c>
      <c r="AG296" s="38">
        <v>0</v>
      </c>
      <c r="AH296" s="36">
        <v>0</v>
      </c>
      <c r="AI296" s="38">
        <v>0</v>
      </c>
      <c r="AJ296" s="36">
        <v>0</v>
      </c>
      <c r="AK296" s="38">
        <v>0</v>
      </c>
      <c r="AL296" s="36">
        <v>0</v>
      </c>
      <c r="AM296" s="38">
        <v>0</v>
      </c>
      <c r="AN296" s="36">
        <v>0</v>
      </c>
      <c r="AO296" s="38">
        <v>0</v>
      </c>
      <c r="AP296" s="36">
        <v>0</v>
      </c>
      <c r="AQ296" s="38">
        <v>0</v>
      </c>
      <c r="AR296" s="36">
        <v>100</v>
      </c>
      <c r="AS296" s="38">
        <v>0.33329999999999999</v>
      </c>
      <c r="AT296" s="36">
        <v>100</v>
      </c>
      <c r="AU296" s="38">
        <v>0.33329999999999999</v>
      </c>
      <c r="AV296" s="36">
        <v>0</v>
      </c>
      <c r="AW296" s="38">
        <v>0</v>
      </c>
      <c r="AX296" s="36">
        <v>0</v>
      </c>
      <c r="AY296" s="38">
        <v>0</v>
      </c>
      <c r="AZ296" s="36">
        <v>200</v>
      </c>
      <c r="BA296" s="38">
        <v>0.66669999999999996</v>
      </c>
      <c r="BB296" s="36">
        <v>300</v>
      </c>
      <c r="BC296" s="38">
        <v>1</v>
      </c>
      <c r="BD296" s="36">
        <v>0</v>
      </c>
      <c r="BE296" s="38">
        <v>0</v>
      </c>
      <c r="BF296" s="36">
        <v>0</v>
      </c>
      <c r="BG296" s="38">
        <v>0</v>
      </c>
      <c r="BH296" s="32" t="s">
        <v>735</v>
      </c>
      <c r="BI296" s="33" t="s">
        <v>1020</v>
      </c>
      <c r="BL296" s="34"/>
    </row>
    <row r="297" spans="1:64" ht="45" customHeight="1" x14ac:dyDescent="0.25">
      <c r="A297" s="197"/>
      <c r="B297" s="197"/>
      <c r="C297" s="199"/>
      <c r="D297" s="199"/>
      <c r="E297" s="199"/>
      <c r="F297" s="201"/>
      <c r="G297" s="199"/>
      <c r="H297" s="199"/>
      <c r="I297" s="199"/>
      <c r="J297" s="188"/>
      <c r="K297" s="188"/>
      <c r="L297" s="188"/>
      <c r="M297" s="188"/>
      <c r="N297" s="188"/>
      <c r="O297" s="190"/>
      <c r="P297" s="188"/>
      <c r="Q297" s="190"/>
      <c r="R297" s="191" t="s">
        <v>1027</v>
      </c>
      <c r="S297" s="187">
        <v>0</v>
      </c>
      <c r="T297" s="187">
        <v>0.30649999999999999</v>
      </c>
      <c r="U297" s="187">
        <v>0</v>
      </c>
      <c r="V297" s="187">
        <v>0.58599999999999997</v>
      </c>
      <c r="W297" s="187">
        <v>0</v>
      </c>
      <c r="X297" s="187">
        <v>0</v>
      </c>
      <c r="Y297" s="187">
        <v>0</v>
      </c>
      <c r="Z297" s="187">
        <v>0</v>
      </c>
      <c r="AA297" s="196" t="s">
        <v>52</v>
      </c>
      <c r="AB297" s="41" t="s">
        <v>657</v>
      </c>
      <c r="AC297" s="41"/>
      <c r="AD297" s="40" t="s">
        <v>1005</v>
      </c>
      <c r="AE297" s="40">
        <v>1</v>
      </c>
      <c r="AF297" s="36">
        <v>1</v>
      </c>
      <c r="AG297" s="38">
        <v>1</v>
      </c>
      <c r="AH297" s="36">
        <v>1</v>
      </c>
      <c r="AI297" s="38">
        <v>1</v>
      </c>
      <c r="AJ297" s="36">
        <v>0</v>
      </c>
      <c r="AK297" s="38">
        <v>0</v>
      </c>
      <c r="AL297" s="36">
        <v>1</v>
      </c>
      <c r="AM297" s="38">
        <v>1</v>
      </c>
      <c r="AN297" s="36">
        <v>0</v>
      </c>
      <c r="AO297" s="38">
        <v>0</v>
      </c>
      <c r="AP297" s="36">
        <v>1</v>
      </c>
      <c r="AQ297" s="38">
        <v>1</v>
      </c>
      <c r="AR297" s="36">
        <v>0</v>
      </c>
      <c r="AS297" s="38">
        <v>0</v>
      </c>
      <c r="AT297" s="36">
        <v>1</v>
      </c>
      <c r="AU297" s="38">
        <v>1</v>
      </c>
      <c r="AV297" s="36">
        <v>0</v>
      </c>
      <c r="AW297" s="38">
        <v>0</v>
      </c>
      <c r="AX297" s="36">
        <v>1</v>
      </c>
      <c r="AY297" s="38">
        <v>1</v>
      </c>
      <c r="AZ297" s="36">
        <v>0</v>
      </c>
      <c r="BA297" s="38">
        <v>0</v>
      </c>
      <c r="BB297" s="36">
        <v>1</v>
      </c>
      <c r="BC297" s="38">
        <v>1</v>
      </c>
      <c r="BD297" s="36">
        <v>0</v>
      </c>
      <c r="BE297" s="38">
        <v>0</v>
      </c>
      <c r="BF297" s="36">
        <v>1</v>
      </c>
      <c r="BG297" s="38">
        <v>1</v>
      </c>
      <c r="BH297" s="32" t="s">
        <v>735</v>
      </c>
      <c r="BI297" s="33" t="s">
        <v>1020</v>
      </c>
      <c r="BL297" s="34"/>
    </row>
    <row r="298" spans="1:64" ht="45" customHeight="1" x14ac:dyDescent="0.25">
      <c r="A298" s="197"/>
      <c r="B298" s="197"/>
      <c r="C298" s="199"/>
      <c r="D298" s="199"/>
      <c r="E298" s="199"/>
      <c r="F298" s="201"/>
      <c r="G298" s="199"/>
      <c r="H298" s="199"/>
      <c r="I298" s="199"/>
      <c r="J298" s="188"/>
      <c r="K298" s="188"/>
      <c r="L298" s="188"/>
      <c r="M298" s="188"/>
      <c r="N298" s="188"/>
      <c r="O298" s="190"/>
      <c r="P298" s="188"/>
      <c r="Q298" s="190"/>
      <c r="R298" s="192"/>
      <c r="S298" s="188"/>
      <c r="T298" s="188"/>
      <c r="U298" s="188"/>
      <c r="V298" s="188"/>
      <c r="W298" s="188"/>
      <c r="X298" s="188"/>
      <c r="Y298" s="188"/>
      <c r="Z298" s="188"/>
      <c r="AA298" s="197"/>
      <c r="AB298" s="41" t="s">
        <v>657</v>
      </c>
      <c r="AC298" s="41"/>
      <c r="AD298" s="40" t="s">
        <v>1007</v>
      </c>
      <c r="AE298" s="40">
        <v>1</v>
      </c>
      <c r="AF298" s="36">
        <v>1</v>
      </c>
      <c r="AG298" s="38">
        <v>1</v>
      </c>
      <c r="AH298" s="36">
        <v>1</v>
      </c>
      <c r="AI298" s="38">
        <v>1</v>
      </c>
      <c r="AJ298" s="36">
        <v>0</v>
      </c>
      <c r="AK298" s="38">
        <v>0</v>
      </c>
      <c r="AL298" s="36">
        <v>1</v>
      </c>
      <c r="AM298" s="38">
        <v>1</v>
      </c>
      <c r="AN298" s="36">
        <v>0</v>
      </c>
      <c r="AO298" s="38">
        <v>0</v>
      </c>
      <c r="AP298" s="36">
        <v>1</v>
      </c>
      <c r="AQ298" s="38">
        <v>1</v>
      </c>
      <c r="AR298" s="36">
        <v>0</v>
      </c>
      <c r="AS298" s="38">
        <v>0</v>
      </c>
      <c r="AT298" s="36">
        <v>1</v>
      </c>
      <c r="AU298" s="38">
        <v>1</v>
      </c>
      <c r="AV298" s="36">
        <v>0</v>
      </c>
      <c r="AW298" s="38">
        <v>0</v>
      </c>
      <c r="AX298" s="36">
        <v>1</v>
      </c>
      <c r="AY298" s="38">
        <v>1</v>
      </c>
      <c r="AZ298" s="36">
        <v>0</v>
      </c>
      <c r="BA298" s="38">
        <v>0</v>
      </c>
      <c r="BB298" s="36">
        <v>1</v>
      </c>
      <c r="BC298" s="38">
        <v>1</v>
      </c>
      <c r="BD298" s="36">
        <v>0</v>
      </c>
      <c r="BE298" s="38">
        <v>0</v>
      </c>
      <c r="BF298" s="36">
        <v>1</v>
      </c>
      <c r="BG298" s="38">
        <v>1</v>
      </c>
      <c r="BH298" s="32" t="s">
        <v>735</v>
      </c>
      <c r="BI298" s="33" t="s">
        <v>1020</v>
      </c>
      <c r="BL298" s="34"/>
    </row>
    <row r="299" spans="1:64" ht="21" customHeight="1" x14ac:dyDescent="0.25">
      <c r="A299" s="197"/>
      <c r="B299" s="197"/>
      <c r="C299" s="199"/>
      <c r="D299" s="199"/>
      <c r="E299" s="199"/>
      <c r="F299" s="201"/>
      <c r="G299" s="199"/>
      <c r="H299" s="199"/>
      <c r="I299" s="199"/>
      <c r="J299" s="188"/>
      <c r="K299" s="188"/>
      <c r="L299" s="188"/>
      <c r="M299" s="188"/>
      <c r="N299" s="188"/>
      <c r="O299" s="190"/>
      <c r="P299" s="188"/>
      <c r="Q299" s="190"/>
      <c r="R299" s="192"/>
      <c r="S299" s="188"/>
      <c r="T299" s="188"/>
      <c r="U299" s="188"/>
      <c r="V299" s="188"/>
      <c r="W299" s="188"/>
      <c r="X299" s="188"/>
      <c r="Y299" s="188"/>
      <c r="Z299" s="188"/>
      <c r="AA299" s="197"/>
      <c r="AB299" s="41" t="s">
        <v>657</v>
      </c>
      <c r="AC299" s="41"/>
      <c r="AD299" s="40" t="s">
        <v>1008</v>
      </c>
      <c r="AE299" s="40">
        <v>1</v>
      </c>
      <c r="AF299" s="36">
        <v>1</v>
      </c>
      <c r="AG299" s="38">
        <v>1</v>
      </c>
      <c r="AH299" s="36">
        <v>1</v>
      </c>
      <c r="AI299" s="38">
        <v>1</v>
      </c>
      <c r="AJ299" s="36">
        <v>0</v>
      </c>
      <c r="AK299" s="38">
        <v>0</v>
      </c>
      <c r="AL299" s="36">
        <v>1</v>
      </c>
      <c r="AM299" s="38">
        <v>1</v>
      </c>
      <c r="AN299" s="36">
        <v>0</v>
      </c>
      <c r="AO299" s="38">
        <v>0</v>
      </c>
      <c r="AP299" s="36">
        <v>1</v>
      </c>
      <c r="AQ299" s="38">
        <v>1</v>
      </c>
      <c r="AR299" s="36">
        <v>0</v>
      </c>
      <c r="AS299" s="38">
        <v>0</v>
      </c>
      <c r="AT299" s="36">
        <v>1</v>
      </c>
      <c r="AU299" s="38">
        <v>1</v>
      </c>
      <c r="AV299" s="36">
        <v>0</v>
      </c>
      <c r="AW299" s="38">
        <v>0</v>
      </c>
      <c r="AX299" s="36">
        <v>1</v>
      </c>
      <c r="AY299" s="38">
        <v>1</v>
      </c>
      <c r="AZ299" s="36">
        <v>0</v>
      </c>
      <c r="BA299" s="38">
        <v>0</v>
      </c>
      <c r="BB299" s="36">
        <v>1</v>
      </c>
      <c r="BC299" s="38">
        <v>1</v>
      </c>
      <c r="BD299" s="36">
        <v>0</v>
      </c>
      <c r="BE299" s="38">
        <v>0</v>
      </c>
      <c r="BF299" s="36">
        <v>1</v>
      </c>
      <c r="BG299" s="38">
        <v>1</v>
      </c>
      <c r="BH299" s="32" t="s">
        <v>735</v>
      </c>
      <c r="BI299" s="33" t="s">
        <v>1020</v>
      </c>
      <c r="BL299" s="34"/>
    </row>
    <row r="300" spans="1:64" ht="45" customHeight="1" x14ac:dyDescent="0.25">
      <c r="A300" s="197"/>
      <c r="B300" s="197"/>
      <c r="C300" s="199"/>
      <c r="D300" s="199"/>
      <c r="E300" s="199"/>
      <c r="F300" s="201"/>
      <c r="G300" s="199"/>
      <c r="H300" s="199"/>
      <c r="I300" s="199"/>
      <c r="J300" s="188"/>
      <c r="K300" s="188"/>
      <c r="L300" s="188"/>
      <c r="M300" s="188"/>
      <c r="N300" s="188"/>
      <c r="O300" s="190"/>
      <c r="P300" s="188"/>
      <c r="Q300" s="190"/>
      <c r="R300" s="192"/>
      <c r="S300" s="188"/>
      <c r="T300" s="188"/>
      <c r="U300" s="188"/>
      <c r="V300" s="188"/>
      <c r="W300" s="188"/>
      <c r="X300" s="188"/>
      <c r="Y300" s="188"/>
      <c r="Z300" s="188"/>
      <c r="AA300" s="197"/>
      <c r="AB300" s="41" t="s">
        <v>657</v>
      </c>
      <c r="AC300" s="41"/>
      <c r="AD300" s="40" t="s">
        <v>1028</v>
      </c>
      <c r="AE300" s="40">
        <v>30</v>
      </c>
      <c r="AF300" s="36">
        <v>0</v>
      </c>
      <c r="AG300" s="38">
        <v>0</v>
      </c>
      <c r="AH300" s="36">
        <v>0</v>
      </c>
      <c r="AI300" s="38">
        <v>0</v>
      </c>
      <c r="AJ300" s="36">
        <v>0</v>
      </c>
      <c r="AK300" s="38">
        <v>0</v>
      </c>
      <c r="AL300" s="36">
        <v>0</v>
      </c>
      <c r="AM300" s="38">
        <v>0</v>
      </c>
      <c r="AN300" s="36">
        <v>0</v>
      </c>
      <c r="AO300" s="38">
        <v>0</v>
      </c>
      <c r="AP300" s="36">
        <v>0</v>
      </c>
      <c r="AQ300" s="38">
        <v>0</v>
      </c>
      <c r="AR300" s="36">
        <v>0</v>
      </c>
      <c r="AS300" s="38">
        <v>0</v>
      </c>
      <c r="AT300" s="36">
        <v>0</v>
      </c>
      <c r="AU300" s="38">
        <v>0</v>
      </c>
      <c r="AV300" s="36">
        <v>0</v>
      </c>
      <c r="AW300" s="38">
        <v>0</v>
      </c>
      <c r="AX300" s="36">
        <v>0</v>
      </c>
      <c r="AY300" s="38">
        <v>0</v>
      </c>
      <c r="AZ300" s="36">
        <v>30</v>
      </c>
      <c r="BA300" s="38">
        <v>1</v>
      </c>
      <c r="BB300" s="36">
        <v>30</v>
      </c>
      <c r="BC300" s="38">
        <v>1</v>
      </c>
      <c r="BD300" s="36">
        <v>0</v>
      </c>
      <c r="BE300" s="38">
        <v>0</v>
      </c>
      <c r="BF300" s="36">
        <v>0</v>
      </c>
      <c r="BG300" s="38">
        <v>0</v>
      </c>
      <c r="BH300" s="32" t="s">
        <v>735</v>
      </c>
      <c r="BI300" s="33" t="s">
        <v>1020</v>
      </c>
      <c r="BL300" s="34"/>
    </row>
    <row r="301" spans="1:64" ht="57" customHeight="1" x14ac:dyDescent="0.25">
      <c r="A301" s="197"/>
      <c r="B301" s="197"/>
      <c r="C301" s="199"/>
      <c r="D301" s="199"/>
      <c r="E301" s="199"/>
      <c r="F301" s="201"/>
      <c r="G301" s="199"/>
      <c r="H301" s="199"/>
      <c r="I301" s="199"/>
      <c r="J301" s="188"/>
      <c r="K301" s="188"/>
      <c r="L301" s="188"/>
      <c r="M301" s="188"/>
      <c r="N301" s="188"/>
      <c r="O301" s="190"/>
      <c r="P301" s="188"/>
      <c r="Q301" s="190"/>
      <c r="R301" s="192"/>
      <c r="S301" s="188"/>
      <c r="T301" s="188"/>
      <c r="U301" s="188"/>
      <c r="V301" s="188"/>
      <c r="W301" s="188"/>
      <c r="X301" s="188"/>
      <c r="Y301" s="188"/>
      <c r="Z301" s="188"/>
      <c r="AA301" s="197"/>
      <c r="AB301" s="41" t="s">
        <v>657</v>
      </c>
      <c r="AC301" s="41"/>
      <c r="AD301" s="40" t="s">
        <v>1029</v>
      </c>
      <c r="AE301" s="40">
        <v>2</v>
      </c>
      <c r="AF301" s="36">
        <v>0</v>
      </c>
      <c r="AG301" s="38">
        <v>0</v>
      </c>
      <c r="AH301" s="36">
        <v>0</v>
      </c>
      <c r="AI301" s="38">
        <v>0</v>
      </c>
      <c r="AJ301" s="36">
        <v>0</v>
      </c>
      <c r="AK301" s="38">
        <v>0</v>
      </c>
      <c r="AL301" s="36">
        <v>0</v>
      </c>
      <c r="AM301" s="38">
        <v>0</v>
      </c>
      <c r="AN301" s="36">
        <v>0</v>
      </c>
      <c r="AO301" s="38">
        <v>0</v>
      </c>
      <c r="AP301" s="36">
        <v>0</v>
      </c>
      <c r="AQ301" s="38">
        <v>0</v>
      </c>
      <c r="AR301" s="36">
        <v>1</v>
      </c>
      <c r="AS301" s="38">
        <v>0.5</v>
      </c>
      <c r="AT301" s="36">
        <v>1</v>
      </c>
      <c r="AU301" s="38">
        <v>0.5</v>
      </c>
      <c r="AV301" s="36">
        <v>0</v>
      </c>
      <c r="AW301" s="38">
        <v>0</v>
      </c>
      <c r="AX301" s="36">
        <v>0</v>
      </c>
      <c r="AY301" s="38">
        <v>0</v>
      </c>
      <c r="AZ301" s="36">
        <v>1</v>
      </c>
      <c r="BA301" s="38">
        <v>0.5</v>
      </c>
      <c r="BB301" s="36">
        <v>2</v>
      </c>
      <c r="BC301" s="38">
        <v>1</v>
      </c>
      <c r="BD301" s="36">
        <v>0</v>
      </c>
      <c r="BE301" s="38">
        <v>0</v>
      </c>
      <c r="BF301" s="36">
        <v>0</v>
      </c>
      <c r="BG301" s="38">
        <v>0</v>
      </c>
      <c r="BH301" s="32" t="s">
        <v>735</v>
      </c>
      <c r="BI301" s="33" t="s">
        <v>1020</v>
      </c>
      <c r="BL301" s="34"/>
    </row>
    <row r="302" spans="1:64" ht="45" customHeight="1" x14ac:dyDescent="0.25">
      <c r="A302" s="197"/>
      <c r="B302" s="197"/>
      <c r="C302" s="199"/>
      <c r="D302" s="199"/>
      <c r="E302" s="199"/>
      <c r="F302" s="201"/>
      <c r="G302" s="199"/>
      <c r="H302" s="199"/>
      <c r="I302" s="199"/>
      <c r="J302" s="188"/>
      <c r="K302" s="188"/>
      <c r="L302" s="188"/>
      <c r="M302" s="188"/>
      <c r="N302" s="188"/>
      <c r="O302" s="190"/>
      <c r="P302" s="188"/>
      <c r="Q302" s="190"/>
      <c r="R302" s="191" t="s">
        <v>1030</v>
      </c>
      <c r="S302" s="187">
        <v>0</v>
      </c>
      <c r="T302" s="187">
        <v>0.3</v>
      </c>
      <c r="U302" s="187">
        <v>0</v>
      </c>
      <c r="V302" s="187">
        <v>0.28499999999999998</v>
      </c>
      <c r="W302" s="187">
        <v>0</v>
      </c>
      <c r="X302" s="187">
        <v>0</v>
      </c>
      <c r="Y302" s="187">
        <v>0</v>
      </c>
      <c r="Z302" s="187">
        <v>0</v>
      </c>
      <c r="AA302" s="196" t="s">
        <v>52</v>
      </c>
      <c r="AB302" s="41" t="s">
        <v>657</v>
      </c>
      <c r="AC302" s="41"/>
      <c r="AD302" s="40" t="s">
        <v>1005</v>
      </c>
      <c r="AE302" s="40">
        <v>1</v>
      </c>
      <c r="AF302" s="36">
        <v>1</v>
      </c>
      <c r="AG302" s="38">
        <v>1</v>
      </c>
      <c r="AH302" s="36">
        <v>1</v>
      </c>
      <c r="AI302" s="38">
        <v>1</v>
      </c>
      <c r="AJ302" s="36">
        <v>0</v>
      </c>
      <c r="AK302" s="38">
        <v>0</v>
      </c>
      <c r="AL302" s="36">
        <v>1</v>
      </c>
      <c r="AM302" s="38">
        <v>1</v>
      </c>
      <c r="AN302" s="36">
        <v>0</v>
      </c>
      <c r="AO302" s="38">
        <v>0</v>
      </c>
      <c r="AP302" s="36">
        <v>1</v>
      </c>
      <c r="AQ302" s="38">
        <v>1</v>
      </c>
      <c r="AR302" s="36">
        <v>0</v>
      </c>
      <c r="AS302" s="38">
        <v>0</v>
      </c>
      <c r="AT302" s="36">
        <v>1</v>
      </c>
      <c r="AU302" s="38">
        <v>1</v>
      </c>
      <c r="AV302" s="36">
        <v>0</v>
      </c>
      <c r="AW302" s="38">
        <v>0</v>
      </c>
      <c r="AX302" s="36">
        <v>1</v>
      </c>
      <c r="AY302" s="38">
        <v>1</v>
      </c>
      <c r="AZ302" s="36">
        <v>0</v>
      </c>
      <c r="BA302" s="38">
        <v>0</v>
      </c>
      <c r="BB302" s="36">
        <v>1</v>
      </c>
      <c r="BC302" s="38">
        <v>1</v>
      </c>
      <c r="BD302" s="36">
        <v>0</v>
      </c>
      <c r="BE302" s="38">
        <v>0</v>
      </c>
      <c r="BF302" s="36">
        <v>1</v>
      </c>
      <c r="BG302" s="38">
        <v>1</v>
      </c>
      <c r="BH302" s="32" t="s">
        <v>735</v>
      </c>
      <c r="BI302" s="33" t="s">
        <v>1020</v>
      </c>
      <c r="BL302" s="34"/>
    </row>
    <row r="303" spans="1:64" ht="45" customHeight="1" x14ac:dyDescent="0.25">
      <c r="A303" s="197"/>
      <c r="B303" s="197"/>
      <c r="C303" s="199"/>
      <c r="D303" s="199"/>
      <c r="E303" s="199"/>
      <c r="F303" s="201"/>
      <c r="G303" s="199"/>
      <c r="H303" s="199"/>
      <c r="I303" s="199"/>
      <c r="J303" s="188"/>
      <c r="K303" s="188"/>
      <c r="L303" s="188"/>
      <c r="M303" s="188"/>
      <c r="N303" s="188"/>
      <c r="O303" s="190"/>
      <c r="P303" s="188"/>
      <c r="Q303" s="190"/>
      <c r="R303" s="192"/>
      <c r="S303" s="188"/>
      <c r="T303" s="188"/>
      <c r="U303" s="188"/>
      <c r="V303" s="188"/>
      <c r="W303" s="188"/>
      <c r="X303" s="188"/>
      <c r="Y303" s="188"/>
      <c r="Z303" s="188"/>
      <c r="AA303" s="197"/>
      <c r="AB303" s="41" t="s">
        <v>657</v>
      </c>
      <c r="AC303" s="41"/>
      <c r="AD303" s="40" t="s">
        <v>1007</v>
      </c>
      <c r="AE303" s="40">
        <v>1</v>
      </c>
      <c r="AF303" s="36">
        <v>1</v>
      </c>
      <c r="AG303" s="38">
        <v>1</v>
      </c>
      <c r="AH303" s="36">
        <v>1</v>
      </c>
      <c r="AI303" s="38">
        <v>1</v>
      </c>
      <c r="AJ303" s="36">
        <v>0</v>
      </c>
      <c r="AK303" s="38">
        <v>0</v>
      </c>
      <c r="AL303" s="36">
        <v>1</v>
      </c>
      <c r="AM303" s="38">
        <v>1</v>
      </c>
      <c r="AN303" s="36">
        <v>0</v>
      </c>
      <c r="AO303" s="38">
        <v>0</v>
      </c>
      <c r="AP303" s="36">
        <v>1</v>
      </c>
      <c r="AQ303" s="38">
        <v>1</v>
      </c>
      <c r="AR303" s="36">
        <v>0</v>
      </c>
      <c r="AS303" s="38">
        <v>0</v>
      </c>
      <c r="AT303" s="36">
        <v>1</v>
      </c>
      <c r="AU303" s="38">
        <v>1</v>
      </c>
      <c r="AV303" s="36">
        <v>0</v>
      </c>
      <c r="AW303" s="38">
        <v>0</v>
      </c>
      <c r="AX303" s="36">
        <v>1</v>
      </c>
      <c r="AY303" s="38">
        <v>1</v>
      </c>
      <c r="AZ303" s="36">
        <v>0</v>
      </c>
      <c r="BA303" s="38">
        <v>0</v>
      </c>
      <c r="BB303" s="36">
        <v>1</v>
      </c>
      <c r="BC303" s="38">
        <v>1</v>
      </c>
      <c r="BD303" s="36">
        <v>0</v>
      </c>
      <c r="BE303" s="38">
        <v>0</v>
      </c>
      <c r="BF303" s="36">
        <v>1</v>
      </c>
      <c r="BG303" s="38">
        <v>1</v>
      </c>
      <c r="BH303" s="32" t="s">
        <v>735</v>
      </c>
      <c r="BI303" s="33" t="s">
        <v>1020</v>
      </c>
      <c r="BL303" s="34"/>
    </row>
    <row r="304" spans="1:64" ht="21" customHeight="1" x14ac:dyDescent="0.25">
      <c r="A304" s="197"/>
      <c r="B304" s="197"/>
      <c r="C304" s="199"/>
      <c r="D304" s="199"/>
      <c r="E304" s="199"/>
      <c r="F304" s="201"/>
      <c r="G304" s="199"/>
      <c r="H304" s="199"/>
      <c r="I304" s="199"/>
      <c r="J304" s="188"/>
      <c r="K304" s="188"/>
      <c r="L304" s="188"/>
      <c r="M304" s="188"/>
      <c r="N304" s="188"/>
      <c r="O304" s="190"/>
      <c r="P304" s="188"/>
      <c r="Q304" s="190"/>
      <c r="R304" s="192"/>
      <c r="S304" s="188"/>
      <c r="T304" s="188"/>
      <c r="U304" s="188"/>
      <c r="V304" s="188"/>
      <c r="W304" s="188"/>
      <c r="X304" s="188"/>
      <c r="Y304" s="188"/>
      <c r="Z304" s="188"/>
      <c r="AA304" s="197"/>
      <c r="AB304" s="41" t="s">
        <v>657</v>
      </c>
      <c r="AC304" s="41"/>
      <c r="AD304" s="40" t="s">
        <v>1008</v>
      </c>
      <c r="AE304" s="40">
        <v>1</v>
      </c>
      <c r="AF304" s="36">
        <v>1</v>
      </c>
      <c r="AG304" s="38">
        <v>1</v>
      </c>
      <c r="AH304" s="36">
        <v>1</v>
      </c>
      <c r="AI304" s="38">
        <v>1</v>
      </c>
      <c r="AJ304" s="36">
        <v>0</v>
      </c>
      <c r="AK304" s="38">
        <v>0</v>
      </c>
      <c r="AL304" s="36">
        <v>1</v>
      </c>
      <c r="AM304" s="38">
        <v>1</v>
      </c>
      <c r="AN304" s="36">
        <v>0</v>
      </c>
      <c r="AO304" s="38">
        <v>0</v>
      </c>
      <c r="AP304" s="36">
        <v>1</v>
      </c>
      <c r="AQ304" s="38">
        <v>1</v>
      </c>
      <c r="AR304" s="36">
        <v>0</v>
      </c>
      <c r="AS304" s="38">
        <v>0</v>
      </c>
      <c r="AT304" s="36">
        <v>1</v>
      </c>
      <c r="AU304" s="38">
        <v>1</v>
      </c>
      <c r="AV304" s="36">
        <v>0</v>
      </c>
      <c r="AW304" s="38">
        <v>0</v>
      </c>
      <c r="AX304" s="36">
        <v>1</v>
      </c>
      <c r="AY304" s="38">
        <v>1</v>
      </c>
      <c r="AZ304" s="36">
        <v>0</v>
      </c>
      <c r="BA304" s="38">
        <v>0</v>
      </c>
      <c r="BB304" s="36">
        <v>1</v>
      </c>
      <c r="BC304" s="38">
        <v>1</v>
      </c>
      <c r="BD304" s="36">
        <v>0</v>
      </c>
      <c r="BE304" s="38">
        <v>0</v>
      </c>
      <c r="BF304" s="36">
        <v>1</v>
      </c>
      <c r="BG304" s="38">
        <v>1</v>
      </c>
      <c r="BH304" s="32" t="s">
        <v>735</v>
      </c>
      <c r="BI304" s="33" t="s">
        <v>1020</v>
      </c>
      <c r="BL304" s="34"/>
    </row>
    <row r="305" spans="1:64" ht="57" customHeight="1" x14ac:dyDescent="0.25">
      <c r="A305" s="197"/>
      <c r="B305" s="197"/>
      <c r="C305" s="199"/>
      <c r="D305" s="199"/>
      <c r="E305" s="199"/>
      <c r="F305" s="201"/>
      <c r="G305" s="199"/>
      <c r="H305" s="199"/>
      <c r="I305" s="199"/>
      <c r="J305" s="188"/>
      <c r="K305" s="188"/>
      <c r="L305" s="188"/>
      <c r="M305" s="188"/>
      <c r="N305" s="188"/>
      <c r="O305" s="190"/>
      <c r="P305" s="188"/>
      <c r="Q305" s="190"/>
      <c r="R305" s="192"/>
      <c r="S305" s="188"/>
      <c r="T305" s="188"/>
      <c r="U305" s="188"/>
      <c r="V305" s="188"/>
      <c r="W305" s="188"/>
      <c r="X305" s="188"/>
      <c r="Y305" s="188"/>
      <c r="Z305" s="188"/>
      <c r="AA305" s="197"/>
      <c r="AB305" s="41" t="s">
        <v>657</v>
      </c>
      <c r="AC305" s="41"/>
      <c r="AD305" s="40" t="s">
        <v>1031</v>
      </c>
      <c r="AE305" s="40">
        <v>56</v>
      </c>
      <c r="AF305" s="36">
        <v>0</v>
      </c>
      <c r="AG305" s="38">
        <v>0</v>
      </c>
      <c r="AH305" s="36">
        <v>0</v>
      </c>
      <c r="AI305" s="38">
        <v>0</v>
      </c>
      <c r="AJ305" s="36">
        <v>0</v>
      </c>
      <c r="AK305" s="38">
        <v>0</v>
      </c>
      <c r="AL305" s="36">
        <v>0</v>
      </c>
      <c r="AM305" s="38">
        <v>0</v>
      </c>
      <c r="AN305" s="36">
        <v>0</v>
      </c>
      <c r="AO305" s="38">
        <v>0</v>
      </c>
      <c r="AP305" s="36">
        <v>0</v>
      </c>
      <c r="AQ305" s="38">
        <v>0</v>
      </c>
      <c r="AR305" s="36">
        <v>0</v>
      </c>
      <c r="AS305" s="38">
        <v>0</v>
      </c>
      <c r="AT305" s="36">
        <v>0</v>
      </c>
      <c r="AU305" s="38">
        <v>0</v>
      </c>
      <c r="AV305" s="36">
        <v>0</v>
      </c>
      <c r="AW305" s="38">
        <v>0</v>
      </c>
      <c r="AX305" s="36">
        <v>0</v>
      </c>
      <c r="AY305" s="38">
        <v>0</v>
      </c>
      <c r="AZ305" s="36">
        <v>56</v>
      </c>
      <c r="BA305" s="38">
        <v>1</v>
      </c>
      <c r="BB305" s="36">
        <v>56</v>
      </c>
      <c r="BC305" s="38">
        <v>1</v>
      </c>
      <c r="BD305" s="36">
        <v>0</v>
      </c>
      <c r="BE305" s="38">
        <v>0</v>
      </c>
      <c r="BF305" s="36">
        <v>0</v>
      </c>
      <c r="BG305" s="38">
        <v>0</v>
      </c>
      <c r="BH305" s="32" t="s">
        <v>735</v>
      </c>
      <c r="BI305" s="33" t="s">
        <v>1020</v>
      </c>
      <c r="BL305" s="34"/>
    </row>
    <row r="306" spans="1:64" ht="45" customHeight="1" x14ac:dyDescent="0.25">
      <c r="A306" s="197"/>
      <c r="B306" s="197"/>
      <c r="C306" s="199"/>
      <c r="D306" s="199"/>
      <c r="E306" s="199"/>
      <c r="F306" s="201"/>
      <c r="G306" s="199"/>
      <c r="H306" s="199"/>
      <c r="I306" s="199"/>
      <c r="J306" s="188"/>
      <c r="K306" s="188"/>
      <c r="L306" s="188"/>
      <c r="M306" s="188"/>
      <c r="N306" s="188"/>
      <c r="O306" s="190"/>
      <c r="P306" s="188"/>
      <c r="Q306" s="190"/>
      <c r="R306" s="191" t="s">
        <v>1032</v>
      </c>
      <c r="S306" s="187">
        <v>0</v>
      </c>
      <c r="T306" s="187">
        <v>0.46</v>
      </c>
      <c r="U306" s="187">
        <v>0</v>
      </c>
      <c r="V306" s="187">
        <v>0.18</v>
      </c>
      <c r="W306" s="187">
        <v>0</v>
      </c>
      <c r="X306" s="187">
        <v>0</v>
      </c>
      <c r="Y306" s="187">
        <v>0</v>
      </c>
      <c r="Z306" s="187">
        <v>0</v>
      </c>
      <c r="AA306" s="196" t="s">
        <v>52</v>
      </c>
      <c r="AB306" s="41" t="s">
        <v>657</v>
      </c>
      <c r="AC306" s="41"/>
      <c r="AD306" s="40" t="s">
        <v>1005</v>
      </c>
      <c r="AE306" s="40">
        <v>1</v>
      </c>
      <c r="AF306" s="36">
        <v>1</v>
      </c>
      <c r="AG306" s="38">
        <v>1</v>
      </c>
      <c r="AH306" s="36">
        <v>1</v>
      </c>
      <c r="AI306" s="38">
        <v>1</v>
      </c>
      <c r="AJ306" s="36">
        <v>0</v>
      </c>
      <c r="AK306" s="38">
        <v>0</v>
      </c>
      <c r="AL306" s="36">
        <v>1</v>
      </c>
      <c r="AM306" s="38">
        <v>1</v>
      </c>
      <c r="AN306" s="36">
        <v>0</v>
      </c>
      <c r="AO306" s="38">
        <v>0</v>
      </c>
      <c r="AP306" s="36">
        <v>1</v>
      </c>
      <c r="AQ306" s="38">
        <v>1</v>
      </c>
      <c r="AR306" s="36">
        <v>0</v>
      </c>
      <c r="AS306" s="38">
        <v>0</v>
      </c>
      <c r="AT306" s="36">
        <v>1</v>
      </c>
      <c r="AU306" s="38">
        <v>1</v>
      </c>
      <c r="AV306" s="36">
        <v>0</v>
      </c>
      <c r="AW306" s="38">
        <v>0</v>
      </c>
      <c r="AX306" s="36">
        <v>1</v>
      </c>
      <c r="AY306" s="38">
        <v>1</v>
      </c>
      <c r="AZ306" s="36">
        <v>0</v>
      </c>
      <c r="BA306" s="38">
        <v>0</v>
      </c>
      <c r="BB306" s="36">
        <v>1</v>
      </c>
      <c r="BC306" s="38">
        <v>1</v>
      </c>
      <c r="BD306" s="36">
        <v>0</v>
      </c>
      <c r="BE306" s="38">
        <v>0</v>
      </c>
      <c r="BF306" s="36">
        <v>1</v>
      </c>
      <c r="BG306" s="38">
        <v>1</v>
      </c>
      <c r="BH306" s="32" t="s">
        <v>735</v>
      </c>
      <c r="BI306" s="33" t="s">
        <v>1020</v>
      </c>
      <c r="BL306" s="34"/>
    </row>
    <row r="307" spans="1:64" ht="45" customHeight="1" x14ac:dyDescent="0.25">
      <c r="A307" s="197"/>
      <c r="B307" s="197"/>
      <c r="C307" s="199"/>
      <c r="D307" s="199"/>
      <c r="E307" s="199"/>
      <c r="F307" s="201"/>
      <c r="G307" s="199"/>
      <c r="H307" s="199"/>
      <c r="I307" s="199"/>
      <c r="J307" s="188"/>
      <c r="K307" s="188"/>
      <c r="L307" s="188"/>
      <c r="M307" s="188"/>
      <c r="N307" s="188"/>
      <c r="O307" s="190"/>
      <c r="P307" s="188"/>
      <c r="Q307" s="190"/>
      <c r="R307" s="192"/>
      <c r="S307" s="188"/>
      <c r="T307" s="188"/>
      <c r="U307" s="188"/>
      <c r="V307" s="188"/>
      <c r="W307" s="188"/>
      <c r="X307" s="188"/>
      <c r="Y307" s="188"/>
      <c r="Z307" s="188"/>
      <c r="AA307" s="197"/>
      <c r="AB307" s="41" t="s">
        <v>657</v>
      </c>
      <c r="AC307" s="41"/>
      <c r="AD307" s="40" t="s">
        <v>1007</v>
      </c>
      <c r="AE307" s="40">
        <v>1</v>
      </c>
      <c r="AF307" s="36">
        <v>1</v>
      </c>
      <c r="AG307" s="38">
        <v>1</v>
      </c>
      <c r="AH307" s="36">
        <v>1</v>
      </c>
      <c r="AI307" s="38">
        <v>1</v>
      </c>
      <c r="AJ307" s="36">
        <v>0</v>
      </c>
      <c r="AK307" s="38">
        <v>0</v>
      </c>
      <c r="AL307" s="36">
        <v>1</v>
      </c>
      <c r="AM307" s="38">
        <v>1</v>
      </c>
      <c r="AN307" s="36">
        <v>0</v>
      </c>
      <c r="AO307" s="38">
        <v>0</v>
      </c>
      <c r="AP307" s="36">
        <v>1</v>
      </c>
      <c r="AQ307" s="38">
        <v>1</v>
      </c>
      <c r="AR307" s="36">
        <v>0</v>
      </c>
      <c r="AS307" s="38">
        <v>0</v>
      </c>
      <c r="AT307" s="36">
        <v>1</v>
      </c>
      <c r="AU307" s="38">
        <v>1</v>
      </c>
      <c r="AV307" s="36">
        <v>0</v>
      </c>
      <c r="AW307" s="38">
        <v>0</v>
      </c>
      <c r="AX307" s="36">
        <v>1</v>
      </c>
      <c r="AY307" s="38">
        <v>1</v>
      </c>
      <c r="AZ307" s="36">
        <v>0</v>
      </c>
      <c r="BA307" s="38">
        <v>0</v>
      </c>
      <c r="BB307" s="36">
        <v>1</v>
      </c>
      <c r="BC307" s="38">
        <v>1</v>
      </c>
      <c r="BD307" s="36">
        <v>0</v>
      </c>
      <c r="BE307" s="38">
        <v>0</v>
      </c>
      <c r="BF307" s="36">
        <v>1</v>
      </c>
      <c r="BG307" s="38">
        <v>1</v>
      </c>
      <c r="BH307" s="32" t="s">
        <v>735</v>
      </c>
      <c r="BI307" s="33" t="s">
        <v>1020</v>
      </c>
      <c r="BL307" s="34"/>
    </row>
    <row r="308" spans="1:64" ht="21" customHeight="1" x14ac:dyDescent="0.25">
      <c r="A308" s="197"/>
      <c r="B308" s="197"/>
      <c r="C308" s="199"/>
      <c r="D308" s="199"/>
      <c r="E308" s="199"/>
      <c r="F308" s="201"/>
      <c r="G308" s="199"/>
      <c r="H308" s="199"/>
      <c r="I308" s="199"/>
      <c r="J308" s="188"/>
      <c r="K308" s="188"/>
      <c r="L308" s="188"/>
      <c r="M308" s="188"/>
      <c r="N308" s="188"/>
      <c r="O308" s="190"/>
      <c r="P308" s="188"/>
      <c r="Q308" s="190"/>
      <c r="R308" s="192"/>
      <c r="S308" s="188"/>
      <c r="T308" s="188"/>
      <c r="U308" s="188"/>
      <c r="V308" s="188"/>
      <c r="W308" s="188"/>
      <c r="X308" s="188"/>
      <c r="Y308" s="188"/>
      <c r="Z308" s="188"/>
      <c r="AA308" s="197"/>
      <c r="AB308" s="41" t="s">
        <v>657</v>
      </c>
      <c r="AC308" s="41"/>
      <c r="AD308" s="40" t="s">
        <v>1008</v>
      </c>
      <c r="AE308" s="40">
        <v>1</v>
      </c>
      <c r="AF308" s="36">
        <v>1</v>
      </c>
      <c r="AG308" s="38">
        <v>1</v>
      </c>
      <c r="AH308" s="36">
        <v>1</v>
      </c>
      <c r="AI308" s="38">
        <v>1</v>
      </c>
      <c r="AJ308" s="36">
        <v>0</v>
      </c>
      <c r="AK308" s="38">
        <v>0</v>
      </c>
      <c r="AL308" s="36">
        <v>1</v>
      </c>
      <c r="AM308" s="38">
        <v>1</v>
      </c>
      <c r="AN308" s="36">
        <v>0</v>
      </c>
      <c r="AO308" s="38">
        <v>0</v>
      </c>
      <c r="AP308" s="36">
        <v>1</v>
      </c>
      <c r="AQ308" s="38">
        <v>1</v>
      </c>
      <c r="AR308" s="36">
        <v>0</v>
      </c>
      <c r="AS308" s="38">
        <v>0</v>
      </c>
      <c r="AT308" s="36">
        <v>1</v>
      </c>
      <c r="AU308" s="38">
        <v>1</v>
      </c>
      <c r="AV308" s="36">
        <v>0</v>
      </c>
      <c r="AW308" s="38">
        <v>0</v>
      </c>
      <c r="AX308" s="36">
        <v>1</v>
      </c>
      <c r="AY308" s="38">
        <v>1</v>
      </c>
      <c r="AZ308" s="36">
        <v>0</v>
      </c>
      <c r="BA308" s="38">
        <v>0</v>
      </c>
      <c r="BB308" s="36">
        <v>1</v>
      </c>
      <c r="BC308" s="38">
        <v>1</v>
      </c>
      <c r="BD308" s="36">
        <v>0</v>
      </c>
      <c r="BE308" s="38">
        <v>0</v>
      </c>
      <c r="BF308" s="36">
        <v>1</v>
      </c>
      <c r="BG308" s="38">
        <v>1</v>
      </c>
      <c r="BH308" s="32" t="s">
        <v>735</v>
      </c>
      <c r="BI308" s="33" t="s">
        <v>1020</v>
      </c>
      <c r="BL308" s="34"/>
    </row>
    <row r="309" spans="1:64" ht="129" customHeight="1" x14ac:dyDescent="0.25">
      <c r="A309" s="197"/>
      <c r="B309" s="197"/>
      <c r="C309" s="199"/>
      <c r="D309" s="199"/>
      <c r="E309" s="199"/>
      <c r="F309" s="201"/>
      <c r="G309" s="199"/>
      <c r="H309" s="199"/>
      <c r="I309" s="199"/>
      <c r="J309" s="188"/>
      <c r="K309" s="188"/>
      <c r="L309" s="188"/>
      <c r="M309" s="188"/>
      <c r="N309" s="188"/>
      <c r="O309" s="190"/>
      <c r="P309" s="188"/>
      <c r="Q309" s="190"/>
      <c r="R309" s="192"/>
      <c r="S309" s="188"/>
      <c r="T309" s="188"/>
      <c r="U309" s="188"/>
      <c r="V309" s="188"/>
      <c r="W309" s="188"/>
      <c r="X309" s="188"/>
      <c r="Y309" s="188"/>
      <c r="Z309" s="188"/>
      <c r="AA309" s="197"/>
      <c r="AB309" s="41" t="s">
        <v>657</v>
      </c>
      <c r="AC309" s="41"/>
      <c r="AD309" s="40" t="s">
        <v>1033</v>
      </c>
      <c r="AE309" s="40">
        <v>300</v>
      </c>
      <c r="AF309" s="36">
        <v>0</v>
      </c>
      <c r="AG309" s="38">
        <v>0</v>
      </c>
      <c r="AH309" s="36">
        <v>0</v>
      </c>
      <c r="AI309" s="38">
        <v>0</v>
      </c>
      <c r="AJ309" s="36">
        <v>0</v>
      </c>
      <c r="AK309" s="38">
        <v>0</v>
      </c>
      <c r="AL309" s="36">
        <v>0</v>
      </c>
      <c r="AM309" s="38">
        <v>0</v>
      </c>
      <c r="AN309" s="36">
        <v>0</v>
      </c>
      <c r="AO309" s="38">
        <v>0</v>
      </c>
      <c r="AP309" s="36">
        <v>0</v>
      </c>
      <c r="AQ309" s="38">
        <v>0</v>
      </c>
      <c r="AR309" s="36">
        <v>0</v>
      </c>
      <c r="AS309" s="38">
        <v>0</v>
      </c>
      <c r="AT309" s="36">
        <v>0</v>
      </c>
      <c r="AU309" s="38">
        <v>0</v>
      </c>
      <c r="AV309" s="36">
        <v>0</v>
      </c>
      <c r="AW309" s="38">
        <v>0</v>
      </c>
      <c r="AX309" s="36">
        <v>0</v>
      </c>
      <c r="AY309" s="38">
        <v>0</v>
      </c>
      <c r="AZ309" s="36">
        <v>300</v>
      </c>
      <c r="BA309" s="38">
        <v>1</v>
      </c>
      <c r="BB309" s="36">
        <v>300</v>
      </c>
      <c r="BC309" s="38">
        <v>1</v>
      </c>
      <c r="BD309" s="36">
        <v>0</v>
      </c>
      <c r="BE309" s="38">
        <v>0</v>
      </c>
      <c r="BF309" s="36">
        <v>0</v>
      </c>
      <c r="BG309" s="38">
        <v>0</v>
      </c>
      <c r="BH309" s="32" t="s">
        <v>735</v>
      </c>
      <c r="BI309" s="33" t="s">
        <v>1020</v>
      </c>
      <c r="BL309" s="34"/>
    </row>
    <row r="310" spans="1:64" ht="45" customHeight="1" x14ac:dyDescent="0.25">
      <c r="A310" s="196" t="s">
        <v>405</v>
      </c>
      <c r="B310" s="196" t="s">
        <v>440</v>
      </c>
      <c r="C310" s="198" t="s">
        <v>407</v>
      </c>
      <c r="D310" s="198" t="s">
        <v>520</v>
      </c>
      <c r="E310" s="198" t="s">
        <v>1019</v>
      </c>
      <c r="F310" s="200" t="s">
        <v>533</v>
      </c>
      <c r="G310" s="198" t="s">
        <v>534</v>
      </c>
      <c r="H310" s="198" t="s">
        <v>527</v>
      </c>
      <c r="I310" s="198" t="s">
        <v>528</v>
      </c>
      <c r="J310" s="187">
        <v>0.20119999999999999</v>
      </c>
      <c r="K310" s="187">
        <v>0.12620000000000001</v>
      </c>
      <c r="L310" s="187">
        <v>0.14099999999999999</v>
      </c>
      <c r="M310" s="187">
        <v>0.216</v>
      </c>
      <c r="N310" s="187">
        <v>0.16339999999999999</v>
      </c>
      <c r="O310" s="189">
        <v>0</v>
      </c>
      <c r="P310" s="187">
        <v>0.4945</v>
      </c>
      <c r="Q310" s="189">
        <v>0</v>
      </c>
      <c r="R310" s="191" t="s">
        <v>535</v>
      </c>
      <c r="S310" s="187">
        <v>0</v>
      </c>
      <c r="T310" s="187">
        <v>0.24</v>
      </c>
      <c r="U310" s="187">
        <v>0</v>
      </c>
      <c r="V310" s="187">
        <v>0.16</v>
      </c>
      <c r="W310" s="187">
        <v>0</v>
      </c>
      <c r="X310" s="187">
        <v>0</v>
      </c>
      <c r="Y310" s="187">
        <v>0</v>
      </c>
      <c r="Z310" s="187">
        <v>0</v>
      </c>
      <c r="AA310" s="196" t="s">
        <v>52</v>
      </c>
      <c r="AB310" s="41" t="s">
        <v>657</v>
      </c>
      <c r="AC310" s="41"/>
      <c r="AD310" s="40" t="s">
        <v>1005</v>
      </c>
      <c r="AE310" s="40">
        <v>1</v>
      </c>
      <c r="AF310" s="36">
        <v>1</v>
      </c>
      <c r="AG310" s="38">
        <v>1</v>
      </c>
      <c r="AH310" s="36">
        <v>1</v>
      </c>
      <c r="AI310" s="38">
        <v>1</v>
      </c>
      <c r="AJ310" s="36">
        <v>0</v>
      </c>
      <c r="AK310" s="38">
        <v>0</v>
      </c>
      <c r="AL310" s="36">
        <v>1</v>
      </c>
      <c r="AM310" s="38">
        <v>1</v>
      </c>
      <c r="AN310" s="36">
        <v>0</v>
      </c>
      <c r="AO310" s="38">
        <v>0</v>
      </c>
      <c r="AP310" s="36">
        <v>1</v>
      </c>
      <c r="AQ310" s="38">
        <v>1</v>
      </c>
      <c r="AR310" s="36">
        <v>0</v>
      </c>
      <c r="AS310" s="38">
        <v>0</v>
      </c>
      <c r="AT310" s="36">
        <v>1</v>
      </c>
      <c r="AU310" s="38">
        <v>1</v>
      </c>
      <c r="AV310" s="36">
        <v>0</v>
      </c>
      <c r="AW310" s="38">
        <v>0</v>
      </c>
      <c r="AX310" s="36">
        <v>1</v>
      </c>
      <c r="AY310" s="38">
        <v>1</v>
      </c>
      <c r="AZ310" s="36">
        <v>0</v>
      </c>
      <c r="BA310" s="38">
        <v>0</v>
      </c>
      <c r="BB310" s="36">
        <v>1</v>
      </c>
      <c r="BC310" s="38">
        <v>1</v>
      </c>
      <c r="BD310" s="36">
        <v>0</v>
      </c>
      <c r="BE310" s="38">
        <v>0</v>
      </c>
      <c r="BF310" s="36">
        <v>1</v>
      </c>
      <c r="BG310" s="38">
        <v>1</v>
      </c>
      <c r="BH310" s="32" t="s">
        <v>735</v>
      </c>
      <c r="BI310" s="33" t="s">
        <v>1020</v>
      </c>
      <c r="BL310" s="34"/>
    </row>
    <row r="311" spans="1:64" ht="45" customHeight="1" x14ac:dyDescent="0.25">
      <c r="A311" s="197"/>
      <c r="B311" s="197"/>
      <c r="C311" s="199"/>
      <c r="D311" s="199"/>
      <c r="E311" s="199"/>
      <c r="F311" s="201"/>
      <c r="G311" s="199"/>
      <c r="H311" s="199"/>
      <c r="I311" s="199"/>
      <c r="J311" s="188"/>
      <c r="K311" s="188"/>
      <c r="L311" s="188"/>
      <c r="M311" s="188"/>
      <c r="N311" s="188"/>
      <c r="O311" s="190"/>
      <c r="P311" s="188"/>
      <c r="Q311" s="190"/>
      <c r="R311" s="192"/>
      <c r="S311" s="188"/>
      <c r="T311" s="188"/>
      <c r="U311" s="188"/>
      <c r="V311" s="188"/>
      <c r="W311" s="188"/>
      <c r="X311" s="188"/>
      <c r="Y311" s="188"/>
      <c r="Z311" s="188"/>
      <c r="AA311" s="197"/>
      <c r="AB311" s="41" t="s">
        <v>657</v>
      </c>
      <c r="AC311" s="41"/>
      <c r="AD311" s="40" t="s">
        <v>1007</v>
      </c>
      <c r="AE311" s="40">
        <v>1</v>
      </c>
      <c r="AF311" s="36">
        <v>1</v>
      </c>
      <c r="AG311" s="38">
        <v>1</v>
      </c>
      <c r="AH311" s="36">
        <v>1</v>
      </c>
      <c r="AI311" s="38">
        <v>1</v>
      </c>
      <c r="AJ311" s="36">
        <v>0</v>
      </c>
      <c r="AK311" s="38">
        <v>0</v>
      </c>
      <c r="AL311" s="36">
        <v>1</v>
      </c>
      <c r="AM311" s="38">
        <v>1</v>
      </c>
      <c r="AN311" s="36">
        <v>0</v>
      </c>
      <c r="AO311" s="38">
        <v>0</v>
      </c>
      <c r="AP311" s="36">
        <v>1</v>
      </c>
      <c r="AQ311" s="38">
        <v>1</v>
      </c>
      <c r="AR311" s="36">
        <v>0</v>
      </c>
      <c r="AS311" s="38">
        <v>0</v>
      </c>
      <c r="AT311" s="36">
        <v>1</v>
      </c>
      <c r="AU311" s="38">
        <v>1</v>
      </c>
      <c r="AV311" s="36">
        <v>0</v>
      </c>
      <c r="AW311" s="38">
        <v>0</v>
      </c>
      <c r="AX311" s="36">
        <v>1</v>
      </c>
      <c r="AY311" s="38">
        <v>1</v>
      </c>
      <c r="AZ311" s="36">
        <v>0</v>
      </c>
      <c r="BA311" s="38">
        <v>0</v>
      </c>
      <c r="BB311" s="36">
        <v>1</v>
      </c>
      <c r="BC311" s="38">
        <v>1</v>
      </c>
      <c r="BD311" s="36">
        <v>0</v>
      </c>
      <c r="BE311" s="38">
        <v>0</v>
      </c>
      <c r="BF311" s="36">
        <v>1</v>
      </c>
      <c r="BG311" s="38">
        <v>1</v>
      </c>
      <c r="BH311" s="32" t="s">
        <v>735</v>
      </c>
      <c r="BI311" s="33" t="s">
        <v>1020</v>
      </c>
      <c r="BL311" s="34"/>
    </row>
    <row r="312" spans="1:64" ht="21" customHeight="1" x14ac:dyDescent="0.25">
      <c r="A312" s="197"/>
      <c r="B312" s="197"/>
      <c r="C312" s="199"/>
      <c r="D312" s="199"/>
      <c r="E312" s="199"/>
      <c r="F312" s="201"/>
      <c r="G312" s="199"/>
      <c r="H312" s="199"/>
      <c r="I312" s="199"/>
      <c r="J312" s="188"/>
      <c r="K312" s="188"/>
      <c r="L312" s="188"/>
      <c r="M312" s="188"/>
      <c r="N312" s="188"/>
      <c r="O312" s="190"/>
      <c r="P312" s="188"/>
      <c r="Q312" s="190"/>
      <c r="R312" s="192"/>
      <c r="S312" s="188"/>
      <c r="T312" s="188"/>
      <c r="U312" s="188"/>
      <c r="V312" s="188"/>
      <c r="W312" s="188"/>
      <c r="X312" s="188"/>
      <c r="Y312" s="188"/>
      <c r="Z312" s="188"/>
      <c r="AA312" s="197"/>
      <c r="AB312" s="41" t="s">
        <v>657</v>
      </c>
      <c r="AC312" s="41"/>
      <c r="AD312" s="40" t="s">
        <v>1008</v>
      </c>
      <c r="AE312" s="40">
        <v>1</v>
      </c>
      <c r="AF312" s="36">
        <v>1</v>
      </c>
      <c r="AG312" s="38">
        <v>1</v>
      </c>
      <c r="AH312" s="36">
        <v>1</v>
      </c>
      <c r="AI312" s="38">
        <v>1</v>
      </c>
      <c r="AJ312" s="36">
        <v>0</v>
      </c>
      <c r="AK312" s="38">
        <v>0</v>
      </c>
      <c r="AL312" s="36">
        <v>1</v>
      </c>
      <c r="AM312" s="38">
        <v>1</v>
      </c>
      <c r="AN312" s="36">
        <v>0</v>
      </c>
      <c r="AO312" s="38">
        <v>0</v>
      </c>
      <c r="AP312" s="36">
        <v>1</v>
      </c>
      <c r="AQ312" s="38">
        <v>1</v>
      </c>
      <c r="AR312" s="36">
        <v>0</v>
      </c>
      <c r="AS312" s="38">
        <v>0</v>
      </c>
      <c r="AT312" s="36">
        <v>1</v>
      </c>
      <c r="AU312" s="38">
        <v>1</v>
      </c>
      <c r="AV312" s="36">
        <v>0</v>
      </c>
      <c r="AW312" s="38">
        <v>0</v>
      </c>
      <c r="AX312" s="36">
        <v>1</v>
      </c>
      <c r="AY312" s="38">
        <v>1</v>
      </c>
      <c r="AZ312" s="36">
        <v>0</v>
      </c>
      <c r="BA312" s="38">
        <v>0</v>
      </c>
      <c r="BB312" s="36">
        <v>1</v>
      </c>
      <c r="BC312" s="38">
        <v>1</v>
      </c>
      <c r="BD312" s="36">
        <v>0</v>
      </c>
      <c r="BE312" s="38">
        <v>0</v>
      </c>
      <c r="BF312" s="36">
        <v>1</v>
      </c>
      <c r="BG312" s="38">
        <v>1</v>
      </c>
      <c r="BH312" s="32" t="s">
        <v>735</v>
      </c>
      <c r="BI312" s="33" t="s">
        <v>1020</v>
      </c>
      <c r="BL312" s="34"/>
    </row>
    <row r="313" spans="1:64" ht="69" customHeight="1" x14ac:dyDescent="0.25">
      <c r="A313" s="197"/>
      <c r="B313" s="197"/>
      <c r="C313" s="199"/>
      <c r="D313" s="199"/>
      <c r="E313" s="199"/>
      <c r="F313" s="201"/>
      <c r="G313" s="199"/>
      <c r="H313" s="199"/>
      <c r="I313" s="199"/>
      <c r="J313" s="188"/>
      <c r="K313" s="188"/>
      <c r="L313" s="188"/>
      <c r="M313" s="188"/>
      <c r="N313" s="188"/>
      <c r="O313" s="190"/>
      <c r="P313" s="188"/>
      <c r="Q313" s="190"/>
      <c r="R313" s="192"/>
      <c r="S313" s="188"/>
      <c r="T313" s="188"/>
      <c r="U313" s="188"/>
      <c r="V313" s="188"/>
      <c r="W313" s="188"/>
      <c r="X313" s="188"/>
      <c r="Y313" s="188"/>
      <c r="Z313" s="188"/>
      <c r="AA313" s="197"/>
      <c r="AB313" s="41" t="s">
        <v>657</v>
      </c>
      <c r="AC313" s="41"/>
      <c r="AD313" s="40" t="s">
        <v>1034</v>
      </c>
      <c r="AE313" s="40">
        <v>4250</v>
      </c>
      <c r="AF313" s="36">
        <v>0</v>
      </c>
      <c r="AG313" s="38">
        <v>0</v>
      </c>
      <c r="AH313" s="36">
        <v>0</v>
      </c>
      <c r="AI313" s="38">
        <v>0</v>
      </c>
      <c r="AJ313" s="36">
        <v>2120</v>
      </c>
      <c r="AK313" s="38">
        <v>0.49890000000000001</v>
      </c>
      <c r="AL313" s="36">
        <v>2120</v>
      </c>
      <c r="AM313" s="38">
        <v>0.49890000000000001</v>
      </c>
      <c r="AN313" s="36">
        <v>3000</v>
      </c>
      <c r="AO313" s="38">
        <v>0.70589999999999997</v>
      </c>
      <c r="AP313" s="36">
        <v>3000</v>
      </c>
      <c r="AQ313" s="38">
        <v>0.70589999999999997</v>
      </c>
      <c r="AR313" s="36">
        <v>2131</v>
      </c>
      <c r="AS313" s="38">
        <v>0.50129999999999997</v>
      </c>
      <c r="AT313" s="36">
        <v>4251</v>
      </c>
      <c r="AU313" s="38">
        <v>1.0002</v>
      </c>
      <c r="AV313" s="36">
        <v>0</v>
      </c>
      <c r="AW313" s="38">
        <v>0</v>
      </c>
      <c r="AX313" s="36">
        <v>3000</v>
      </c>
      <c r="AY313" s="38">
        <v>0.70589999999999997</v>
      </c>
      <c r="AZ313" s="36">
        <v>0</v>
      </c>
      <c r="BA313" s="38">
        <v>0</v>
      </c>
      <c r="BB313" s="36">
        <v>4251</v>
      </c>
      <c r="BC313" s="38">
        <v>1.0002</v>
      </c>
      <c r="BD313" s="36">
        <v>0</v>
      </c>
      <c r="BE313" s="38">
        <v>0</v>
      </c>
      <c r="BF313" s="36">
        <v>3000</v>
      </c>
      <c r="BG313" s="38">
        <v>0.70589999999999997</v>
      </c>
      <c r="BH313" s="32" t="s">
        <v>735</v>
      </c>
      <c r="BI313" s="33" t="s">
        <v>1020</v>
      </c>
      <c r="BL313" s="34"/>
    </row>
    <row r="314" spans="1:64" ht="81" customHeight="1" x14ac:dyDescent="0.25">
      <c r="A314" s="197"/>
      <c r="B314" s="197"/>
      <c r="C314" s="199"/>
      <c r="D314" s="199"/>
      <c r="E314" s="199"/>
      <c r="F314" s="201"/>
      <c r="G314" s="199"/>
      <c r="H314" s="199"/>
      <c r="I314" s="199"/>
      <c r="J314" s="188"/>
      <c r="K314" s="188"/>
      <c r="L314" s="188"/>
      <c r="M314" s="188"/>
      <c r="N314" s="188"/>
      <c r="O314" s="190"/>
      <c r="P314" s="188"/>
      <c r="Q314" s="190"/>
      <c r="R314" s="192"/>
      <c r="S314" s="188"/>
      <c r="T314" s="188"/>
      <c r="U314" s="188"/>
      <c r="V314" s="188"/>
      <c r="W314" s="188"/>
      <c r="X314" s="188"/>
      <c r="Y314" s="188"/>
      <c r="Z314" s="188"/>
      <c r="AA314" s="197"/>
      <c r="AB314" s="41" t="s">
        <v>657</v>
      </c>
      <c r="AC314" s="41"/>
      <c r="AD314" s="40" t="s">
        <v>1035</v>
      </c>
      <c r="AE314" s="40">
        <v>500000</v>
      </c>
      <c r="AF314" s="36">
        <v>0</v>
      </c>
      <c r="AG314" s="38">
        <v>0</v>
      </c>
      <c r="AH314" s="36">
        <v>0</v>
      </c>
      <c r="AI314" s="38">
        <v>0</v>
      </c>
      <c r="AJ314" s="36">
        <v>0</v>
      </c>
      <c r="AK314" s="38">
        <v>0</v>
      </c>
      <c r="AL314" s="36">
        <v>0</v>
      </c>
      <c r="AM314" s="38">
        <v>0</v>
      </c>
      <c r="AN314" s="36">
        <v>0</v>
      </c>
      <c r="AO314" s="38">
        <v>0</v>
      </c>
      <c r="AP314" s="36">
        <v>0</v>
      </c>
      <c r="AQ314" s="38">
        <v>0</v>
      </c>
      <c r="AR314" s="36">
        <v>50000</v>
      </c>
      <c r="AS314" s="38">
        <v>0.1</v>
      </c>
      <c r="AT314" s="36">
        <v>50000</v>
      </c>
      <c r="AU314" s="38">
        <v>0.1</v>
      </c>
      <c r="AV314" s="36">
        <v>0</v>
      </c>
      <c r="AW314" s="38">
        <v>0</v>
      </c>
      <c r="AX314" s="36">
        <v>0</v>
      </c>
      <c r="AY314" s="38">
        <v>0</v>
      </c>
      <c r="AZ314" s="36">
        <v>450000</v>
      </c>
      <c r="BA314" s="38">
        <v>0.9</v>
      </c>
      <c r="BB314" s="36">
        <v>500000</v>
      </c>
      <c r="BC314" s="38">
        <v>1</v>
      </c>
      <c r="BD314" s="36">
        <v>0</v>
      </c>
      <c r="BE314" s="38">
        <v>0</v>
      </c>
      <c r="BF314" s="36">
        <v>0</v>
      </c>
      <c r="BG314" s="38">
        <v>0</v>
      </c>
      <c r="BH314" s="32" t="s">
        <v>735</v>
      </c>
      <c r="BI314" s="33" t="s">
        <v>1020</v>
      </c>
      <c r="BL314" s="34"/>
    </row>
    <row r="315" spans="1:64" ht="45" customHeight="1" x14ac:dyDescent="0.25">
      <c r="A315" s="197"/>
      <c r="B315" s="197"/>
      <c r="C315" s="199"/>
      <c r="D315" s="199"/>
      <c r="E315" s="199"/>
      <c r="F315" s="201"/>
      <c r="G315" s="199"/>
      <c r="H315" s="199"/>
      <c r="I315" s="199"/>
      <c r="J315" s="188"/>
      <c r="K315" s="188"/>
      <c r="L315" s="188"/>
      <c r="M315" s="188"/>
      <c r="N315" s="188"/>
      <c r="O315" s="190"/>
      <c r="P315" s="188"/>
      <c r="Q315" s="190"/>
      <c r="R315" s="191" t="s">
        <v>1036</v>
      </c>
      <c r="S315" s="187">
        <v>0</v>
      </c>
      <c r="T315" s="187">
        <v>0.2</v>
      </c>
      <c r="U315" s="187">
        <v>0</v>
      </c>
      <c r="V315" s="187">
        <v>0.24</v>
      </c>
      <c r="W315" s="187">
        <v>0</v>
      </c>
      <c r="X315" s="187">
        <v>0</v>
      </c>
      <c r="Y315" s="187">
        <v>0</v>
      </c>
      <c r="Z315" s="187">
        <v>0</v>
      </c>
      <c r="AA315" s="196" t="s">
        <v>52</v>
      </c>
      <c r="AB315" s="41" t="s">
        <v>657</v>
      </c>
      <c r="AC315" s="41"/>
      <c r="AD315" s="40" t="s">
        <v>1005</v>
      </c>
      <c r="AE315" s="40">
        <v>1</v>
      </c>
      <c r="AF315" s="36">
        <v>1</v>
      </c>
      <c r="AG315" s="38">
        <v>1</v>
      </c>
      <c r="AH315" s="36">
        <v>1</v>
      </c>
      <c r="AI315" s="38">
        <v>1</v>
      </c>
      <c r="AJ315" s="36">
        <v>0</v>
      </c>
      <c r="AK315" s="38">
        <v>0</v>
      </c>
      <c r="AL315" s="36">
        <v>1</v>
      </c>
      <c r="AM315" s="38">
        <v>1</v>
      </c>
      <c r="AN315" s="36">
        <v>0</v>
      </c>
      <c r="AO315" s="38">
        <v>0</v>
      </c>
      <c r="AP315" s="36">
        <v>1</v>
      </c>
      <c r="AQ315" s="38">
        <v>1</v>
      </c>
      <c r="AR315" s="36">
        <v>0</v>
      </c>
      <c r="AS315" s="38">
        <v>0</v>
      </c>
      <c r="AT315" s="36">
        <v>1</v>
      </c>
      <c r="AU315" s="38">
        <v>1</v>
      </c>
      <c r="AV315" s="36">
        <v>0</v>
      </c>
      <c r="AW315" s="38">
        <v>0</v>
      </c>
      <c r="AX315" s="36">
        <v>1</v>
      </c>
      <c r="AY315" s="38">
        <v>1</v>
      </c>
      <c r="AZ315" s="36">
        <v>0</v>
      </c>
      <c r="BA315" s="38">
        <v>0</v>
      </c>
      <c r="BB315" s="36">
        <v>1</v>
      </c>
      <c r="BC315" s="38">
        <v>1</v>
      </c>
      <c r="BD315" s="36">
        <v>0</v>
      </c>
      <c r="BE315" s="38">
        <v>0</v>
      </c>
      <c r="BF315" s="36">
        <v>1</v>
      </c>
      <c r="BG315" s="38">
        <v>1</v>
      </c>
      <c r="BH315" s="32" t="s">
        <v>735</v>
      </c>
      <c r="BI315" s="33" t="s">
        <v>1020</v>
      </c>
      <c r="BL315" s="34"/>
    </row>
    <row r="316" spans="1:64" ht="45" customHeight="1" x14ac:dyDescent="0.25">
      <c r="A316" s="197"/>
      <c r="B316" s="197"/>
      <c r="C316" s="199"/>
      <c r="D316" s="199"/>
      <c r="E316" s="199"/>
      <c r="F316" s="201"/>
      <c r="G316" s="199"/>
      <c r="H316" s="199"/>
      <c r="I316" s="199"/>
      <c r="J316" s="188"/>
      <c r="K316" s="188"/>
      <c r="L316" s="188"/>
      <c r="M316" s="188"/>
      <c r="N316" s="188"/>
      <c r="O316" s="190"/>
      <c r="P316" s="188"/>
      <c r="Q316" s="190"/>
      <c r="R316" s="192"/>
      <c r="S316" s="188"/>
      <c r="T316" s="188"/>
      <c r="U316" s="188"/>
      <c r="V316" s="188"/>
      <c r="W316" s="188"/>
      <c r="X316" s="188"/>
      <c r="Y316" s="188"/>
      <c r="Z316" s="188"/>
      <c r="AA316" s="197"/>
      <c r="AB316" s="41" t="s">
        <v>657</v>
      </c>
      <c r="AC316" s="41"/>
      <c r="AD316" s="40" t="s">
        <v>1007</v>
      </c>
      <c r="AE316" s="40">
        <v>1</v>
      </c>
      <c r="AF316" s="36">
        <v>1</v>
      </c>
      <c r="AG316" s="38">
        <v>1</v>
      </c>
      <c r="AH316" s="36">
        <v>1</v>
      </c>
      <c r="AI316" s="38">
        <v>1</v>
      </c>
      <c r="AJ316" s="36">
        <v>0</v>
      </c>
      <c r="AK316" s="38">
        <v>0</v>
      </c>
      <c r="AL316" s="36">
        <v>1</v>
      </c>
      <c r="AM316" s="38">
        <v>1</v>
      </c>
      <c r="AN316" s="36">
        <v>0</v>
      </c>
      <c r="AO316" s="38">
        <v>0</v>
      </c>
      <c r="AP316" s="36">
        <v>1</v>
      </c>
      <c r="AQ316" s="38">
        <v>1</v>
      </c>
      <c r="AR316" s="36">
        <v>0</v>
      </c>
      <c r="AS316" s="38">
        <v>0</v>
      </c>
      <c r="AT316" s="36">
        <v>1</v>
      </c>
      <c r="AU316" s="38">
        <v>1</v>
      </c>
      <c r="AV316" s="36">
        <v>0</v>
      </c>
      <c r="AW316" s="38">
        <v>0</v>
      </c>
      <c r="AX316" s="36">
        <v>1</v>
      </c>
      <c r="AY316" s="38">
        <v>1</v>
      </c>
      <c r="AZ316" s="36">
        <v>0</v>
      </c>
      <c r="BA316" s="38">
        <v>0</v>
      </c>
      <c r="BB316" s="36">
        <v>1</v>
      </c>
      <c r="BC316" s="38">
        <v>1</v>
      </c>
      <c r="BD316" s="36">
        <v>0</v>
      </c>
      <c r="BE316" s="38">
        <v>0</v>
      </c>
      <c r="BF316" s="36">
        <v>1</v>
      </c>
      <c r="BG316" s="38">
        <v>1</v>
      </c>
      <c r="BH316" s="32" t="s">
        <v>735</v>
      </c>
      <c r="BI316" s="33" t="s">
        <v>1020</v>
      </c>
      <c r="BL316" s="34"/>
    </row>
    <row r="317" spans="1:64" ht="21" customHeight="1" x14ac:dyDescent="0.25">
      <c r="A317" s="197"/>
      <c r="B317" s="197"/>
      <c r="C317" s="199"/>
      <c r="D317" s="199"/>
      <c r="E317" s="199"/>
      <c r="F317" s="201"/>
      <c r="G317" s="199"/>
      <c r="H317" s="199"/>
      <c r="I317" s="199"/>
      <c r="J317" s="188"/>
      <c r="K317" s="188"/>
      <c r="L317" s="188"/>
      <c r="M317" s="188"/>
      <c r="N317" s="188"/>
      <c r="O317" s="190"/>
      <c r="P317" s="188"/>
      <c r="Q317" s="190"/>
      <c r="R317" s="192"/>
      <c r="S317" s="188"/>
      <c r="T317" s="188"/>
      <c r="U317" s="188"/>
      <c r="V317" s="188"/>
      <c r="W317" s="188"/>
      <c r="X317" s="188"/>
      <c r="Y317" s="188"/>
      <c r="Z317" s="188"/>
      <c r="AA317" s="197"/>
      <c r="AB317" s="41" t="s">
        <v>657</v>
      </c>
      <c r="AC317" s="41"/>
      <c r="AD317" s="40" t="s">
        <v>1008</v>
      </c>
      <c r="AE317" s="40">
        <v>1</v>
      </c>
      <c r="AF317" s="36">
        <v>1</v>
      </c>
      <c r="AG317" s="38">
        <v>1</v>
      </c>
      <c r="AH317" s="36">
        <v>1</v>
      </c>
      <c r="AI317" s="38">
        <v>1</v>
      </c>
      <c r="AJ317" s="36">
        <v>0</v>
      </c>
      <c r="AK317" s="38">
        <v>0</v>
      </c>
      <c r="AL317" s="36">
        <v>1</v>
      </c>
      <c r="AM317" s="38">
        <v>1</v>
      </c>
      <c r="AN317" s="36">
        <v>0</v>
      </c>
      <c r="AO317" s="38">
        <v>0</v>
      </c>
      <c r="AP317" s="36">
        <v>1</v>
      </c>
      <c r="AQ317" s="38">
        <v>1</v>
      </c>
      <c r="AR317" s="36">
        <v>0</v>
      </c>
      <c r="AS317" s="38">
        <v>0</v>
      </c>
      <c r="AT317" s="36">
        <v>1</v>
      </c>
      <c r="AU317" s="38">
        <v>1</v>
      </c>
      <c r="AV317" s="36">
        <v>0</v>
      </c>
      <c r="AW317" s="38">
        <v>0</v>
      </c>
      <c r="AX317" s="36">
        <v>1</v>
      </c>
      <c r="AY317" s="38">
        <v>1</v>
      </c>
      <c r="AZ317" s="36">
        <v>0</v>
      </c>
      <c r="BA317" s="38">
        <v>0</v>
      </c>
      <c r="BB317" s="36">
        <v>1</v>
      </c>
      <c r="BC317" s="38">
        <v>1</v>
      </c>
      <c r="BD317" s="36">
        <v>0</v>
      </c>
      <c r="BE317" s="38">
        <v>0</v>
      </c>
      <c r="BF317" s="36">
        <v>1</v>
      </c>
      <c r="BG317" s="38">
        <v>1</v>
      </c>
      <c r="BH317" s="32" t="s">
        <v>735</v>
      </c>
      <c r="BI317" s="33" t="s">
        <v>1020</v>
      </c>
      <c r="BL317" s="34"/>
    </row>
    <row r="318" spans="1:64" ht="57" customHeight="1" x14ac:dyDescent="0.25">
      <c r="A318" s="197"/>
      <c r="B318" s="197"/>
      <c r="C318" s="199"/>
      <c r="D318" s="199"/>
      <c r="E318" s="199"/>
      <c r="F318" s="201"/>
      <c r="G318" s="199"/>
      <c r="H318" s="199"/>
      <c r="I318" s="199"/>
      <c r="J318" s="188"/>
      <c r="K318" s="188"/>
      <c r="L318" s="188"/>
      <c r="M318" s="188"/>
      <c r="N318" s="188"/>
      <c r="O318" s="190"/>
      <c r="P318" s="188"/>
      <c r="Q318" s="190"/>
      <c r="R318" s="192"/>
      <c r="S318" s="188"/>
      <c r="T318" s="188"/>
      <c r="U318" s="188"/>
      <c r="V318" s="188"/>
      <c r="W318" s="188"/>
      <c r="X318" s="188"/>
      <c r="Y318" s="188"/>
      <c r="Z318" s="188"/>
      <c r="AA318" s="197"/>
      <c r="AB318" s="41" t="s">
        <v>657</v>
      </c>
      <c r="AC318" s="41"/>
      <c r="AD318" s="40" t="s">
        <v>1037</v>
      </c>
      <c r="AE318" s="40">
        <v>107500</v>
      </c>
      <c r="AF318" s="36">
        <v>0</v>
      </c>
      <c r="AG318" s="38">
        <v>0</v>
      </c>
      <c r="AH318" s="36">
        <v>0</v>
      </c>
      <c r="AI318" s="38">
        <v>0</v>
      </c>
      <c r="AJ318" s="36">
        <v>0</v>
      </c>
      <c r="AK318" s="38">
        <v>0</v>
      </c>
      <c r="AL318" s="36">
        <v>0</v>
      </c>
      <c r="AM318" s="38">
        <v>0</v>
      </c>
      <c r="AN318" s="36">
        <v>0</v>
      </c>
      <c r="AO318" s="38">
        <v>0</v>
      </c>
      <c r="AP318" s="36">
        <v>0</v>
      </c>
      <c r="AQ318" s="38">
        <v>0</v>
      </c>
      <c r="AR318" s="36">
        <v>53750</v>
      </c>
      <c r="AS318" s="38">
        <v>0.5</v>
      </c>
      <c r="AT318" s="36">
        <v>53750</v>
      </c>
      <c r="AU318" s="38">
        <v>0.5</v>
      </c>
      <c r="AV318" s="36">
        <v>0</v>
      </c>
      <c r="AW318" s="38">
        <v>0</v>
      </c>
      <c r="AX318" s="36">
        <v>0</v>
      </c>
      <c r="AY318" s="38">
        <v>0</v>
      </c>
      <c r="AZ318" s="36">
        <v>53750</v>
      </c>
      <c r="BA318" s="38">
        <v>0.5</v>
      </c>
      <c r="BB318" s="36">
        <v>107500</v>
      </c>
      <c r="BC318" s="38">
        <v>1</v>
      </c>
      <c r="BD318" s="36">
        <v>0</v>
      </c>
      <c r="BE318" s="38">
        <v>0</v>
      </c>
      <c r="BF318" s="36">
        <v>0</v>
      </c>
      <c r="BG318" s="38">
        <v>0</v>
      </c>
      <c r="BH318" s="32" t="s">
        <v>735</v>
      </c>
      <c r="BI318" s="33" t="s">
        <v>1020</v>
      </c>
      <c r="BL318" s="34"/>
    </row>
    <row r="319" spans="1:64" ht="45" customHeight="1" x14ac:dyDescent="0.25">
      <c r="A319" s="197"/>
      <c r="B319" s="197"/>
      <c r="C319" s="199"/>
      <c r="D319" s="199"/>
      <c r="E319" s="199"/>
      <c r="F319" s="201"/>
      <c r="G319" s="199"/>
      <c r="H319" s="199"/>
      <c r="I319" s="199"/>
      <c r="J319" s="188"/>
      <c r="K319" s="188"/>
      <c r="L319" s="188"/>
      <c r="M319" s="188"/>
      <c r="N319" s="188"/>
      <c r="O319" s="190"/>
      <c r="P319" s="188"/>
      <c r="Q319" s="190"/>
      <c r="R319" s="191" t="s">
        <v>1038</v>
      </c>
      <c r="S319" s="187">
        <v>0</v>
      </c>
      <c r="T319" s="187">
        <v>0.1</v>
      </c>
      <c r="U319" s="187">
        <v>0</v>
      </c>
      <c r="V319" s="187">
        <v>0.22</v>
      </c>
      <c r="W319" s="187">
        <v>0</v>
      </c>
      <c r="X319" s="187">
        <v>0</v>
      </c>
      <c r="Y319" s="187">
        <v>0</v>
      </c>
      <c r="Z319" s="187">
        <v>0</v>
      </c>
      <c r="AA319" s="196" t="s">
        <v>52</v>
      </c>
      <c r="AB319" s="41" t="s">
        <v>657</v>
      </c>
      <c r="AC319" s="41"/>
      <c r="AD319" s="40" t="s">
        <v>1005</v>
      </c>
      <c r="AE319" s="40">
        <v>10</v>
      </c>
      <c r="AF319" s="36">
        <v>10</v>
      </c>
      <c r="AG319" s="38">
        <v>1</v>
      </c>
      <c r="AH319" s="36">
        <v>6</v>
      </c>
      <c r="AI319" s="38">
        <v>0.6</v>
      </c>
      <c r="AJ319" s="36">
        <v>0</v>
      </c>
      <c r="AK319" s="38">
        <v>0</v>
      </c>
      <c r="AL319" s="36">
        <v>10</v>
      </c>
      <c r="AM319" s="38">
        <v>1</v>
      </c>
      <c r="AN319" s="36">
        <v>4</v>
      </c>
      <c r="AO319" s="38">
        <v>0.4</v>
      </c>
      <c r="AP319" s="36">
        <v>10</v>
      </c>
      <c r="AQ319" s="38">
        <v>1</v>
      </c>
      <c r="AR319" s="36">
        <v>0</v>
      </c>
      <c r="AS319" s="38">
        <v>0</v>
      </c>
      <c r="AT319" s="36">
        <v>10</v>
      </c>
      <c r="AU319" s="38">
        <v>1</v>
      </c>
      <c r="AV319" s="36">
        <v>0</v>
      </c>
      <c r="AW319" s="38">
        <v>0</v>
      </c>
      <c r="AX319" s="36">
        <v>10</v>
      </c>
      <c r="AY319" s="38">
        <v>1</v>
      </c>
      <c r="AZ319" s="36">
        <v>0</v>
      </c>
      <c r="BA319" s="38">
        <v>0</v>
      </c>
      <c r="BB319" s="36">
        <v>10</v>
      </c>
      <c r="BC319" s="38">
        <v>1</v>
      </c>
      <c r="BD319" s="36">
        <v>0</v>
      </c>
      <c r="BE319" s="38">
        <v>0</v>
      </c>
      <c r="BF319" s="36">
        <v>10</v>
      </c>
      <c r="BG319" s="38">
        <v>1</v>
      </c>
      <c r="BH319" s="32" t="s">
        <v>735</v>
      </c>
      <c r="BI319" s="33" t="s">
        <v>1020</v>
      </c>
      <c r="BL319" s="34"/>
    </row>
    <row r="320" spans="1:64" ht="45" customHeight="1" x14ac:dyDescent="0.25">
      <c r="A320" s="197"/>
      <c r="B320" s="197"/>
      <c r="C320" s="199"/>
      <c r="D320" s="199"/>
      <c r="E320" s="199"/>
      <c r="F320" s="201"/>
      <c r="G320" s="199"/>
      <c r="H320" s="199"/>
      <c r="I320" s="199"/>
      <c r="J320" s="188"/>
      <c r="K320" s="188"/>
      <c r="L320" s="188"/>
      <c r="M320" s="188"/>
      <c r="N320" s="188"/>
      <c r="O320" s="190"/>
      <c r="P320" s="188"/>
      <c r="Q320" s="190"/>
      <c r="R320" s="192"/>
      <c r="S320" s="188"/>
      <c r="T320" s="188"/>
      <c r="U320" s="188"/>
      <c r="V320" s="188"/>
      <c r="W320" s="188"/>
      <c r="X320" s="188"/>
      <c r="Y320" s="188"/>
      <c r="Z320" s="188"/>
      <c r="AA320" s="197"/>
      <c r="AB320" s="41" t="s">
        <v>657</v>
      </c>
      <c r="AC320" s="41"/>
      <c r="AD320" s="40" t="s">
        <v>1007</v>
      </c>
      <c r="AE320" s="40">
        <v>10</v>
      </c>
      <c r="AF320" s="36">
        <v>10</v>
      </c>
      <c r="AG320" s="38">
        <v>1</v>
      </c>
      <c r="AH320" s="36">
        <v>6</v>
      </c>
      <c r="AI320" s="38">
        <v>0.6</v>
      </c>
      <c r="AJ320" s="36">
        <v>0</v>
      </c>
      <c r="AK320" s="38">
        <v>0</v>
      </c>
      <c r="AL320" s="36">
        <v>10</v>
      </c>
      <c r="AM320" s="38">
        <v>1</v>
      </c>
      <c r="AN320" s="36">
        <v>4</v>
      </c>
      <c r="AO320" s="38">
        <v>0.4</v>
      </c>
      <c r="AP320" s="36">
        <v>10</v>
      </c>
      <c r="AQ320" s="38">
        <v>1</v>
      </c>
      <c r="AR320" s="36">
        <v>0</v>
      </c>
      <c r="AS320" s="38">
        <v>0</v>
      </c>
      <c r="AT320" s="36">
        <v>10</v>
      </c>
      <c r="AU320" s="38">
        <v>1</v>
      </c>
      <c r="AV320" s="36">
        <v>0</v>
      </c>
      <c r="AW320" s="38">
        <v>0</v>
      </c>
      <c r="AX320" s="36">
        <v>10</v>
      </c>
      <c r="AY320" s="38">
        <v>1</v>
      </c>
      <c r="AZ320" s="36">
        <v>0</v>
      </c>
      <c r="BA320" s="38">
        <v>0</v>
      </c>
      <c r="BB320" s="36">
        <v>10</v>
      </c>
      <c r="BC320" s="38">
        <v>1</v>
      </c>
      <c r="BD320" s="36">
        <v>0</v>
      </c>
      <c r="BE320" s="38">
        <v>0</v>
      </c>
      <c r="BF320" s="36">
        <v>10</v>
      </c>
      <c r="BG320" s="38">
        <v>1</v>
      </c>
      <c r="BH320" s="32" t="s">
        <v>735</v>
      </c>
      <c r="BI320" s="33" t="s">
        <v>1020</v>
      </c>
      <c r="BL320" s="34"/>
    </row>
    <row r="321" spans="1:64" ht="21" customHeight="1" x14ac:dyDescent="0.25">
      <c r="A321" s="197"/>
      <c r="B321" s="197"/>
      <c r="C321" s="199"/>
      <c r="D321" s="199"/>
      <c r="E321" s="199"/>
      <c r="F321" s="201"/>
      <c r="G321" s="199"/>
      <c r="H321" s="199"/>
      <c r="I321" s="199"/>
      <c r="J321" s="188"/>
      <c r="K321" s="188"/>
      <c r="L321" s="188"/>
      <c r="M321" s="188"/>
      <c r="N321" s="188"/>
      <c r="O321" s="190"/>
      <c r="P321" s="188"/>
      <c r="Q321" s="190"/>
      <c r="R321" s="192"/>
      <c r="S321" s="188"/>
      <c r="T321" s="188"/>
      <c r="U321" s="188"/>
      <c r="V321" s="188"/>
      <c r="W321" s="188"/>
      <c r="X321" s="188"/>
      <c r="Y321" s="188"/>
      <c r="Z321" s="188"/>
      <c r="AA321" s="197"/>
      <c r="AB321" s="41" t="s">
        <v>657</v>
      </c>
      <c r="AC321" s="41"/>
      <c r="AD321" s="40" t="s">
        <v>1008</v>
      </c>
      <c r="AE321" s="40">
        <v>10</v>
      </c>
      <c r="AF321" s="36">
        <v>10</v>
      </c>
      <c r="AG321" s="38">
        <v>1</v>
      </c>
      <c r="AH321" s="36">
        <v>6</v>
      </c>
      <c r="AI321" s="38">
        <v>0.6</v>
      </c>
      <c r="AJ321" s="36">
        <v>0</v>
      </c>
      <c r="AK321" s="38">
        <v>0</v>
      </c>
      <c r="AL321" s="36">
        <v>10</v>
      </c>
      <c r="AM321" s="38">
        <v>1</v>
      </c>
      <c r="AN321" s="36">
        <v>4</v>
      </c>
      <c r="AO321" s="38">
        <v>0.4</v>
      </c>
      <c r="AP321" s="36">
        <v>10</v>
      </c>
      <c r="AQ321" s="38">
        <v>1</v>
      </c>
      <c r="AR321" s="36">
        <v>0</v>
      </c>
      <c r="AS321" s="38">
        <v>0</v>
      </c>
      <c r="AT321" s="36">
        <v>10</v>
      </c>
      <c r="AU321" s="38">
        <v>1</v>
      </c>
      <c r="AV321" s="36">
        <v>0</v>
      </c>
      <c r="AW321" s="38">
        <v>0</v>
      </c>
      <c r="AX321" s="36">
        <v>10</v>
      </c>
      <c r="AY321" s="38">
        <v>1</v>
      </c>
      <c r="AZ321" s="36">
        <v>0</v>
      </c>
      <c r="BA321" s="38">
        <v>0</v>
      </c>
      <c r="BB321" s="36">
        <v>10</v>
      </c>
      <c r="BC321" s="38">
        <v>1</v>
      </c>
      <c r="BD321" s="36">
        <v>0</v>
      </c>
      <c r="BE321" s="38">
        <v>0</v>
      </c>
      <c r="BF321" s="36">
        <v>10</v>
      </c>
      <c r="BG321" s="38">
        <v>1</v>
      </c>
      <c r="BH321" s="32" t="s">
        <v>735</v>
      </c>
      <c r="BI321" s="33" t="s">
        <v>1020</v>
      </c>
      <c r="BL321" s="34"/>
    </row>
    <row r="322" spans="1:64" ht="93" customHeight="1" x14ac:dyDescent="0.25">
      <c r="A322" s="197"/>
      <c r="B322" s="197"/>
      <c r="C322" s="199"/>
      <c r="D322" s="199"/>
      <c r="E322" s="199"/>
      <c r="F322" s="201"/>
      <c r="G322" s="199"/>
      <c r="H322" s="199"/>
      <c r="I322" s="199"/>
      <c r="J322" s="188"/>
      <c r="K322" s="188"/>
      <c r="L322" s="188"/>
      <c r="M322" s="188"/>
      <c r="N322" s="188"/>
      <c r="O322" s="190"/>
      <c r="P322" s="188"/>
      <c r="Q322" s="190"/>
      <c r="R322" s="192"/>
      <c r="S322" s="188"/>
      <c r="T322" s="188"/>
      <c r="U322" s="188"/>
      <c r="V322" s="188"/>
      <c r="W322" s="188"/>
      <c r="X322" s="188"/>
      <c r="Y322" s="188"/>
      <c r="Z322" s="188"/>
      <c r="AA322" s="197"/>
      <c r="AB322" s="41" t="s">
        <v>657</v>
      </c>
      <c r="AC322" s="41"/>
      <c r="AD322" s="40" t="s">
        <v>1039</v>
      </c>
      <c r="AE322" s="40">
        <v>50000</v>
      </c>
      <c r="AF322" s="36">
        <v>0</v>
      </c>
      <c r="AG322" s="38">
        <v>0</v>
      </c>
      <c r="AH322" s="36">
        <v>0</v>
      </c>
      <c r="AI322" s="38">
        <v>0</v>
      </c>
      <c r="AJ322" s="36">
        <v>1000</v>
      </c>
      <c r="AK322" s="38">
        <v>0.02</v>
      </c>
      <c r="AL322" s="36">
        <v>1000</v>
      </c>
      <c r="AM322" s="38">
        <v>0.02</v>
      </c>
      <c r="AN322" s="36">
        <v>54785</v>
      </c>
      <c r="AO322" s="38">
        <v>1.0956999999999999</v>
      </c>
      <c r="AP322" s="36">
        <v>54785</v>
      </c>
      <c r="AQ322" s="38">
        <v>1.0956999999999999</v>
      </c>
      <c r="AR322" s="36">
        <v>15000</v>
      </c>
      <c r="AS322" s="38">
        <v>0.3</v>
      </c>
      <c r="AT322" s="36">
        <v>16000</v>
      </c>
      <c r="AU322" s="38">
        <v>0.32</v>
      </c>
      <c r="AV322" s="36">
        <v>0</v>
      </c>
      <c r="AW322" s="38">
        <v>0</v>
      </c>
      <c r="AX322" s="36">
        <v>54785</v>
      </c>
      <c r="AY322" s="38">
        <v>1.0956999999999999</v>
      </c>
      <c r="AZ322" s="36">
        <v>34000</v>
      </c>
      <c r="BA322" s="38">
        <v>0.68</v>
      </c>
      <c r="BB322" s="36">
        <v>50000</v>
      </c>
      <c r="BC322" s="38">
        <v>1</v>
      </c>
      <c r="BD322" s="36">
        <v>0</v>
      </c>
      <c r="BE322" s="38">
        <v>0</v>
      </c>
      <c r="BF322" s="36">
        <v>54785</v>
      </c>
      <c r="BG322" s="38">
        <v>1.0956999999999999</v>
      </c>
      <c r="BH322" s="32" t="s">
        <v>735</v>
      </c>
      <c r="BI322" s="33" t="s">
        <v>1020</v>
      </c>
      <c r="BL322" s="34"/>
    </row>
    <row r="323" spans="1:64" ht="93" customHeight="1" x14ac:dyDescent="0.25">
      <c r="A323" s="197"/>
      <c r="B323" s="197"/>
      <c r="C323" s="199"/>
      <c r="D323" s="199"/>
      <c r="E323" s="199"/>
      <c r="F323" s="201"/>
      <c r="G323" s="199"/>
      <c r="H323" s="199"/>
      <c r="I323" s="199"/>
      <c r="J323" s="188"/>
      <c r="K323" s="188"/>
      <c r="L323" s="188"/>
      <c r="M323" s="188"/>
      <c r="N323" s="188"/>
      <c r="O323" s="190"/>
      <c r="P323" s="188"/>
      <c r="Q323" s="190"/>
      <c r="R323" s="192"/>
      <c r="S323" s="188"/>
      <c r="T323" s="188"/>
      <c r="U323" s="188"/>
      <c r="V323" s="188"/>
      <c r="W323" s="188"/>
      <c r="X323" s="188"/>
      <c r="Y323" s="188"/>
      <c r="Z323" s="188"/>
      <c r="AA323" s="197"/>
      <c r="AB323" s="41" t="s">
        <v>657</v>
      </c>
      <c r="AC323" s="41"/>
      <c r="AD323" s="40" t="s">
        <v>1040</v>
      </c>
      <c r="AE323" s="40">
        <v>35000</v>
      </c>
      <c r="AF323" s="36">
        <v>0</v>
      </c>
      <c r="AG323" s="38">
        <v>0</v>
      </c>
      <c r="AH323" s="36">
        <v>0</v>
      </c>
      <c r="AI323" s="38">
        <v>0</v>
      </c>
      <c r="AJ323" s="36">
        <v>0</v>
      </c>
      <c r="AK323" s="38">
        <v>0</v>
      </c>
      <c r="AL323" s="36">
        <v>0</v>
      </c>
      <c r="AM323" s="38">
        <v>0</v>
      </c>
      <c r="AN323" s="36">
        <v>0</v>
      </c>
      <c r="AO323" s="38">
        <v>0</v>
      </c>
      <c r="AP323" s="36">
        <v>0</v>
      </c>
      <c r="AQ323" s="38">
        <v>0</v>
      </c>
      <c r="AR323" s="36">
        <v>0</v>
      </c>
      <c r="AS323" s="38">
        <v>0</v>
      </c>
      <c r="AT323" s="36">
        <v>0</v>
      </c>
      <c r="AU323" s="38">
        <v>0</v>
      </c>
      <c r="AV323" s="36">
        <v>0</v>
      </c>
      <c r="AW323" s="38">
        <v>0</v>
      </c>
      <c r="AX323" s="36">
        <v>0</v>
      </c>
      <c r="AY323" s="38">
        <v>0</v>
      </c>
      <c r="AZ323" s="36">
        <v>35000</v>
      </c>
      <c r="BA323" s="38">
        <v>1</v>
      </c>
      <c r="BB323" s="36">
        <v>35000</v>
      </c>
      <c r="BC323" s="38">
        <v>1</v>
      </c>
      <c r="BD323" s="36">
        <v>0</v>
      </c>
      <c r="BE323" s="38">
        <v>0</v>
      </c>
      <c r="BF323" s="36">
        <v>0</v>
      </c>
      <c r="BG323" s="38">
        <v>0</v>
      </c>
      <c r="BH323" s="32" t="s">
        <v>735</v>
      </c>
      <c r="BI323" s="33" t="s">
        <v>1020</v>
      </c>
      <c r="BL323" s="34"/>
    </row>
    <row r="324" spans="1:64" ht="93" customHeight="1" x14ac:dyDescent="0.25">
      <c r="A324" s="197"/>
      <c r="B324" s="197"/>
      <c r="C324" s="199"/>
      <c r="D324" s="199"/>
      <c r="E324" s="199"/>
      <c r="F324" s="201"/>
      <c r="G324" s="199"/>
      <c r="H324" s="199"/>
      <c r="I324" s="199"/>
      <c r="J324" s="188"/>
      <c r="K324" s="188"/>
      <c r="L324" s="188"/>
      <c r="M324" s="188"/>
      <c r="N324" s="188"/>
      <c r="O324" s="190"/>
      <c r="P324" s="188"/>
      <c r="Q324" s="190"/>
      <c r="R324" s="192"/>
      <c r="S324" s="188"/>
      <c r="T324" s="188"/>
      <c r="U324" s="188"/>
      <c r="V324" s="188"/>
      <c r="W324" s="188"/>
      <c r="X324" s="188"/>
      <c r="Y324" s="188"/>
      <c r="Z324" s="188"/>
      <c r="AA324" s="197"/>
      <c r="AB324" s="41" t="s">
        <v>657</v>
      </c>
      <c r="AC324" s="41"/>
      <c r="AD324" s="40" t="s">
        <v>1041</v>
      </c>
      <c r="AE324" s="40">
        <v>6850</v>
      </c>
      <c r="AF324" s="36">
        <v>6850</v>
      </c>
      <c r="AG324" s="38">
        <v>1</v>
      </c>
      <c r="AH324" s="36">
        <v>6851</v>
      </c>
      <c r="AI324" s="38">
        <v>1.0001</v>
      </c>
      <c r="AJ324" s="36">
        <v>0</v>
      </c>
      <c r="AK324" s="38">
        <v>0</v>
      </c>
      <c r="AL324" s="36">
        <v>6850</v>
      </c>
      <c r="AM324" s="38">
        <v>1</v>
      </c>
      <c r="AN324" s="36">
        <v>0</v>
      </c>
      <c r="AO324" s="38">
        <v>0</v>
      </c>
      <c r="AP324" s="36">
        <v>6851</v>
      </c>
      <c r="AQ324" s="38">
        <v>1.0001</v>
      </c>
      <c r="AR324" s="36">
        <v>0</v>
      </c>
      <c r="AS324" s="38">
        <v>0</v>
      </c>
      <c r="AT324" s="36">
        <v>6850</v>
      </c>
      <c r="AU324" s="38">
        <v>1</v>
      </c>
      <c r="AV324" s="36">
        <v>0</v>
      </c>
      <c r="AW324" s="38">
        <v>0</v>
      </c>
      <c r="AX324" s="36">
        <v>6851</v>
      </c>
      <c r="AY324" s="38">
        <v>1.0001</v>
      </c>
      <c r="AZ324" s="36">
        <v>0</v>
      </c>
      <c r="BA324" s="38">
        <v>0</v>
      </c>
      <c r="BB324" s="36">
        <v>6850</v>
      </c>
      <c r="BC324" s="38">
        <v>1</v>
      </c>
      <c r="BD324" s="36">
        <v>0</v>
      </c>
      <c r="BE324" s="38">
        <v>0</v>
      </c>
      <c r="BF324" s="36">
        <v>6851</v>
      </c>
      <c r="BG324" s="38">
        <v>1.0001</v>
      </c>
      <c r="BH324" s="32" t="s">
        <v>735</v>
      </c>
      <c r="BI324" s="33" t="s">
        <v>1020</v>
      </c>
      <c r="BL324" s="34"/>
    </row>
    <row r="325" spans="1:64" ht="45" customHeight="1" x14ac:dyDescent="0.25">
      <c r="A325" s="197"/>
      <c r="B325" s="197"/>
      <c r="C325" s="199"/>
      <c r="D325" s="199"/>
      <c r="E325" s="199"/>
      <c r="F325" s="201"/>
      <c r="G325" s="199"/>
      <c r="H325" s="199"/>
      <c r="I325" s="199"/>
      <c r="J325" s="188"/>
      <c r="K325" s="188"/>
      <c r="L325" s="188"/>
      <c r="M325" s="188"/>
      <c r="N325" s="188"/>
      <c r="O325" s="190"/>
      <c r="P325" s="188"/>
      <c r="Q325" s="190"/>
      <c r="R325" s="191" t="s">
        <v>1042</v>
      </c>
      <c r="S325" s="187">
        <v>0</v>
      </c>
      <c r="T325" s="187">
        <v>0.2</v>
      </c>
      <c r="U325" s="187">
        <v>0</v>
      </c>
      <c r="V325" s="187">
        <v>0.14399999999999999</v>
      </c>
      <c r="W325" s="187">
        <v>0</v>
      </c>
      <c r="X325" s="187">
        <v>0</v>
      </c>
      <c r="Y325" s="187">
        <v>0</v>
      </c>
      <c r="Z325" s="187">
        <v>0</v>
      </c>
      <c r="AA325" s="196" t="s">
        <v>52</v>
      </c>
      <c r="AB325" s="41" t="s">
        <v>657</v>
      </c>
      <c r="AC325" s="41"/>
      <c r="AD325" s="40" t="s">
        <v>1005</v>
      </c>
      <c r="AE325" s="40">
        <v>1</v>
      </c>
      <c r="AF325" s="36">
        <v>1</v>
      </c>
      <c r="AG325" s="38">
        <v>1</v>
      </c>
      <c r="AH325" s="36">
        <v>1</v>
      </c>
      <c r="AI325" s="38">
        <v>1</v>
      </c>
      <c r="AJ325" s="36">
        <v>0</v>
      </c>
      <c r="AK325" s="38">
        <v>0</v>
      </c>
      <c r="AL325" s="36">
        <v>1</v>
      </c>
      <c r="AM325" s="38">
        <v>1</v>
      </c>
      <c r="AN325" s="36">
        <v>0</v>
      </c>
      <c r="AO325" s="38">
        <v>0</v>
      </c>
      <c r="AP325" s="36">
        <v>1</v>
      </c>
      <c r="AQ325" s="38">
        <v>1</v>
      </c>
      <c r="AR325" s="36">
        <v>0</v>
      </c>
      <c r="AS325" s="38">
        <v>0</v>
      </c>
      <c r="AT325" s="36">
        <v>1</v>
      </c>
      <c r="AU325" s="38">
        <v>1</v>
      </c>
      <c r="AV325" s="36">
        <v>0</v>
      </c>
      <c r="AW325" s="38">
        <v>0</v>
      </c>
      <c r="AX325" s="36">
        <v>1</v>
      </c>
      <c r="AY325" s="38">
        <v>1</v>
      </c>
      <c r="AZ325" s="36">
        <v>0</v>
      </c>
      <c r="BA325" s="38">
        <v>0</v>
      </c>
      <c r="BB325" s="36">
        <v>1</v>
      </c>
      <c r="BC325" s="38">
        <v>1</v>
      </c>
      <c r="BD325" s="36">
        <v>0</v>
      </c>
      <c r="BE325" s="38">
        <v>0</v>
      </c>
      <c r="BF325" s="36">
        <v>1</v>
      </c>
      <c r="BG325" s="38">
        <v>1</v>
      </c>
      <c r="BH325" s="32" t="s">
        <v>735</v>
      </c>
      <c r="BI325" s="33" t="s">
        <v>1020</v>
      </c>
      <c r="BL325" s="34"/>
    </row>
    <row r="326" spans="1:64" ht="45" customHeight="1" x14ac:dyDescent="0.25">
      <c r="A326" s="197"/>
      <c r="B326" s="197"/>
      <c r="C326" s="199"/>
      <c r="D326" s="199"/>
      <c r="E326" s="199"/>
      <c r="F326" s="201"/>
      <c r="G326" s="199"/>
      <c r="H326" s="199"/>
      <c r="I326" s="199"/>
      <c r="J326" s="188"/>
      <c r="K326" s="188"/>
      <c r="L326" s="188"/>
      <c r="M326" s="188"/>
      <c r="N326" s="188"/>
      <c r="O326" s="190"/>
      <c r="P326" s="188"/>
      <c r="Q326" s="190"/>
      <c r="R326" s="192"/>
      <c r="S326" s="188"/>
      <c r="T326" s="188"/>
      <c r="U326" s="188"/>
      <c r="V326" s="188"/>
      <c r="W326" s="188"/>
      <c r="X326" s="188"/>
      <c r="Y326" s="188"/>
      <c r="Z326" s="188"/>
      <c r="AA326" s="197"/>
      <c r="AB326" s="41" t="s">
        <v>657</v>
      </c>
      <c r="AC326" s="41"/>
      <c r="AD326" s="40" t="s">
        <v>1007</v>
      </c>
      <c r="AE326" s="40">
        <v>1</v>
      </c>
      <c r="AF326" s="36">
        <v>1</v>
      </c>
      <c r="AG326" s="38">
        <v>1</v>
      </c>
      <c r="AH326" s="36">
        <v>1</v>
      </c>
      <c r="AI326" s="38">
        <v>1</v>
      </c>
      <c r="AJ326" s="36">
        <v>0</v>
      </c>
      <c r="AK326" s="38">
        <v>0</v>
      </c>
      <c r="AL326" s="36">
        <v>1</v>
      </c>
      <c r="AM326" s="38">
        <v>1</v>
      </c>
      <c r="AN326" s="36">
        <v>0</v>
      </c>
      <c r="AO326" s="38">
        <v>0</v>
      </c>
      <c r="AP326" s="36">
        <v>1</v>
      </c>
      <c r="AQ326" s="38">
        <v>1</v>
      </c>
      <c r="AR326" s="36">
        <v>0</v>
      </c>
      <c r="AS326" s="38">
        <v>0</v>
      </c>
      <c r="AT326" s="36">
        <v>1</v>
      </c>
      <c r="AU326" s="38">
        <v>1</v>
      </c>
      <c r="AV326" s="36">
        <v>0</v>
      </c>
      <c r="AW326" s="38">
        <v>0</v>
      </c>
      <c r="AX326" s="36">
        <v>1</v>
      </c>
      <c r="AY326" s="38">
        <v>1</v>
      </c>
      <c r="AZ326" s="36">
        <v>0</v>
      </c>
      <c r="BA326" s="38">
        <v>0</v>
      </c>
      <c r="BB326" s="36">
        <v>1</v>
      </c>
      <c r="BC326" s="38">
        <v>1</v>
      </c>
      <c r="BD326" s="36">
        <v>0</v>
      </c>
      <c r="BE326" s="38">
        <v>0</v>
      </c>
      <c r="BF326" s="36">
        <v>1</v>
      </c>
      <c r="BG326" s="38">
        <v>1</v>
      </c>
      <c r="BH326" s="32" t="s">
        <v>735</v>
      </c>
      <c r="BI326" s="33" t="s">
        <v>1020</v>
      </c>
      <c r="BL326" s="34"/>
    </row>
    <row r="327" spans="1:64" ht="21" customHeight="1" x14ac:dyDescent="0.25">
      <c r="A327" s="197"/>
      <c r="B327" s="197"/>
      <c r="C327" s="199"/>
      <c r="D327" s="199"/>
      <c r="E327" s="199"/>
      <c r="F327" s="201"/>
      <c r="G327" s="199"/>
      <c r="H327" s="199"/>
      <c r="I327" s="199"/>
      <c r="J327" s="188"/>
      <c r="K327" s="188"/>
      <c r="L327" s="188"/>
      <c r="M327" s="188"/>
      <c r="N327" s="188"/>
      <c r="O327" s="190"/>
      <c r="P327" s="188"/>
      <c r="Q327" s="190"/>
      <c r="R327" s="192"/>
      <c r="S327" s="188"/>
      <c r="T327" s="188"/>
      <c r="U327" s="188"/>
      <c r="V327" s="188"/>
      <c r="W327" s="188"/>
      <c r="X327" s="188"/>
      <c r="Y327" s="188"/>
      <c r="Z327" s="188"/>
      <c r="AA327" s="197"/>
      <c r="AB327" s="41" t="s">
        <v>657</v>
      </c>
      <c r="AC327" s="41"/>
      <c r="AD327" s="40" t="s">
        <v>1008</v>
      </c>
      <c r="AE327" s="40">
        <v>1</v>
      </c>
      <c r="AF327" s="36">
        <v>1</v>
      </c>
      <c r="AG327" s="38">
        <v>1</v>
      </c>
      <c r="AH327" s="36">
        <v>1</v>
      </c>
      <c r="AI327" s="38">
        <v>1</v>
      </c>
      <c r="AJ327" s="36">
        <v>0</v>
      </c>
      <c r="AK327" s="38">
        <v>0</v>
      </c>
      <c r="AL327" s="36">
        <v>1</v>
      </c>
      <c r="AM327" s="38">
        <v>1</v>
      </c>
      <c r="AN327" s="36">
        <v>0</v>
      </c>
      <c r="AO327" s="38">
        <v>0</v>
      </c>
      <c r="AP327" s="36">
        <v>1</v>
      </c>
      <c r="AQ327" s="38">
        <v>1</v>
      </c>
      <c r="AR327" s="36">
        <v>0</v>
      </c>
      <c r="AS327" s="38">
        <v>0</v>
      </c>
      <c r="AT327" s="36">
        <v>1</v>
      </c>
      <c r="AU327" s="38">
        <v>1</v>
      </c>
      <c r="AV327" s="36">
        <v>0</v>
      </c>
      <c r="AW327" s="38">
        <v>0</v>
      </c>
      <c r="AX327" s="36">
        <v>1</v>
      </c>
      <c r="AY327" s="38">
        <v>1</v>
      </c>
      <c r="AZ327" s="36">
        <v>0</v>
      </c>
      <c r="BA327" s="38">
        <v>0</v>
      </c>
      <c r="BB327" s="36">
        <v>1</v>
      </c>
      <c r="BC327" s="38">
        <v>1</v>
      </c>
      <c r="BD327" s="36">
        <v>0</v>
      </c>
      <c r="BE327" s="38">
        <v>0</v>
      </c>
      <c r="BF327" s="36">
        <v>1</v>
      </c>
      <c r="BG327" s="38">
        <v>1</v>
      </c>
      <c r="BH327" s="32" t="s">
        <v>735</v>
      </c>
      <c r="BI327" s="33" t="s">
        <v>1020</v>
      </c>
      <c r="BL327" s="34"/>
    </row>
    <row r="328" spans="1:64" ht="129" customHeight="1" x14ac:dyDescent="0.25">
      <c r="A328" s="197"/>
      <c r="B328" s="197"/>
      <c r="C328" s="199"/>
      <c r="D328" s="199"/>
      <c r="E328" s="199"/>
      <c r="F328" s="201"/>
      <c r="G328" s="199"/>
      <c r="H328" s="199"/>
      <c r="I328" s="199"/>
      <c r="J328" s="188"/>
      <c r="K328" s="188"/>
      <c r="L328" s="188"/>
      <c r="M328" s="188"/>
      <c r="N328" s="188"/>
      <c r="O328" s="190"/>
      <c r="P328" s="188"/>
      <c r="Q328" s="190"/>
      <c r="R328" s="192"/>
      <c r="S328" s="188"/>
      <c r="T328" s="188"/>
      <c r="U328" s="188"/>
      <c r="V328" s="188"/>
      <c r="W328" s="188"/>
      <c r="X328" s="188"/>
      <c r="Y328" s="188"/>
      <c r="Z328" s="188"/>
      <c r="AA328" s="197"/>
      <c r="AB328" s="41" t="s">
        <v>657</v>
      </c>
      <c r="AC328" s="41"/>
      <c r="AD328" s="40" t="s">
        <v>1043</v>
      </c>
      <c r="AE328" s="40">
        <v>35000</v>
      </c>
      <c r="AF328" s="36">
        <v>0</v>
      </c>
      <c r="AG328" s="38">
        <v>0</v>
      </c>
      <c r="AH328" s="36">
        <v>0</v>
      </c>
      <c r="AI328" s="38">
        <v>0</v>
      </c>
      <c r="AJ328" s="36">
        <v>1998</v>
      </c>
      <c r="AK328" s="38">
        <v>5.7099999999999998E-2</v>
      </c>
      <c r="AL328" s="36">
        <v>1998</v>
      </c>
      <c r="AM328" s="38">
        <v>5.7099999999999998E-2</v>
      </c>
      <c r="AN328" s="36">
        <v>2090</v>
      </c>
      <c r="AO328" s="38">
        <v>5.9700000000000003E-2</v>
      </c>
      <c r="AP328" s="36">
        <v>2090</v>
      </c>
      <c r="AQ328" s="38">
        <v>5.9700000000000003E-2</v>
      </c>
      <c r="AR328" s="36">
        <v>10997</v>
      </c>
      <c r="AS328" s="38">
        <v>0.31419999999999998</v>
      </c>
      <c r="AT328" s="36">
        <v>12996</v>
      </c>
      <c r="AU328" s="38">
        <v>0.37130000000000002</v>
      </c>
      <c r="AV328" s="36">
        <v>0</v>
      </c>
      <c r="AW328" s="38">
        <v>0</v>
      </c>
      <c r="AX328" s="36">
        <v>2090</v>
      </c>
      <c r="AY328" s="38">
        <v>5.9700000000000003E-2</v>
      </c>
      <c r="AZ328" s="36">
        <v>22001</v>
      </c>
      <c r="BA328" s="38">
        <v>0.62860000000000005</v>
      </c>
      <c r="BB328" s="36">
        <v>34997</v>
      </c>
      <c r="BC328" s="38">
        <v>0.99990000000000001</v>
      </c>
      <c r="BD328" s="36">
        <v>0</v>
      </c>
      <c r="BE328" s="38">
        <v>0</v>
      </c>
      <c r="BF328" s="36">
        <v>2090</v>
      </c>
      <c r="BG328" s="38">
        <v>5.9700000000000003E-2</v>
      </c>
      <c r="BH328" s="32" t="s">
        <v>735</v>
      </c>
      <c r="BI328" s="33" t="s">
        <v>1020</v>
      </c>
      <c r="BL328" s="34"/>
    </row>
    <row r="329" spans="1:64" ht="69" customHeight="1" x14ac:dyDescent="0.25">
      <c r="A329" s="197"/>
      <c r="B329" s="197"/>
      <c r="C329" s="199"/>
      <c r="D329" s="199"/>
      <c r="E329" s="199"/>
      <c r="F329" s="201"/>
      <c r="G329" s="199"/>
      <c r="H329" s="199"/>
      <c r="I329" s="199"/>
      <c r="J329" s="188"/>
      <c r="K329" s="188"/>
      <c r="L329" s="188"/>
      <c r="M329" s="188"/>
      <c r="N329" s="188"/>
      <c r="O329" s="190"/>
      <c r="P329" s="188"/>
      <c r="Q329" s="190"/>
      <c r="R329" s="40" t="s">
        <v>1044</v>
      </c>
      <c r="S329" s="38">
        <v>0</v>
      </c>
      <c r="T329" s="38">
        <v>0.1</v>
      </c>
      <c r="U329" s="38">
        <v>0</v>
      </c>
      <c r="V329" s="38">
        <v>0.3</v>
      </c>
      <c r="W329" s="38">
        <v>0</v>
      </c>
      <c r="X329" s="38">
        <v>0</v>
      </c>
      <c r="Y329" s="38">
        <v>0</v>
      </c>
      <c r="Z329" s="38">
        <v>0</v>
      </c>
      <c r="AA329" s="35" t="s">
        <v>52</v>
      </c>
      <c r="AB329" s="41" t="s">
        <v>657</v>
      </c>
      <c r="AC329" s="41"/>
      <c r="AD329" s="40" t="s">
        <v>1045</v>
      </c>
      <c r="AE329" s="40">
        <v>4397</v>
      </c>
      <c r="AF329" s="36">
        <v>300</v>
      </c>
      <c r="AG329" s="38">
        <v>6.8199999999999997E-2</v>
      </c>
      <c r="AH329" s="36">
        <v>1940</v>
      </c>
      <c r="AI329" s="38">
        <v>0.44119999999999998</v>
      </c>
      <c r="AJ329" s="36">
        <v>4097</v>
      </c>
      <c r="AK329" s="38">
        <v>0.93179999999999996</v>
      </c>
      <c r="AL329" s="36">
        <v>4397</v>
      </c>
      <c r="AM329" s="38">
        <v>1</v>
      </c>
      <c r="AN329" s="36">
        <v>2583</v>
      </c>
      <c r="AO329" s="38">
        <v>0.58750000000000002</v>
      </c>
      <c r="AP329" s="36">
        <v>4523</v>
      </c>
      <c r="AQ329" s="38">
        <v>1.0286999999999999</v>
      </c>
      <c r="AR329" s="36">
        <v>0</v>
      </c>
      <c r="AS329" s="38">
        <v>0</v>
      </c>
      <c r="AT329" s="36">
        <v>4397</v>
      </c>
      <c r="AU329" s="38">
        <v>1</v>
      </c>
      <c r="AV329" s="36">
        <v>0</v>
      </c>
      <c r="AW329" s="38">
        <v>0</v>
      </c>
      <c r="AX329" s="36">
        <v>4523</v>
      </c>
      <c r="AY329" s="38">
        <v>1.0286999999999999</v>
      </c>
      <c r="AZ329" s="36">
        <v>0</v>
      </c>
      <c r="BA329" s="38">
        <v>0</v>
      </c>
      <c r="BB329" s="36">
        <v>4397</v>
      </c>
      <c r="BC329" s="38">
        <v>1</v>
      </c>
      <c r="BD329" s="36">
        <v>0</v>
      </c>
      <c r="BE329" s="38">
        <v>0</v>
      </c>
      <c r="BF329" s="36">
        <v>4523</v>
      </c>
      <c r="BG329" s="38">
        <v>1.0286999999999999</v>
      </c>
      <c r="BH329" s="32" t="s">
        <v>735</v>
      </c>
      <c r="BI329" s="33" t="s">
        <v>1020</v>
      </c>
      <c r="BL329" s="34"/>
    </row>
    <row r="330" spans="1:64" ht="135" customHeight="1" x14ac:dyDescent="0.25">
      <c r="A330" s="196" t="s">
        <v>405</v>
      </c>
      <c r="B330" s="196" t="s">
        <v>440</v>
      </c>
      <c r="C330" s="198" t="s">
        <v>407</v>
      </c>
      <c r="D330" s="198" t="s">
        <v>520</v>
      </c>
      <c r="E330" s="198" t="s">
        <v>1046</v>
      </c>
      <c r="F330" s="200" t="s">
        <v>536</v>
      </c>
      <c r="G330" s="198" t="s">
        <v>537</v>
      </c>
      <c r="H330" s="198" t="s">
        <v>538</v>
      </c>
      <c r="I330" s="198" t="s">
        <v>539</v>
      </c>
      <c r="J330" s="189">
        <v>0.15</v>
      </c>
      <c r="K330" s="189">
        <v>0.15</v>
      </c>
      <c r="L330" s="189">
        <v>0.34</v>
      </c>
      <c r="M330" s="189">
        <v>0.34</v>
      </c>
      <c r="N330" s="189">
        <v>0.17</v>
      </c>
      <c r="O330" s="189">
        <v>0</v>
      </c>
      <c r="P330" s="189">
        <v>0.34</v>
      </c>
      <c r="Q330" s="189">
        <v>0</v>
      </c>
      <c r="R330" s="191" t="s">
        <v>540</v>
      </c>
      <c r="S330" s="187">
        <v>0</v>
      </c>
      <c r="T330" s="187">
        <v>0.15</v>
      </c>
      <c r="U330" s="187">
        <v>0</v>
      </c>
      <c r="V330" s="187">
        <v>0.34</v>
      </c>
      <c r="W330" s="187">
        <v>0</v>
      </c>
      <c r="X330" s="187">
        <v>0</v>
      </c>
      <c r="Y330" s="187">
        <v>0</v>
      </c>
      <c r="Z330" s="187">
        <v>0</v>
      </c>
      <c r="AA330" s="196" t="s">
        <v>425</v>
      </c>
      <c r="AB330" s="41" t="s">
        <v>807</v>
      </c>
      <c r="AC330" s="41"/>
      <c r="AD330" s="40" t="s">
        <v>1047</v>
      </c>
      <c r="AE330" s="40">
        <v>67</v>
      </c>
      <c r="AF330" s="36">
        <v>0</v>
      </c>
      <c r="AG330" s="38">
        <v>0</v>
      </c>
      <c r="AH330" s="36">
        <v>0</v>
      </c>
      <c r="AI330" s="38">
        <v>0</v>
      </c>
      <c r="AJ330" s="36">
        <v>62</v>
      </c>
      <c r="AK330" s="38">
        <v>0.9254</v>
      </c>
      <c r="AL330" s="36">
        <v>62</v>
      </c>
      <c r="AM330" s="38">
        <v>0.9254</v>
      </c>
      <c r="AN330" s="36">
        <v>67</v>
      </c>
      <c r="AO330" s="38">
        <v>1</v>
      </c>
      <c r="AP330" s="36">
        <v>67</v>
      </c>
      <c r="AQ330" s="38">
        <v>1</v>
      </c>
      <c r="AR330" s="36">
        <v>0</v>
      </c>
      <c r="AS330" s="38">
        <v>0</v>
      </c>
      <c r="AT330" s="36">
        <v>62</v>
      </c>
      <c r="AU330" s="38">
        <v>0.9254</v>
      </c>
      <c r="AV330" s="36">
        <v>0</v>
      </c>
      <c r="AW330" s="38">
        <v>0</v>
      </c>
      <c r="AX330" s="36">
        <v>67</v>
      </c>
      <c r="AY330" s="38">
        <v>1</v>
      </c>
      <c r="AZ330" s="36">
        <v>5</v>
      </c>
      <c r="BA330" s="38">
        <v>7.46E-2</v>
      </c>
      <c r="BB330" s="36">
        <v>67</v>
      </c>
      <c r="BC330" s="38">
        <v>1</v>
      </c>
      <c r="BD330" s="36">
        <v>0</v>
      </c>
      <c r="BE330" s="38">
        <v>0</v>
      </c>
      <c r="BF330" s="36">
        <v>67</v>
      </c>
      <c r="BG330" s="38">
        <v>1</v>
      </c>
      <c r="BH330" s="32" t="s">
        <v>694</v>
      </c>
      <c r="BI330" s="33" t="s">
        <v>761</v>
      </c>
      <c r="BL330" s="34"/>
    </row>
    <row r="331" spans="1:64" ht="45" customHeight="1" x14ac:dyDescent="0.25">
      <c r="A331" s="197"/>
      <c r="B331" s="197"/>
      <c r="C331" s="199"/>
      <c r="D331" s="199"/>
      <c r="E331" s="199"/>
      <c r="F331" s="201"/>
      <c r="G331" s="199"/>
      <c r="H331" s="199"/>
      <c r="I331" s="199"/>
      <c r="J331" s="190"/>
      <c r="K331" s="190"/>
      <c r="L331" s="190"/>
      <c r="M331" s="190"/>
      <c r="N331" s="190"/>
      <c r="O331" s="190"/>
      <c r="P331" s="190"/>
      <c r="Q331" s="190"/>
      <c r="R331" s="192"/>
      <c r="S331" s="188"/>
      <c r="T331" s="188"/>
      <c r="U331" s="188"/>
      <c r="V331" s="188"/>
      <c r="W331" s="188"/>
      <c r="X331" s="188"/>
      <c r="Y331" s="188"/>
      <c r="Z331" s="188"/>
      <c r="AA331" s="197"/>
      <c r="AB331" s="41" t="s">
        <v>807</v>
      </c>
      <c r="AC331" s="41"/>
      <c r="AD331" s="40" t="s">
        <v>1048</v>
      </c>
      <c r="AE331" s="40">
        <v>14</v>
      </c>
      <c r="AF331" s="36">
        <v>0</v>
      </c>
      <c r="AG331" s="38">
        <v>0</v>
      </c>
      <c r="AH331" s="36">
        <v>0</v>
      </c>
      <c r="AI331" s="38">
        <v>0</v>
      </c>
      <c r="AJ331" s="36">
        <v>7</v>
      </c>
      <c r="AK331" s="38">
        <v>0.5</v>
      </c>
      <c r="AL331" s="36">
        <v>7</v>
      </c>
      <c r="AM331" s="38">
        <v>0.5</v>
      </c>
      <c r="AN331" s="36">
        <v>10</v>
      </c>
      <c r="AO331" s="38">
        <v>0.71430000000000005</v>
      </c>
      <c r="AP331" s="36">
        <v>10</v>
      </c>
      <c r="AQ331" s="38">
        <v>0.71430000000000005</v>
      </c>
      <c r="AR331" s="36">
        <v>0</v>
      </c>
      <c r="AS331" s="38">
        <v>0</v>
      </c>
      <c r="AT331" s="36">
        <v>7</v>
      </c>
      <c r="AU331" s="38">
        <v>0.5</v>
      </c>
      <c r="AV331" s="36">
        <v>0</v>
      </c>
      <c r="AW331" s="38">
        <v>0</v>
      </c>
      <c r="AX331" s="36">
        <v>10</v>
      </c>
      <c r="AY331" s="38">
        <v>0.71430000000000005</v>
      </c>
      <c r="AZ331" s="36">
        <v>7</v>
      </c>
      <c r="BA331" s="38">
        <v>0.5</v>
      </c>
      <c r="BB331" s="36">
        <v>14</v>
      </c>
      <c r="BC331" s="38">
        <v>1</v>
      </c>
      <c r="BD331" s="36">
        <v>0</v>
      </c>
      <c r="BE331" s="38">
        <v>0</v>
      </c>
      <c r="BF331" s="36">
        <v>10</v>
      </c>
      <c r="BG331" s="38">
        <v>0.71430000000000005</v>
      </c>
      <c r="BH331" s="32" t="s">
        <v>694</v>
      </c>
      <c r="BI331" s="33" t="s">
        <v>761</v>
      </c>
      <c r="BL331" s="34"/>
    </row>
    <row r="332" spans="1:64" ht="51" customHeight="1" x14ac:dyDescent="0.25">
      <c r="A332" s="197"/>
      <c r="B332" s="197"/>
      <c r="C332" s="199"/>
      <c r="D332" s="199"/>
      <c r="E332" s="199"/>
      <c r="F332" s="201"/>
      <c r="G332" s="199"/>
      <c r="H332" s="199"/>
      <c r="I332" s="199"/>
      <c r="J332" s="190"/>
      <c r="K332" s="190"/>
      <c r="L332" s="190"/>
      <c r="M332" s="190"/>
      <c r="N332" s="190"/>
      <c r="O332" s="190"/>
      <c r="P332" s="190"/>
      <c r="Q332" s="190"/>
      <c r="R332" s="191" t="s">
        <v>1049</v>
      </c>
      <c r="S332" s="187">
        <v>0</v>
      </c>
      <c r="T332" s="187">
        <v>0.15</v>
      </c>
      <c r="U332" s="187">
        <v>0</v>
      </c>
      <c r="V332" s="187">
        <v>0.34</v>
      </c>
      <c r="W332" s="187">
        <v>0</v>
      </c>
      <c r="X332" s="187">
        <v>0</v>
      </c>
      <c r="Y332" s="187">
        <v>0</v>
      </c>
      <c r="Z332" s="187">
        <v>0</v>
      </c>
      <c r="AA332" s="196" t="s">
        <v>425</v>
      </c>
      <c r="AB332" s="41" t="s">
        <v>807</v>
      </c>
      <c r="AC332" s="41"/>
      <c r="AD332" s="40" t="s">
        <v>1050</v>
      </c>
      <c r="AE332" s="40">
        <v>150</v>
      </c>
      <c r="AF332" s="36">
        <v>0</v>
      </c>
      <c r="AG332" s="38">
        <v>0</v>
      </c>
      <c r="AH332" s="36">
        <v>0</v>
      </c>
      <c r="AI332" s="38">
        <v>0</v>
      </c>
      <c r="AJ332" s="36">
        <v>107</v>
      </c>
      <c r="AK332" s="38">
        <v>0.71330000000000005</v>
      </c>
      <c r="AL332" s="36">
        <v>107</v>
      </c>
      <c r="AM332" s="38">
        <v>0.71330000000000005</v>
      </c>
      <c r="AN332" s="36">
        <v>103</v>
      </c>
      <c r="AO332" s="38">
        <v>0.68669999999999998</v>
      </c>
      <c r="AP332" s="36">
        <v>103</v>
      </c>
      <c r="AQ332" s="38">
        <v>0.68669999999999998</v>
      </c>
      <c r="AR332" s="36">
        <v>0</v>
      </c>
      <c r="AS332" s="38">
        <v>0</v>
      </c>
      <c r="AT332" s="36">
        <v>107</v>
      </c>
      <c r="AU332" s="38">
        <v>0.71330000000000005</v>
      </c>
      <c r="AV332" s="36">
        <v>0</v>
      </c>
      <c r="AW332" s="38">
        <v>0</v>
      </c>
      <c r="AX332" s="36">
        <v>103</v>
      </c>
      <c r="AY332" s="38">
        <v>0.68669999999999998</v>
      </c>
      <c r="AZ332" s="36">
        <v>43</v>
      </c>
      <c r="BA332" s="38">
        <v>0.28670000000000001</v>
      </c>
      <c r="BB332" s="36">
        <v>150</v>
      </c>
      <c r="BC332" s="38">
        <v>1</v>
      </c>
      <c r="BD332" s="36">
        <v>0</v>
      </c>
      <c r="BE332" s="38">
        <v>0</v>
      </c>
      <c r="BF332" s="36">
        <v>103</v>
      </c>
      <c r="BG332" s="38">
        <v>0.68669999999999998</v>
      </c>
      <c r="BH332" s="32" t="s">
        <v>694</v>
      </c>
      <c r="BI332" s="33" t="s">
        <v>761</v>
      </c>
      <c r="BL332" s="34"/>
    </row>
    <row r="333" spans="1:64" ht="81" customHeight="1" x14ac:dyDescent="0.25">
      <c r="A333" s="197"/>
      <c r="B333" s="197"/>
      <c r="C333" s="199"/>
      <c r="D333" s="199"/>
      <c r="E333" s="199"/>
      <c r="F333" s="201"/>
      <c r="G333" s="199"/>
      <c r="H333" s="199"/>
      <c r="I333" s="199"/>
      <c r="J333" s="190"/>
      <c r="K333" s="190"/>
      <c r="L333" s="190"/>
      <c r="M333" s="190"/>
      <c r="N333" s="190"/>
      <c r="O333" s="190"/>
      <c r="P333" s="190"/>
      <c r="Q333" s="190"/>
      <c r="R333" s="192"/>
      <c r="S333" s="188"/>
      <c r="T333" s="188"/>
      <c r="U333" s="188"/>
      <c r="V333" s="188"/>
      <c r="W333" s="188"/>
      <c r="X333" s="188"/>
      <c r="Y333" s="188"/>
      <c r="Z333" s="188"/>
      <c r="AA333" s="197"/>
      <c r="AB333" s="41" t="s">
        <v>807</v>
      </c>
      <c r="AC333" s="41"/>
      <c r="AD333" s="40" t="s">
        <v>1051</v>
      </c>
      <c r="AE333" s="40">
        <v>3</v>
      </c>
      <c r="AF333" s="36">
        <v>0</v>
      </c>
      <c r="AG333" s="38">
        <v>0</v>
      </c>
      <c r="AH333" s="36">
        <v>0</v>
      </c>
      <c r="AI333" s="38">
        <v>0</v>
      </c>
      <c r="AJ333" s="36">
        <v>2</v>
      </c>
      <c r="AK333" s="38">
        <v>0.66669999999999996</v>
      </c>
      <c r="AL333" s="36">
        <v>2</v>
      </c>
      <c r="AM333" s="38">
        <v>0.66669999999999996</v>
      </c>
      <c r="AN333" s="36">
        <v>3</v>
      </c>
      <c r="AO333" s="38">
        <v>1</v>
      </c>
      <c r="AP333" s="36">
        <v>3</v>
      </c>
      <c r="AQ333" s="38">
        <v>1</v>
      </c>
      <c r="AR333" s="36">
        <v>0</v>
      </c>
      <c r="AS333" s="38">
        <v>0</v>
      </c>
      <c r="AT333" s="36">
        <v>2</v>
      </c>
      <c r="AU333" s="38">
        <v>0.66669999999999996</v>
      </c>
      <c r="AV333" s="36">
        <v>0</v>
      </c>
      <c r="AW333" s="38">
        <v>0</v>
      </c>
      <c r="AX333" s="36">
        <v>3</v>
      </c>
      <c r="AY333" s="38">
        <v>1</v>
      </c>
      <c r="AZ333" s="36">
        <v>1</v>
      </c>
      <c r="BA333" s="38">
        <v>0.33329999999999999</v>
      </c>
      <c r="BB333" s="36">
        <v>3</v>
      </c>
      <c r="BC333" s="38">
        <v>1</v>
      </c>
      <c r="BD333" s="36">
        <v>0</v>
      </c>
      <c r="BE333" s="38">
        <v>0</v>
      </c>
      <c r="BF333" s="36">
        <v>3</v>
      </c>
      <c r="BG333" s="38">
        <v>1</v>
      </c>
      <c r="BH333" s="32" t="s">
        <v>694</v>
      </c>
      <c r="BI333" s="33" t="s">
        <v>761</v>
      </c>
      <c r="BL333" s="34"/>
    </row>
    <row r="334" spans="1:64" ht="243" customHeight="1" x14ac:dyDescent="0.25">
      <c r="A334" s="196" t="s">
        <v>405</v>
      </c>
      <c r="B334" s="196" t="s">
        <v>440</v>
      </c>
      <c r="C334" s="198" t="s">
        <v>407</v>
      </c>
      <c r="D334" s="198" t="s">
        <v>520</v>
      </c>
      <c r="E334" s="198" t="s">
        <v>1046</v>
      </c>
      <c r="F334" s="200" t="s">
        <v>541</v>
      </c>
      <c r="G334" s="198" t="s">
        <v>542</v>
      </c>
      <c r="H334" s="198" t="s">
        <v>451</v>
      </c>
      <c r="I334" s="198" t="s">
        <v>284</v>
      </c>
      <c r="J334" s="187">
        <v>0.1575</v>
      </c>
      <c r="K334" s="187">
        <v>0.1575</v>
      </c>
      <c r="L334" s="189">
        <v>0.27</v>
      </c>
      <c r="M334" s="189">
        <v>0.27</v>
      </c>
      <c r="N334" s="189">
        <v>0.27</v>
      </c>
      <c r="O334" s="187">
        <v>2.2499999999999999E-2</v>
      </c>
      <c r="P334" s="187">
        <v>0.30249999999999999</v>
      </c>
      <c r="Q334" s="189">
        <v>0</v>
      </c>
      <c r="R334" s="40" t="s">
        <v>543</v>
      </c>
      <c r="S334" s="38">
        <v>0</v>
      </c>
      <c r="T334" s="38">
        <v>0.18</v>
      </c>
      <c r="U334" s="38">
        <v>0</v>
      </c>
      <c r="V334" s="38">
        <v>0.27</v>
      </c>
      <c r="W334" s="38">
        <v>0</v>
      </c>
      <c r="X334" s="38">
        <v>0</v>
      </c>
      <c r="Y334" s="38">
        <v>0</v>
      </c>
      <c r="Z334" s="38">
        <v>0</v>
      </c>
      <c r="AA334" s="35" t="s">
        <v>52</v>
      </c>
      <c r="AB334" s="41" t="s">
        <v>657</v>
      </c>
      <c r="AC334" s="41"/>
      <c r="AD334" s="40" t="s">
        <v>1052</v>
      </c>
      <c r="AE334" s="40">
        <v>100</v>
      </c>
      <c r="AF334" s="36">
        <v>18</v>
      </c>
      <c r="AG334" s="38">
        <v>0.18</v>
      </c>
      <c r="AH334" s="36">
        <v>18</v>
      </c>
      <c r="AI334" s="38">
        <v>0.18</v>
      </c>
      <c r="AJ334" s="36">
        <v>27</v>
      </c>
      <c r="AK334" s="38">
        <v>0.27</v>
      </c>
      <c r="AL334" s="36">
        <v>45</v>
      </c>
      <c r="AM334" s="38">
        <v>0.45</v>
      </c>
      <c r="AN334" s="36">
        <v>27</v>
      </c>
      <c r="AO334" s="38">
        <v>0.27</v>
      </c>
      <c r="AP334" s="36">
        <v>45</v>
      </c>
      <c r="AQ334" s="38">
        <v>0.45</v>
      </c>
      <c r="AR334" s="36">
        <v>27</v>
      </c>
      <c r="AS334" s="38">
        <v>0.27</v>
      </c>
      <c r="AT334" s="36">
        <v>72</v>
      </c>
      <c r="AU334" s="38">
        <v>0.72</v>
      </c>
      <c r="AV334" s="36">
        <v>0</v>
      </c>
      <c r="AW334" s="38">
        <v>0</v>
      </c>
      <c r="AX334" s="36">
        <v>45</v>
      </c>
      <c r="AY334" s="38">
        <v>0.45</v>
      </c>
      <c r="AZ334" s="36">
        <v>28</v>
      </c>
      <c r="BA334" s="38">
        <v>0.28000000000000003</v>
      </c>
      <c r="BB334" s="36">
        <v>100</v>
      </c>
      <c r="BC334" s="38">
        <v>1</v>
      </c>
      <c r="BD334" s="36">
        <v>0</v>
      </c>
      <c r="BE334" s="38">
        <v>0</v>
      </c>
      <c r="BF334" s="36">
        <v>45</v>
      </c>
      <c r="BG334" s="38">
        <v>0.45</v>
      </c>
      <c r="BH334" s="32" t="s">
        <v>694</v>
      </c>
      <c r="BI334" s="33" t="s">
        <v>761</v>
      </c>
      <c r="BL334" s="34"/>
    </row>
    <row r="335" spans="1:64" ht="105" customHeight="1" x14ac:dyDescent="0.25">
      <c r="A335" s="197"/>
      <c r="B335" s="197"/>
      <c r="C335" s="199"/>
      <c r="D335" s="199"/>
      <c r="E335" s="199"/>
      <c r="F335" s="201"/>
      <c r="G335" s="199"/>
      <c r="H335" s="199"/>
      <c r="I335" s="199"/>
      <c r="J335" s="188"/>
      <c r="K335" s="188"/>
      <c r="L335" s="190"/>
      <c r="M335" s="190"/>
      <c r="N335" s="190"/>
      <c r="O335" s="188"/>
      <c r="P335" s="188"/>
      <c r="Q335" s="190"/>
      <c r="R335" s="40" t="s">
        <v>1053</v>
      </c>
      <c r="S335" s="38">
        <v>0</v>
      </c>
      <c r="T335" s="38">
        <v>0.13500000000000001</v>
      </c>
      <c r="U335" s="38">
        <v>0</v>
      </c>
      <c r="V335" s="38">
        <v>0.27</v>
      </c>
      <c r="W335" s="38">
        <v>0</v>
      </c>
      <c r="X335" s="38">
        <v>4.4999999999999998E-2</v>
      </c>
      <c r="Y335" s="38">
        <v>0</v>
      </c>
      <c r="Z335" s="38">
        <v>0</v>
      </c>
      <c r="AA335" s="35" t="s">
        <v>52</v>
      </c>
      <c r="AB335" s="41" t="s">
        <v>657</v>
      </c>
      <c r="AC335" s="41"/>
      <c r="AD335" s="40" t="s">
        <v>1054</v>
      </c>
      <c r="AE335" s="40">
        <v>100</v>
      </c>
      <c r="AF335" s="36">
        <v>13</v>
      </c>
      <c r="AG335" s="38">
        <v>0.13</v>
      </c>
      <c r="AH335" s="36">
        <v>13</v>
      </c>
      <c r="AI335" s="38">
        <v>0.13</v>
      </c>
      <c r="AJ335" s="36">
        <v>27</v>
      </c>
      <c r="AK335" s="38">
        <v>0.27</v>
      </c>
      <c r="AL335" s="36">
        <v>40</v>
      </c>
      <c r="AM335" s="38">
        <v>0.4</v>
      </c>
      <c r="AN335" s="36">
        <v>27</v>
      </c>
      <c r="AO335" s="38">
        <v>0.27</v>
      </c>
      <c r="AP335" s="36">
        <v>40</v>
      </c>
      <c r="AQ335" s="38">
        <v>0.4</v>
      </c>
      <c r="AR335" s="36">
        <v>27</v>
      </c>
      <c r="AS335" s="38">
        <v>0.27</v>
      </c>
      <c r="AT335" s="36">
        <v>67</v>
      </c>
      <c r="AU335" s="38">
        <v>0.67</v>
      </c>
      <c r="AV335" s="36">
        <v>0</v>
      </c>
      <c r="AW335" s="38">
        <v>0</v>
      </c>
      <c r="AX335" s="36">
        <v>40</v>
      </c>
      <c r="AY335" s="38">
        <v>0.4</v>
      </c>
      <c r="AZ335" s="36">
        <v>33</v>
      </c>
      <c r="BA335" s="38">
        <v>0.33</v>
      </c>
      <c r="BB335" s="36">
        <v>100</v>
      </c>
      <c r="BC335" s="38">
        <v>1</v>
      </c>
      <c r="BD335" s="36">
        <v>0</v>
      </c>
      <c r="BE335" s="38">
        <v>0</v>
      </c>
      <c r="BF335" s="36">
        <v>40</v>
      </c>
      <c r="BG335" s="38">
        <v>0.4</v>
      </c>
      <c r="BH335" s="32" t="s">
        <v>694</v>
      </c>
      <c r="BI335" s="33" t="s">
        <v>761</v>
      </c>
      <c r="BL335" s="34"/>
    </row>
    <row r="336" spans="1:64" ht="69" customHeight="1" x14ac:dyDescent="0.25">
      <c r="A336" s="196" t="s">
        <v>414</v>
      </c>
      <c r="B336" s="196" t="s">
        <v>415</v>
      </c>
      <c r="C336" s="198" t="s">
        <v>544</v>
      </c>
      <c r="D336" s="198" t="s">
        <v>545</v>
      </c>
      <c r="E336" s="198" t="s">
        <v>1055</v>
      </c>
      <c r="F336" s="200" t="s">
        <v>12</v>
      </c>
      <c r="G336" s="198" t="s">
        <v>546</v>
      </c>
      <c r="H336" s="198" t="s">
        <v>547</v>
      </c>
      <c r="I336" s="198" t="s">
        <v>548</v>
      </c>
      <c r="J336" s="187">
        <v>0.31090000000000001</v>
      </c>
      <c r="K336" s="187">
        <v>0.3145</v>
      </c>
      <c r="L336" s="187">
        <v>0.20100000000000001</v>
      </c>
      <c r="M336" s="187">
        <v>0.19739999999999999</v>
      </c>
      <c r="N336" s="187">
        <v>0.2394</v>
      </c>
      <c r="O336" s="189">
        <v>0</v>
      </c>
      <c r="P336" s="187">
        <v>0.249</v>
      </c>
      <c r="Q336" s="189">
        <v>0</v>
      </c>
      <c r="R336" s="40" t="s">
        <v>549</v>
      </c>
      <c r="S336" s="38">
        <v>0</v>
      </c>
      <c r="T336" s="38">
        <v>0.59</v>
      </c>
      <c r="U336" s="38">
        <v>0</v>
      </c>
      <c r="V336" s="38">
        <v>0.12</v>
      </c>
      <c r="W336" s="38">
        <v>0</v>
      </c>
      <c r="X336" s="38">
        <v>0</v>
      </c>
      <c r="Y336" s="38">
        <v>0</v>
      </c>
      <c r="Z336" s="38">
        <v>0</v>
      </c>
      <c r="AA336" s="35" t="s">
        <v>425</v>
      </c>
      <c r="AB336" s="41" t="s">
        <v>683</v>
      </c>
      <c r="AC336" s="41"/>
      <c r="AD336" s="40" t="s">
        <v>1056</v>
      </c>
      <c r="AE336" s="40">
        <v>100</v>
      </c>
      <c r="AF336" s="36">
        <v>25</v>
      </c>
      <c r="AG336" s="38">
        <v>0.25</v>
      </c>
      <c r="AH336" s="36">
        <v>25</v>
      </c>
      <c r="AI336" s="38">
        <v>0.25</v>
      </c>
      <c r="AJ336" s="36">
        <v>25</v>
      </c>
      <c r="AK336" s="38">
        <v>0.25</v>
      </c>
      <c r="AL336" s="36">
        <v>50</v>
      </c>
      <c r="AM336" s="38">
        <v>0.5</v>
      </c>
      <c r="AN336" s="36">
        <v>25</v>
      </c>
      <c r="AO336" s="38">
        <v>0.25</v>
      </c>
      <c r="AP336" s="36">
        <v>50</v>
      </c>
      <c r="AQ336" s="38">
        <v>0.5</v>
      </c>
      <c r="AR336" s="36">
        <v>25</v>
      </c>
      <c r="AS336" s="38">
        <v>0.25</v>
      </c>
      <c r="AT336" s="36">
        <v>75</v>
      </c>
      <c r="AU336" s="38">
        <v>0.75</v>
      </c>
      <c r="AV336" s="36">
        <v>0</v>
      </c>
      <c r="AW336" s="38">
        <v>0</v>
      </c>
      <c r="AX336" s="36">
        <v>50</v>
      </c>
      <c r="AY336" s="38">
        <v>0.5</v>
      </c>
      <c r="AZ336" s="36">
        <v>25</v>
      </c>
      <c r="BA336" s="38">
        <v>0.25</v>
      </c>
      <c r="BB336" s="36">
        <v>100</v>
      </c>
      <c r="BC336" s="38">
        <v>1</v>
      </c>
      <c r="BD336" s="36">
        <v>0</v>
      </c>
      <c r="BE336" s="38">
        <v>0</v>
      </c>
      <c r="BF336" s="36">
        <v>50</v>
      </c>
      <c r="BG336" s="38">
        <v>0.5</v>
      </c>
      <c r="BH336" s="32" t="s">
        <v>694</v>
      </c>
      <c r="BI336" s="33" t="s">
        <v>761</v>
      </c>
      <c r="BL336" s="34"/>
    </row>
    <row r="337" spans="1:64" ht="57" customHeight="1" x14ac:dyDescent="0.25">
      <c r="A337" s="197"/>
      <c r="B337" s="197"/>
      <c r="C337" s="199"/>
      <c r="D337" s="199"/>
      <c r="E337" s="199"/>
      <c r="F337" s="201"/>
      <c r="G337" s="199"/>
      <c r="H337" s="199"/>
      <c r="I337" s="199"/>
      <c r="J337" s="188"/>
      <c r="K337" s="188"/>
      <c r="L337" s="188"/>
      <c r="M337" s="188"/>
      <c r="N337" s="188"/>
      <c r="O337" s="190"/>
      <c r="P337" s="188"/>
      <c r="Q337" s="190"/>
      <c r="R337" s="40" t="s">
        <v>1057</v>
      </c>
      <c r="S337" s="38">
        <v>0</v>
      </c>
      <c r="T337" s="38">
        <v>0.39100000000000001</v>
      </c>
      <c r="U337" s="38">
        <v>0</v>
      </c>
      <c r="V337" s="38">
        <v>0.16800000000000001</v>
      </c>
      <c r="W337" s="38">
        <v>0</v>
      </c>
      <c r="X337" s="38">
        <v>0</v>
      </c>
      <c r="Y337" s="38">
        <v>0</v>
      </c>
      <c r="Z337" s="38">
        <v>0</v>
      </c>
      <c r="AA337" s="35" t="s">
        <v>247</v>
      </c>
      <c r="AB337" s="41"/>
      <c r="AC337" s="41"/>
      <c r="AD337" s="40" t="s">
        <v>1058</v>
      </c>
      <c r="AE337" s="40">
        <v>100</v>
      </c>
      <c r="AF337" s="36">
        <v>25</v>
      </c>
      <c r="AG337" s="38">
        <v>0.25</v>
      </c>
      <c r="AH337" s="36">
        <v>25</v>
      </c>
      <c r="AI337" s="38">
        <v>0.25</v>
      </c>
      <c r="AJ337" s="36">
        <v>25</v>
      </c>
      <c r="AK337" s="38">
        <v>0.25</v>
      </c>
      <c r="AL337" s="36">
        <v>50</v>
      </c>
      <c r="AM337" s="38">
        <v>0.5</v>
      </c>
      <c r="AN337" s="36">
        <v>25</v>
      </c>
      <c r="AO337" s="38">
        <v>0.25</v>
      </c>
      <c r="AP337" s="36">
        <v>50</v>
      </c>
      <c r="AQ337" s="38">
        <v>0.5</v>
      </c>
      <c r="AR337" s="36">
        <v>25</v>
      </c>
      <c r="AS337" s="38">
        <v>0.25</v>
      </c>
      <c r="AT337" s="36">
        <v>75</v>
      </c>
      <c r="AU337" s="38">
        <v>0.75</v>
      </c>
      <c r="AV337" s="36">
        <v>0</v>
      </c>
      <c r="AW337" s="38">
        <v>0</v>
      </c>
      <c r="AX337" s="36">
        <v>50</v>
      </c>
      <c r="AY337" s="38">
        <v>0.5</v>
      </c>
      <c r="AZ337" s="36">
        <v>25</v>
      </c>
      <c r="BA337" s="38">
        <v>0.25</v>
      </c>
      <c r="BB337" s="36">
        <v>100</v>
      </c>
      <c r="BC337" s="38">
        <v>1</v>
      </c>
      <c r="BD337" s="36">
        <v>0</v>
      </c>
      <c r="BE337" s="38">
        <v>0</v>
      </c>
      <c r="BF337" s="36">
        <v>50</v>
      </c>
      <c r="BG337" s="38">
        <v>0.5</v>
      </c>
      <c r="BH337" s="32" t="s">
        <v>694</v>
      </c>
      <c r="BI337" s="33" t="s">
        <v>761</v>
      </c>
      <c r="BL337" s="34"/>
    </row>
    <row r="338" spans="1:64" ht="69" customHeight="1" x14ac:dyDescent="0.25">
      <c r="A338" s="197"/>
      <c r="B338" s="197"/>
      <c r="C338" s="199"/>
      <c r="D338" s="199"/>
      <c r="E338" s="199"/>
      <c r="F338" s="201"/>
      <c r="G338" s="199"/>
      <c r="H338" s="199"/>
      <c r="I338" s="199"/>
      <c r="J338" s="188"/>
      <c r="K338" s="188"/>
      <c r="L338" s="188"/>
      <c r="M338" s="188"/>
      <c r="N338" s="188"/>
      <c r="O338" s="190"/>
      <c r="P338" s="188"/>
      <c r="Q338" s="190"/>
      <c r="R338" s="40" t="s">
        <v>1059</v>
      </c>
      <c r="S338" s="38">
        <v>0</v>
      </c>
      <c r="T338" s="38">
        <v>0.32800000000000001</v>
      </c>
      <c r="U338" s="38">
        <v>0</v>
      </c>
      <c r="V338" s="38">
        <v>0.192</v>
      </c>
      <c r="W338" s="38">
        <v>0</v>
      </c>
      <c r="X338" s="38">
        <v>0</v>
      </c>
      <c r="Y338" s="38">
        <v>0</v>
      </c>
      <c r="Z338" s="38">
        <v>0</v>
      </c>
      <c r="AA338" s="35" t="s">
        <v>425</v>
      </c>
      <c r="AB338" s="41" t="s">
        <v>683</v>
      </c>
      <c r="AC338" s="41"/>
      <c r="AD338" s="40" t="s">
        <v>1060</v>
      </c>
      <c r="AE338" s="40">
        <v>100</v>
      </c>
      <c r="AF338" s="36">
        <v>25</v>
      </c>
      <c r="AG338" s="38">
        <v>0.25</v>
      </c>
      <c r="AH338" s="36">
        <v>25</v>
      </c>
      <c r="AI338" s="38">
        <v>0.25</v>
      </c>
      <c r="AJ338" s="36">
        <v>25</v>
      </c>
      <c r="AK338" s="38">
        <v>0.25</v>
      </c>
      <c r="AL338" s="36">
        <v>50</v>
      </c>
      <c r="AM338" s="38">
        <v>0.5</v>
      </c>
      <c r="AN338" s="36">
        <v>25</v>
      </c>
      <c r="AO338" s="38">
        <v>0.25</v>
      </c>
      <c r="AP338" s="36">
        <v>50</v>
      </c>
      <c r="AQ338" s="38">
        <v>0.5</v>
      </c>
      <c r="AR338" s="36">
        <v>0</v>
      </c>
      <c r="AS338" s="38">
        <v>0</v>
      </c>
      <c r="AT338" s="36">
        <v>50</v>
      </c>
      <c r="AU338" s="38">
        <v>0.5</v>
      </c>
      <c r="AV338" s="36">
        <v>0</v>
      </c>
      <c r="AW338" s="38">
        <v>0</v>
      </c>
      <c r="AX338" s="36">
        <v>50</v>
      </c>
      <c r="AY338" s="38">
        <v>0.5</v>
      </c>
      <c r="AZ338" s="36">
        <v>50</v>
      </c>
      <c r="BA338" s="38">
        <v>0.5</v>
      </c>
      <c r="BB338" s="36">
        <v>100</v>
      </c>
      <c r="BC338" s="38">
        <v>1</v>
      </c>
      <c r="BD338" s="36">
        <v>0</v>
      </c>
      <c r="BE338" s="38">
        <v>0</v>
      </c>
      <c r="BF338" s="36">
        <v>50</v>
      </c>
      <c r="BG338" s="38">
        <v>0.5</v>
      </c>
      <c r="BH338" s="32" t="s">
        <v>694</v>
      </c>
      <c r="BI338" s="33" t="s">
        <v>761</v>
      </c>
      <c r="BL338" s="34"/>
    </row>
    <row r="339" spans="1:64" ht="45" customHeight="1" x14ac:dyDescent="0.25">
      <c r="A339" s="197"/>
      <c r="B339" s="197"/>
      <c r="C339" s="199"/>
      <c r="D339" s="199"/>
      <c r="E339" s="199"/>
      <c r="F339" s="201"/>
      <c r="G339" s="199"/>
      <c r="H339" s="199"/>
      <c r="I339" s="199"/>
      <c r="J339" s="188"/>
      <c r="K339" s="188"/>
      <c r="L339" s="188"/>
      <c r="M339" s="188"/>
      <c r="N339" s="188"/>
      <c r="O339" s="190"/>
      <c r="P339" s="188"/>
      <c r="Q339" s="190"/>
      <c r="R339" s="40" t="s">
        <v>1061</v>
      </c>
      <c r="S339" s="38">
        <v>0</v>
      </c>
      <c r="T339" s="38">
        <v>0.41199999999999998</v>
      </c>
      <c r="U339" s="38">
        <v>0</v>
      </c>
      <c r="V339" s="38">
        <v>0.16800000000000001</v>
      </c>
      <c r="W339" s="38">
        <v>0</v>
      </c>
      <c r="X339" s="38">
        <v>0</v>
      </c>
      <c r="Y339" s="38">
        <v>0</v>
      </c>
      <c r="Z339" s="38">
        <v>0</v>
      </c>
      <c r="AA339" s="35" t="s">
        <v>247</v>
      </c>
      <c r="AB339" s="41"/>
      <c r="AC339" s="41"/>
      <c r="AD339" s="40" t="s">
        <v>1062</v>
      </c>
      <c r="AE339" s="40">
        <v>100</v>
      </c>
      <c r="AF339" s="36">
        <v>25</v>
      </c>
      <c r="AG339" s="38">
        <v>0.25</v>
      </c>
      <c r="AH339" s="36">
        <v>25</v>
      </c>
      <c r="AI339" s="38">
        <v>0.25</v>
      </c>
      <c r="AJ339" s="36">
        <v>25</v>
      </c>
      <c r="AK339" s="38">
        <v>0.25</v>
      </c>
      <c r="AL339" s="36">
        <v>50</v>
      </c>
      <c r="AM339" s="38">
        <v>0.5</v>
      </c>
      <c r="AN339" s="36">
        <v>25</v>
      </c>
      <c r="AO339" s="38">
        <v>0.25</v>
      </c>
      <c r="AP339" s="36">
        <v>50</v>
      </c>
      <c r="AQ339" s="38">
        <v>0.5</v>
      </c>
      <c r="AR339" s="36">
        <v>25</v>
      </c>
      <c r="AS339" s="38">
        <v>0.25</v>
      </c>
      <c r="AT339" s="36">
        <v>75</v>
      </c>
      <c r="AU339" s="38">
        <v>0.75</v>
      </c>
      <c r="AV339" s="36">
        <v>0</v>
      </c>
      <c r="AW339" s="38">
        <v>0</v>
      </c>
      <c r="AX339" s="36">
        <v>50</v>
      </c>
      <c r="AY339" s="38">
        <v>0.5</v>
      </c>
      <c r="AZ339" s="36">
        <v>25</v>
      </c>
      <c r="BA339" s="38">
        <v>0.25</v>
      </c>
      <c r="BB339" s="36">
        <v>100</v>
      </c>
      <c r="BC339" s="38">
        <v>1</v>
      </c>
      <c r="BD339" s="36">
        <v>0</v>
      </c>
      <c r="BE339" s="38">
        <v>0</v>
      </c>
      <c r="BF339" s="36">
        <v>50</v>
      </c>
      <c r="BG339" s="38">
        <v>0.5</v>
      </c>
      <c r="BH339" s="32" t="s">
        <v>694</v>
      </c>
      <c r="BI339" s="33" t="s">
        <v>761</v>
      </c>
      <c r="BL339" s="34"/>
    </row>
    <row r="340" spans="1:64" ht="45" customHeight="1" x14ac:dyDescent="0.25">
      <c r="A340" s="197"/>
      <c r="B340" s="197"/>
      <c r="C340" s="199"/>
      <c r="D340" s="199"/>
      <c r="E340" s="199"/>
      <c r="F340" s="201"/>
      <c r="G340" s="199"/>
      <c r="H340" s="199"/>
      <c r="I340" s="199"/>
      <c r="J340" s="188"/>
      <c r="K340" s="188"/>
      <c r="L340" s="188"/>
      <c r="M340" s="188"/>
      <c r="N340" s="188"/>
      <c r="O340" s="190"/>
      <c r="P340" s="188"/>
      <c r="Q340" s="190"/>
      <c r="R340" s="40" t="s">
        <v>1063</v>
      </c>
      <c r="S340" s="38">
        <v>0</v>
      </c>
      <c r="T340" s="38">
        <v>0.57999999999999996</v>
      </c>
      <c r="U340" s="38">
        <v>0</v>
      </c>
      <c r="V340" s="38">
        <v>0.12</v>
      </c>
      <c r="W340" s="38">
        <v>0</v>
      </c>
      <c r="X340" s="38">
        <v>0</v>
      </c>
      <c r="Y340" s="38">
        <v>0</v>
      </c>
      <c r="Z340" s="38">
        <v>0</v>
      </c>
      <c r="AA340" s="35" t="s">
        <v>247</v>
      </c>
      <c r="AB340" s="41"/>
      <c r="AC340" s="41"/>
      <c r="AD340" s="40" t="s">
        <v>1064</v>
      </c>
      <c r="AE340" s="40">
        <v>100</v>
      </c>
      <c r="AF340" s="36">
        <v>25</v>
      </c>
      <c r="AG340" s="38">
        <v>0.25</v>
      </c>
      <c r="AH340" s="36">
        <v>25</v>
      </c>
      <c r="AI340" s="38">
        <v>0.25</v>
      </c>
      <c r="AJ340" s="36">
        <v>25</v>
      </c>
      <c r="AK340" s="38">
        <v>0.25</v>
      </c>
      <c r="AL340" s="36">
        <v>50</v>
      </c>
      <c r="AM340" s="38">
        <v>0.5</v>
      </c>
      <c r="AN340" s="36">
        <v>25</v>
      </c>
      <c r="AO340" s="38">
        <v>0.25</v>
      </c>
      <c r="AP340" s="36">
        <v>50</v>
      </c>
      <c r="AQ340" s="38">
        <v>0.5</v>
      </c>
      <c r="AR340" s="36">
        <v>25</v>
      </c>
      <c r="AS340" s="38">
        <v>0.25</v>
      </c>
      <c r="AT340" s="36">
        <v>75</v>
      </c>
      <c r="AU340" s="38">
        <v>0.75</v>
      </c>
      <c r="AV340" s="36">
        <v>0</v>
      </c>
      <c r="AW340" s="38">
        <v>0</v>
      </c>
      <c r="AX340" s="36">
        <v>50</v>
      </c>
      <c r="AY340" s="38">
        <v>0.5</v>
      </c>
      <c r="AZ340" s="36">
        <v>25</v>
      </c>
      <c r="BA340" s="38">
        <v>0.25</v>
      </c>
      <c r="BB340" s="36">
        <v>100</v>
      </c>
      <c r="BC340" s="38">
        <v>1</v>
      </c>
      <c r="BD340" s="36">
        <v>0</v>
      </c>
      <c r="BE340" s="38">
        <v>0</v>
      </c>
      <c r="BF340" s="36">
        <v>50</v>
      </c>
      <c r="BG340" s="38">
        <v>0.5</v>
      </c>
      <c r="BH340" s="32" t="s">
        <v>694</v>
      </c>
      <c r="BI340" s="33" t="s">
        <v>761</v>
      </c>
      <c r="BL340" s="34"/>
    </row>
    <row r="341" spans="1:64" ht="21" customHeight="1" x14ac:dyDescent="0.25">
      <c r="A341" s="197"/>
      <c r="B341" s="197"/>
      <c r="C341" s="199"/>
      <c r="D341" s="199"/>
      <c r="E341" s="199"/>
      <c r="F341" s="201"/>
      <c r="G341" s="199"/>
      <c r="H341" s="199"/>
      <c r="I341" s="199"/>
      <c r="J341" s="188"/>
      <c r="K341" s="188"/>
      <c r="L341" s="188"/>
      <c r="M341" s="188"/>
      <c r="N341" s="188"/>
      <c r="O341" s="190"/>
      <c r="P341" s="188"/>
      <c r="Q341" s="190"/>
      <c r="R341" s="40" t="s">
        <v>1065</v>
      </c>
      <c r="S341" s="38">
        <v>0</v>
      </c>
      <c r="T341" s="38">
        <v>1</v>
      </c>
      <c r="U341" s="38">
        <v>0</v>
      </c>
      <c r="V341" s="38">
        <v>0</v>
      </c>
      <c r="W341" s="38">
        <v>0</v>
      </c>
      <c r="X341" s="38">
        <v>0</v>
      </c>
      <c r="Y341" s="38">
        <v>0</v>
      </c>
      <c r="Z341" s="38">
        <v>0</v>
      </c>
      <c r="AA341" s="35" t="s">
        <v>247</v>
      </c>
      <c r="AB341" s="41"/>
      <c r="AC341" s="41"/>
      <c r="AD341" s="40" t="s">
        <v>1066</v>
      </c>
      <c r="AE341" s="40">
        <v>1</v>
      </c>
      <c r="AF341" s="36">
        <v>1</v>
      </c>
      <c r="AG341" s="38">
        <v>1</v>
      </c>
      <c r="AH341" s="36">
        <v>1</v>
      </c>
      <c r="AI341" s="38">
        <v>1</v>
      </c>
      <c r="AJ341" s="36">
        <v>0</v>
      </c>
      <c r="AK341" s="38">
        <v>0</v>
      </c>
      <c r="AL341" s="36">
        <v>1</v>
      </c>
      <c r="AM341" s="38">
        <v>1</v>
      </c>
      <c r="AN341" s="36">
        <v>0</v>
      </c>
      <c r="AO341" s="38">
        <v>0</v>
      </c>
      <c r="AP341" s="36">
        <v>1</v>
      </c>
      <c r="AQ341" s="38">
        <v>1</v>
      </c>
      <c r="AR341" s="36">
        <v>0</v>
      </c>
      <c r="AS341" s="38">
        <v>0</v>
      </c>
      <c r="AT341" s="36">
        <v>1</v>
      </c>
      <c r="AU341" s="38">
        <v>1</v>
      </c>
      <c r="AV341" s="36">
        <v>0</v>
      </c>
      <c r="AW341" s="38">
        <v>0</v>
      </c>
      <c r="AX341" s="36">
        <v>1</v>
      </c>
      <c r="AY341" s="38">
        <v>1</v>
      </c>
      <c r="AZ341" s="36">
        <v>0</v>
      </c>
      <c r="BA341" s="38">
        <v>0</v>
      </c>
      <c r="BB341" s="36">
        <v>1</v>
      </c>
      <c r="BC341" s="38">
        <v>1</v>
      </c>
      <c r="BD341" s="36">
        <v>0</v>
      </c>
      <c r="BE341" s="38">
        <v>0</v>
      </c>
      <c r="BF341" s="36">
        <v>1</v>
      </c>
      <c r="BG341" s="38">
        <v>1</v>
      </c>
      <c r="BH341" s="32" t="s">
        <v>694</v>
      </c>
      <c r="BI341" s="33" t="s">
        <v>761</v>
      </c>
      <c r="BL341" s="34"/>
    </row>
    <row r="342" spans="1:64" ht="129" customHeight="1" x14ac:dyDescent="0.25">
      <c r="A342" s="197"/>
      <c r="B342" s="197"/>
      <c r="C342" s="199"/>
      <c r="D342" s="199"/>
      <c r="E342" s="199"/>
      <c r="F342" s="201"/>
      <c r="G342" s="199"/>
      <c r="H342" s="199"/>
      <c r="I342" s="199"/>
      <c r="J342" s="188"/>
      <c r="K342" s="188"/>
      <c r="L342" s="188"/>
      <c r="M342" s="188"/>
      <c r="N342" s="188"/>
      <c r="O342" s="190"/>
      <c r="P342" s="188"/>
      <c r="Q342" s="190"/>
      <c r="R342" s="40" t="s">
        <v>1067</v>
      </c>
      <c r="S342" s="38">
        <v>0</v>
      </c>
      <c r="T342" s="38">
        <v>0.16</v>
      </c>
      <c r="U342" s="38">
        <v>0</v>
      </c>
      <c r="V342" s="38">
        <v>0.24</v>
      </c>
      <c r="W342" s="38">
        <v>0</v>
      </c>
      <c r="X342" s="38">
        <v>0</v>
      </c>
      <c r="Y342" s="38">
        <v>0</v>
      </c>
      <c r="Z342" s="38">
        <v>0</v>
      </c>
      <c r="AA342" s="35" t="s">
        <v>247</v>
      </c>
      <c r="AB342" s="41"/>
      <c r="AC342" s="41"/>
      <c r="AD342" s="40" t="s">
        <v>1068</v>
      </c>
      <c r="AE342" s="40">
        <v>100</v>
      </c>
      <c r="AF342" s="36">
        <v>25</v>
      </c>
      <c r="AG342" s="38">
        <v>0.25</v>
      </c>
      <c r="AH342" s="36">
        <v>25</v>
      </c>
      <c r="AI342" s="38">
        <v>0.25</v>
      </c>
      <c r="AJ342" s="36">
        <v>25</v>
      </c>
      <c r="AK342" s="38">
        <v>0.25</v>
      </c>
      <c r="AL342" s="36">
        <v>50</v>
      </c>
      <c r="AM342" s="38">
        <v>0.5</v>
      </c>
      <c r="AN342" s="36">
        <v>25</v>
      </c>
      <c r="AO342" s="38">
        <v>0.25</v>
      </c>
      <c r="AP342" s="36">
        <v>50</v>
      </c>
      <c r="AQ342" s="38">
        <v>0.5</v>
      </c>
      <c r="AR342" s="36">
        <v>25</v>
      </c>
      <c r="AS342" s="38">
        <v>0.25</v>
      </c>
      <c r="AT342" s="36">
        <v>75</v>
      </c>
      <c r="AU342" s="38">
        <v>0.75</v>
      </c>
      <c r="AV342" s="36">
        <v>0</v>
      </c>
      <c r="AW342" s="38">
        <v>0</v>
      </c>
      <c r="AX342" s="36">
        <v>50</v>
      </c>
      <c r="AY342" s="38">
        <v>0.5</v>
      </c>
      <c r="AZ342" s="36">
        <v>25</v>
      </c>
      <c r="BA342" s="38">
        <v>0.25</v>
      </c>
      <c r="BB342" s="36">
        <v>100</v>
      </c>
      <c r="BC342" s="38">
        <v>1</v>
      </c>
      <c r="BD342" s="36">
        <v>0</v>
      </c>
      <c r="BE342" s="38">
        <v>0</v>
      </c>
      <c r="BF342" s="36">
        <v>50</v>
      </c>
      <c r="BG342" s="38">
        <v>0.5</v>
      </c>
      <c r="BH342" s="32" t="s">
        <v>694</v>
      </c>
      <c r="BI342" s="33" t="s">
        <v>761</v>
      </c>
      <c r="BL342" s="34"/>
    </row>
    <row r="343" spans="1:64" ht="69" customHeight="1" x14ac:dyDescent="0.25">
      <c r="A343" s="197"/>
      <c r="B343" s="197"/>
      <c r="C343" s="199"/>
      <c r="D343" s="199"/>
      <c r="E343" s="199"/>
      <c r="F343" s="201"/>
      <c r="G343" s="199"/>
      <c r="H343" s="199"/>
      <c r="I343" s="199"/>
      <c r="J343" s="188"/>
      <c r="K343" s="188"/>
      <c r="L343" s="188"/>
      <c r="M343" s="188"/>
      <c r="N343" s="188"/>
      <c r="O343" s="190"/>
      <c r="P343" s="188"/>
      <c r="Q343" s="190"/>
      <c r="R343" s="40" t="s">
        <v>1069</v>
      </c>
      <c r="S343" s="38">
        <v>0</v>
      </c>
      <c r="T343" s="38">
        <v>0.16</v>
      </c>
      <c r="U343" s="38">
        <v>0</v>
      </c>
      <c r="V343" s="38">
        <v>0.24</v>
      </c>
      <c r="W343" s="38">
        <v>0</v>
      </c>
      <c r="X343" s="38">
        <v>0</v>
      </c>
      <c r="Y343" s="38">
        <v>0</v>
      </c>
      <c r="Z343" s="38">
        <v>0</v>
      </c>
      <c r="AA343" s="35" t="s">
        <v>247</v>
      </c>
      <c r="AB343" s="41"/>
      <c r="AC343" s="41"/>
      <c r="AD343" s="40" t="s">
        <v>1070</v>
      </c>
      <c r="AE343" s="40">
        <v>100</v>
      </c>
      <c r="AF343" s="36">
        <v>25</v>
      </c>
      <c r="AG343" s="38">
        <v>0.25</v>
      </c>
      <c r="AH343" s="36">
        <v>25</v>
      </c>
      <c r="AI343" s="38">
        <v>0.25</v>
      </c>
      <c r="AJ343" s="36">
        <v>25</v>
      </c>
      <c r="AK343" s="38">
        <v>0.25</v>
      </c>
      <c r="AL343" s="36">
        <v>50</v>
      </c>
      <c r="AM343" s="38">
        <v>0.5</v>
      </c>
      <c r="AN343" s="36">
        <v>25</v>
      </c>
      <c r="AO343" s="38">
        <v>0.25</v>
      </c>
      <c r="AP343" s="36">
        <v>50</v>
      </c>
      <c r="AQ343" s="38">
        <v>0.5</v>
      </c>
      <c r="AR343" s="36">
        <v>25</v>
      </c>
      <c r="AS343" s="38">
        <v>0.25</v>
      </c>
      <c r="AT343" s="36">
        <v>75</v>
      </c>
      <c r="AU343" s="38">
        <v>0.75</v>
      </c>
      <c r="AV343" s="36">
        <v>0</v>
      </c>
      <c r="AW343" s="38">
        <v>0</v>
      </c>
      <c r="AX343" s="36">
        <v>50</v>
      </c>
      <c r="AY343" s="38">
        <v>0.5</v>
      </c>
      <c r="AZ343" s="36">
        <v>25</v>
      </c>
      <c r="BA343" s="38">
        <v>0.25</v>
      </c>
      <c r="BB343" s="36">
        <v>100</v>
      </c>
      <c r="BC343" s="38">
        <v>1</v>
      </c>
      <c r="BD343" s="36">
        <v>0</v>
      </c>
      <c r="BE343" s="38">
        <v>0</v>
      </c>
      <c r="BF343" s="36">
        <v>50</v>
      </c>
      <c r="BG343" s="38">
        <v>0.5</v>
      </c>
      <c r="BH343" s="32" t="s">
        <v>694</v>
      </c>
      <c r="BI343" s="33" t="s">
        <v>761</v>
      </c>
      <c r="BL343" s="34"/>
    </row>
    <row r="344" spans="1:64" ht="57" customHeight="1" x14ac:dyDescent="0.25">
      <c r="A344" s="197"/>
      <c r="B344" s="197"/>
      <c r="C344" s="199"/>
      <c r="D344" s="199"/>
      <c r="E344" s="199"/>
      <c r="F344" s="201"/>
      <c r="G344" s="199"/>
      <c r="H344" s="199"/>
      <c r="I344" s="199"/>
      <c r="J344" s="188"/>
      <c r="K344" s="188"/>
      <c r="L344" s="188"/>
      <c r="M344" s="188"/>
      <c r="N344" s="188"/>
      <c r="O344" s="190"/>
      <c r="P344" s="188"/>
      <c r="Q344" s="190"/>
      <c r="R344" s="40" t="s">
        <v>1071</v>
      </c>
      <c r="S344" s="38">
        <v>0</v>
      </c>
      <c r="T344" s="38">
        <v>0.16</v>
      </c>
      <c r="U344" s="38">
        <v>0</v>
      </c>
      <c r="V344" s="38">
        <v>0.24</v>
      </c>
      <c r="W344" s="38">
        <v>0</v>
      </c>
      <c r="X344" s="38">
        <v>0</v>
      </c>
      <c r="Y344" s="38">
        <v>0</v>
      </c>
      <c r="Z344" s="38">
        <v>0</v>
      </c>
      <c r="AA344" s="35" t="s">
        <v>247</v>
      </c>
      <c r="AB344" s="41"/>
      <c r="AC344" s="41"/>
      <c r="AD344" s="40" t="s">
        <v>1072</v>
      </c>
      <c r="AE344" s="40">
        <v>100</v>
      </c>
      <c r="AF344" s="36">
        <v>25</v>
      </c>
      <c r="AG344" s="38">
        <v>0.25</v>
      </c>
      <c r="AH344" s="36">
        <v>25</v>
      </c>
      <c r="AI344" s="38">
        <v>0.25</v>
      </c>
      <c r="AJ344" s="36">
        <v>25</v>
      </c>
      <c r="AK344" s="38">
        <v>0.25</v>
      </c>
      <c r="AL344" s="36">
        <v>50</v>
      </c>
      <c r="AM344" s="38">
        <v>0.5</v>
      </c>
      <c r="AN344" s="36">
        <v>25</v>
      </c>
      <c r="AO344" s="38">
        <v>0.25</v>
      </c>
      <c r="AP344" s="36">
        <v>50</v>
      </c>
      <c r="AQ344" s="38">
        <v>0.5</v>
      </c>
      <c r="AR344" s="36">
        <v>25</v>
      </c>
      <c r="AS344" s="38">
        <v>0.25</v>
      </c>
      <c r="AT344" s="36">
        <v>75</v>
      </c>
      <c r="AU344" s="38">
        <v>0.75</v>
      </c>
      <c r="AV344" s="36">
        <v>0</v>
      </c>
      <c r="AW344" s="38">
        <v>0</v>
      </c>
      <c r="AX344" s="36">
        <v>50</v>
      </c>
      <c r="AY344" s="38">
        <v>0.5</v>
      </c>
      <c r="AZ344" s="36">
        <v>25</v>
      </c>
      <c r="BA344" s="38">
        <v>0.25</v>
      </c>
      <c r="BB344" s="36">
        <v>100</v>
      </c>
      <c r="BC344" s="38">
        <v>1</v>
      </c>
      <c r="BD344" s="36">
        <v>0</v>
      </c>
      <c r="BE344" s="38">
        <v>0</v>
      </c>
      <c r="BF344" s="36">
        <v>50</v>
      </c>
      <c r="BG344" s="38">
        <v>0.5</v>
      </c>
      <c r="BH344" s="32" t="s">
        <v>694</v>
      </c>
      <c r="BI344" s="33" t="s">
        <v>761</v>
      </c>
      <c r="BL344" s="34"/>
    </row>
    <row r="345" spans="1:64" ht="93" customHeight="1" x14ac:dyDescent="0.25">
      <c r="A345" s="197"/>
      <c r="B345" s="197"/>
      <c r="C345" s="199"/>
      <c r="D345" s="199"/>
      <c r="E345" s="199"/>
      <c r="F345" s="201"/>
      <c r="G345" s="199"/>
      <c r="H345" s="199"/>
      <c r="I345" s="199"/>
      <c r="J345" s="188"/>
      <c r="K345" s="188"/>
      <c r="L345" s="188"/>
      <c r="M345" s="188"/>
      <c r="N345" s="188"/>
      <c r="O345" s="190"/>
      <c r="P345" s="188"/>
      <c r="Q345" s="190"/>
      <c r="R345" s="40" t="s">
        <v>1073</v>
      </c>
      <c r="S345" s="38">
        <v>0</v>
      </c>
      <c r="T345" s="38">
        <v>0.16</v>
      </c>
      <c r="U345" s="38">
        <v>0</v>
      </c>
      <c r="V345" s="38">
        <v>0.24</v>
      </c>
      <c r="W345" s="38">
        <v>0</v>
      </c>
      <c r="X345" s="38">
        <v>0</v>
      </c>
      <c r="Y345" s="38">
        <v>0</v>
      </c>
      <c r="Z345" s="38">
        <v>0</v>
      </c>
      <c r="AA345" s="35" t="s">
        <v>1074</v>
      </c>
      <c r="AB345" s="41"/>
      <c r="AC345" s="41"/>
      <c r="AD345" s="40" t="s">
        <v>1075</v>
      </c>
      <c r="AE345" s="40">
        <v>100</v>
      </c>
      <c r="AF345" s="36">
        <v>25</v>
      </c>
      <c r="AG345" s="38">
        <v>0.25</v>
      </c>
      <c r="AH345" s="36">
        <v>25</v>
      </c>
      <c r="AI345" s="38">
        <v>0.25</v>
      </c>
      <c r="AJ345" s="36">
        <v>25</v>
      </c>
      <c r="AK345" s="38">
        <v>0.25</v>
      </c>
      <c r="AL345" s="36">
        <v>50</v>
      </c>
      <c r="AM345" s="38">
        <v>0.5</v>
      </c>
      <c r="AN345" s="36">
        <v>25</v>
      </c>
      <c r="AO345" s="38">
        <v>0.25</v>
      </c>
      <c r="AP345" s="36">
        <v>50</v>
      </c>
      <c r="AQ345" s="38">
        <v>0.5</v>
      </c>
      <c r="AR345" s="36">
        <v>25</v>
      </c>
      <c r="AS345" s="38">
        <v>0.25</v>
      </c>
      <c r="AT345" s="36">
        <v>75</v>
      </c>
      <c r="AU345" s="38">
        <v>0.75</v>
      </c>
      <c r="AV345" s="36">
        <v>0</v>
      </c>
      <c r="AW345" s="38">
        <v>0</v>
      </c>
      <c r="AX345" s="36">
        <v>50</v>
      </c>
      <c r="AY345" s="38">
        <v>0.5</v>
      </c>
      <c r="AZ345" s="36">
        <v>25</v>
      </c>
      <c r="BA345" s="38">
        <v>0.25</v>
      </c>
      <c r="BB345" s="36">
        <v>100</v>
      </c>
      <c r="BC345" s="38">
        <v>1</v>
      </c>
      <c r="BD345" s="36">
        <v>0</v>
      </c>
      <c r="BE345" s="38">
        <v>0</v>
      </c>
      <c r="BF345" s="36">
        <v>50</v>
      </c>
      <c r="BG345" s="38">
        <v>0.5</v>
      </c>
      <c r="BH345" s="32" t="s">
        <v>694</v>
      </c>
      <c r="BI345" s="33" t="s">
        <v>761</v>
      </c>
      <c r="BL345" s="34"/>
    </row>
    <row r="346" spans="1:64" ht="105" customHeight="1" x14ac:dyDescent="0.25">
      <c r="A346" s="197"/>
      <c r="B346" s="197"/>
      <c r="C346" s="199"/>
      <c r="D346" s="199"/>
      <c r="E346" s="199"/>
      <c r="F346" s="201"/>
      <c r="G346" s="199"/>
      <c r="H346" s="199"/>
      <c r="I346" s="199"/>
      <c r="J346" s="188"/>
      <c r="K346" s="188"/>
      <c r="L346" s="188"/>
      <c r="M346" s="188"/>
      <c r="N346" s="188"/>
      <c r="O346" s="190"/>
      <c r="P346" s="188"/>
      <c r="Q346" s="190"/>
      <c r="R346" s="40" t="s">
        <v>1076</v>
      </c>
      <c r="S346" s="38">
        <v>0</v>
      </c>
      <c r="T346" s="38">
        <v>0.16</v>
      </c>
      <c r="U346" s="38">
        <v>0</v>
      </c>
      <c r="V346" s="38">
        <v>0.24</v>
      </c>
      <c r="W346" s="38">
        <v>0</v>
      </c>
      <c r="X346" s="38">
        <v>0</v>
      </c>
      <c r="Y346" s="38">
        <v>0</v>
      </c>
      <c r="Z346" s="38">
        <v>0</v>
      </c>
      <c r="AA346" s="35" t="s">
        <v>425</v>
      </c>
      <c r="AB346" s="41" t="s">
        <v>683</v>
      </c>
      <c r="AC346" s="41"/>
      <c r="AD346" s="40" t="s">
        <v>1077</v>
      </c>
      <c r="AE346" s="40">
        <v>100</v>
      </c>
      <c r="AF346" s="36">
        <v>25</v>
      </c>
      <c r="AG346" s="38">
        <v>0.25</v>
      </c>
      <c r="AH346" s="36">
        <v>25</v>
      </c>
      <c r="AI346" s="38">
        <v>0.25</v>
      </c>
      <c r="AJ346" s="36">
        <v>25</v>
      </c>
      <c r="AK346" s="38">
        <v>0.25</v>
      </c>
      <c r="AL346" s="36">
        <v>50</v>
      </c>
      <c r="AM346" s="38">
        <v>0.5</v>
      </c>
      <c r="AN346" s="36">
        <v>25</v>
      </c>
      <c r="AO346" s="38">
        <v>0.25</v>
      </c>
      <c r="AP346" s="36">
        <v>50</v>
      </c>
      <c r="AQ346" s="38">
        <v>0.5</v>
      </c>
      <c r="AR346" s="36">
        <v>25</v>
      </c>
      <c r="AS346" s="38">
        <v>0.25</v>
      </c>
      <c r="AT346" s="36">
        <v>75</v>
      </c>
      <c r="AU346" s="38">
        <v>0.75</v>
      </c>
      <c r="AV346" s="36">
        <v>0</v>
      </c>
      <c r="AW346" s="38">
        <v>0</v>
      </c>
      <c r="AX346" s="36">
        <v>50</v>
      </c>
      <c r="AY346" s="38">
        <v>0.5</v>
      </c>
      <c r="AZ346" s="36">
        <v>25</v>
      </c>
      <c r="BA346" s="38">
        <v>0.25</v>
      </c>
      <c r="BB346" s="36">
        <v>100</v>
      </c>
      <c r="BC346" s="38">
        <v>1</v>
      </c>
      <c r="BD346" s="36">
        <v>0</v>
      </c>
      <c r="BE346" s="38">
        <v>0</v>
      </c>
      <c r="BF346" s="36">
        <v>50</v>
      </c>
      <c r="BG346" s="38">
        <v>0.5</v>
      </c>
      <c r="BH346" s="32" t="s">
        <v>694</v>
      </c>
      <c r="BI346" s="33" t="s">
        <v>761</v>
      </c>
      <c r="BL346" s="34"/>
    </row>
    <row r="347" spans="1:64" ht="21" customHeight="1" x14ac:dyDescent="0.25">
      <c r="A347" s="197"/>
      <c r="B347" s="197"/>
      <c r="C347" s="199"/>
      <c r="D347" s="199"/>
      <c r="E347" s="199"/>
      <c r="F347" s="201"/>
      <c r="G347" s="199"/>
      <c r="H347" s="199"/>
      <c r="I347" s="199"/>
      <c r="J347" s="188"/>
      <c r="K347" s="188"/>
      <c r="L347" s="188"/>
      <c r="M347" s="188"/>
      <c r="N347" s="188"/>
      <c r="O347" s="190"/>
      <c r="P347" s="188"/>
      <c r="Q347" s="190"/>
      <c r="R347" s="40" t="s">
        <v>1078</v>
      </c>
      <c r="S347" s="38">
        <v>0</v>
      </c>
      <c r="T347" s="38">
        <v>0.16</v>
      </c>
      <c r="U347" s="38">
        <v>0</v>
      </c>
      <c r="V347" s="38">
        <v>0.24</v>
      </c>
      <c r="W347" s="38">
        <v>0</v>
      </c>
      <c r="X347" s="38">
        <v>0</v>
      </c>
      <c r="Y347" s="38">
        <v>0</v>
      </c>
      <c r="Z347" s="38">
        <v>0</v>
      </c>
      <c r="AA347" s="35" t="s">
        <v>247</v>
      </c>
      <c r="AB347" s="41"/>
      <c r="AC347" s="41"/>
      <c r="AD347" s="40" t="s">
        <v>1079</v>
      </c>
      <c r="AE347" s="40">
        <v>4</v>
      </c>
      <c r="AF347" s="36">
        <v>1</v>
      </c>
      <c r="AG347" s="38">
        <v>0.25</v>
      </c>
      <c r="AH347" s="36">
        <v>1</v>
      </c>
      <c r="AI347" s="38">
        <v>0.25</v>
      </c>
      <c r="AJ347" s="36">
        <v>1</v>
      </c>
      <c r="AK347" s="38">
        <v>0.25</v>
      </c>
      <c r="AL347" s="36">
        <v>2</v>
      </c>
      <c r="AM347" s="38">
        <v>0.5</v>
      </c>
      <c r="AN347" s="36">
        <v>1</v>
      </c>
      <c r="AO347" s="38">
        <v>0.25</v>
      </c>
      <c r="AP347" s="36">
        <v>2</v>
      </c>
      <c r="AQ347" s="38">
        <v>0.5</v>
      </c>
      <c r="AR347" s="36">
        <v>1</v>
      </c>
      <c r="AS347" s="38">
        <v>0.25</v>
      </c>
      <c r="AT347" s="36">
        <v>3</v>
      </c>
      <c r="AU347" s="38">
        <v>0.75</v>
      </c>
      <c r="AV347" s="36">
        <v>0</v>
      </c>
      <c r="AW347" s="38">
        <v>0</v>
      </c>
      <c r="AX347" s="36">
        <v>2</v>
      </c>
      <c r="AY347" s="38">
        <v>0.5</v>
      </c>
      <c r="AZ347" s="36">
        <v>1</v>
      </c>
      <c r="BA347" s="38">
        <v>0.25</v>
      </c>
      <c r="BB347" s="36">
        <v>4</v>
      </c>
      <c r="BC347" s="38">
        <v>1</v>
      </c>
      <c r="BD347" s="36">
        <v>0</v>
      </c>
      <c r="BE347" s="38">
        <v>0</v>
      </c>
      <c r="BF347" s="36">
        <v>2</v>
      </c>
      <c r="BG347" s="38">
        <v>0.5</v>
      </c>
      <c r="BH347" s="32" t="s">
        <v>694</v>
      </c>
      <c r="BI347" s="33" t="s">
        <v>761</v>
      </c>
      <c r="BL347" s="34"/>
    </row>
    <row r="348" spans="1:64" ht="21" customHeight="1" x14ac:dyDescent="0.25">
      <c r="A348" s="197"/>
      <c r="B348" s="197"/>
      <c r="C348" s="199"/>
      <c r="D348" s="199"/>
      <c r="E348" s="199"/>
      <c r="F348" s="201"/>
      <c r="G348" s="199"/>
      <c r="H348" s="199"/>
      <c r="I348" s="199"/>
      <c r="J348" s="188"/>
      <c r="K348" s="188"/>
      <c r="L348" s="188"/>
      <c r="M348" s="188"/>
      <c r="N348" s="188"/>
      <c r="O348" s="190"/>
      <c r="P348" s="188"/>
      <c r="Q348" s="190"/>
      <c r="R348" s="40" t="s">
        <v>1080</v>
      </c>
      <c r="S348" s="38">
        <v>0</v>
      </c>
      <c r="T348" s="38">
        <v>0.24</v>
      </c>
      <c r="U348" s="38">
        <v>0</v>
      </c>
      <c r="V348" s="38">
        <v>0.24</v>
      </c>
      <c r="W348" s="38">
        <v>0</v>
      </c>
      <c r="X348" s="38">
        <v>0</v>
      </c>
      <c r="Y348" s="38">
        <v>0</v>
      </c>
      <c r="Z348" s="38">
        <v>0</v>
      </c>
      <c r="AA348" s="35" t="s">
        <v>247</v>
      </c>
      <c r="AB348" s="41"/>
      <c r="AC348" s="41"/>
      <c r="AD348" s="40" t="s">
        <v>1081</v>
      </c>
      <c r="AE348" s="40">
        <v>12</v>
      </c>
      <c r="AF348" s="36">
        <v>3</v>
      </c>
      <c r="AG348" s="38">
        <v>0.24990000000000001</v>
      </c>
      <c r="AH348" s="36">
        <v>3</v>
      </c>
      <c r="AI348" s="38">
        <v>0.24990000000000001</v>
      </c>
      <c r="AJ348" s="36">
        <v>3</v>
      </c>
      <c r="AK348" s="38">
        <v>0.24990000000000001</v>
      </c>
      <c r="AL348" s="36">
        <v>6</v>
      </c>
      <c r="AM348" s="38">
        <v>0.49980000000000002</v>
      </c>
      <c r="AN348" s="36">
        <v>3</v>
      </c>
      <c r="AO348" s="38">
        <v>0.24990000000000001</v>
      </c>
      <c r="AP348" s="36">
        <v>6</v>
      </c>
      <c r="AQ348" s="38">
        <v>0.49980000000000002</v>
      </c>
      <c r="AR348" s="36">
        <v>3</v>
      </c>
      <c r="AS348" s="38">
        <v>0.24990000000000001</v>
      </c>
      <c r="AT348" s="36">
        <v>9</v>
      </c>
      <c r="AU348" s="38">
        <v>0.74970000000000003</v>
      </c>
      <c r="AV348" s="36">
        <v>0</v>
      </c>
      <c r="AW348" s="38">
        <v>0</v>
      </c>
      <c r="AX348" s="36">
        <v>6</v>
      </c>
      <c r="AY348" s="38">
        <v>0.49980000000000002</v>
      </c>
      <c r="AZ348" s="36">
        <v>3</v>
      </c>
      <c r="BA348" s="38">
        <v>0.24990000000000001</v>
      </c>
      <c r="BB348" s="36">
        <v>12</v>
      </c>
      <c r="BC348" s="38">
        <v>0.99960000000000004</v>
      </c>
      <c r="BD348" s="36">
        <v>0</v>
      </c>
      <c r="BE348" s="38">
        <v>0</v>
      </c>
      <c r="BF348" s="36">
        <v>6</v>
      </c>
      <c r="BG348" s="38">
        <v>0.5</v>
      </c>
      <c r="BH348" s="32" t="s">
        <v>694</v>
      </c>
      <c r="BI348" s="33" t="s">
        <v>761</v>
      </c>
      <c r="BL348" s="34"/>
    </row>
    <row r="349" spans="1:64" ht="105" customHeight="1" x14ac:dyDescent="0.25">
      <c r="A349" s="197"/>
      <c r="B349" s="197"/>
      <c r="C349" s="199"/>
      <c r="D349" s="199"/>
      <c r="E349" s="199"/>
      <c r="F349" s="201"/>
      <c r="G349" s="199"/>
      <c r="H349" s="199"/>
      <c r="I349" s="199"/>
      <c r="J349" s="188"/>
      <c r="K349" s="188"/>
      <c r="L349" s="188"/>
      <c r="M349" s="188"/>
      <c r="N349" s="188"/>
      <c r="O349" s="190"/>
      <c r="P349" s="188"/>
      <c r="Q349" s="190"/>
      <c r="R349" s="40" t="s">
        <v>1082</v>
      </c>
      <c r="S349" s="38">
        <v>0</v>
      </c>
      <c r="T349" s="38">
        <v>0.16</v>
      </c>
      <c r="U349" s="38">
        <v>0</v>
      </c>
      <c r="V349" s="38">
        <v>0.24</v>
      </c>
      <c r="W349" s="38">
        <v>0</v>
      </c>
      <c r="X349" s="38">
        <v>0</v>
      </c>
      <c r="Y349" s="38">
        <v>0</v>
      </c>
      <c r="Z349" s="38">
        <v>0</v>
      </c>
      <c r="AA349" s="35" t="s">
        <v>247</v>
      </c>
      <c r="AB349" s="41"/>
      <c r="AC349" s="41"/>
      <c r="AD349" s="40" t="s">
        <v>1083</v>
      </c>
      <c r="AE349" s="40">
        <v>100</v>
      </c>
      <c r="AF349" s="36">
        <v>25</v>
      </c>
      <c r="AG349" s="38">
        <v>0.25</v>
      </c>
      <c r="AH349" s="36">
        <v>25</v>
      </c>
      <c r="AI349" s="38">
        <v>0.25</v>
      </c>
      <c r="AJ349" s="36">
        <v>25</v>
      </c>
      <c r="AK349" s="38">
        <v>0.25</v>
      </c>
      <c r="AL349" s="36">
        <v>50</v>
      </c>
      <c r="AM349" s="38">
        <v>0.5</v>
      </c>
      <c r="AN349" s="36">
        <v>25</v>
      </c>
      <c r="AO349" s="38">
        <v>0.25</v>
      </c>
      <c r="AP349" s="36">
        <v>50</v>
      </c>
      <c r="AQ349" s="38">
        <v>0.5</v>
      </c>
      <c r="AR349" s="36">
        <v>25</v>
      </c>
      <c r="AS349" s="38">
        <v>0.25</v>
      </c>
      <c r="AT349" s="36">
        <v>75</v>
      </c>
      <c r="AU349" s="38">
        <v>0.75</v>
      </c>
      <c r="AV349" s="36">
        <v>0</v>
      </c>
      <c r="AW349" s="38">
        <v>0</v>
      </c>
      <c r="AX349" s="36">
        <v>50</v>
      </c>
      <c r="AY349" s="38">
        <v>0.5</v>
      </c>
      <c r="AZ349" s="36">
        <v>25</v>
      </c>
      <c r="BA349" s="38">
        <v>0.25</v>
      </c>
      <c r="BB349" s="36">
        <v>100</v>
      </c>
      <c r="BC349" s="38">
        <v>1</v>
      </c>
      <c r="BD349" s="36">
        <v>0</v>
      </c>
      <c r="BE349" s="38">
        <v>0</v>
      </c>
      <c r="BF349" s="36">
        <v>50</v>
      </c>
      <c r="BG349" s="38">
        <v>0.5</v>
      </c>
      <c r="BH349" s="32" t="s">
        <v>694</v>
      </c>
      <c r="BI349" s="33" t="s">
        <v>761</v>
      </c>
      <c r="BL349" s="34"/>
    </row>
    <row r="350" spans="1:64" ht="69" customHeight="1" x14ac:dyDescent="0.25">
      <c r="A350" s="197"/>
      <c r="B350" s="197"/>
      <c r="C350" s="199"/>
      <c r="D350" s="199"/>
      <c r="E350" s="199"/>
      <c r="F350" s="201"/>
      <c r="G350" s="199"/>
      <c r="H350" s="199"/>
      <c r="I350" s="199"/>
      <c r="J350" s="188"/>
      <c r="K350" s="188"/>
      <c r="L350" s="188"/>
      <c r="M350" s="188"/>
      <c r="N350" s="188"/>
      <c r="O350" s="190"/>
      <c r="P350" s="188"/>
      <c r="Q350" s="190"/>
      <c r="R350" s="40" t="s">
        <v>1084</v>
      </c>
      <c r="S350" s="38">
        <v>0</v>
      </c>
      <c r="T350" s="38">
        <v>0.16</v>
      </c>
      <c r="U350" s="38">
        <v>0</v>
      </c>
      <c r="V350" s="38">
        <v>0.24</v>
      </c>
      <c r="W350" s="38">
        <v>0</v>
      </c>
      <c r="X350" s="38">
        <v>0</v>
      </c>
      <c r="Y350" s="38">
        <v>0</v>
      </c>
      <c r="Z350" s="38">
        <v>0</v>
      </c>
      <c r="AA350" s="35" t="s">
        <v>247</v>
      </c>
      <c r="AB350" s="41"/>
      <c r="AC350" s="41"/>
      <c r="AD350" s="40" t="s">
        <v>1085</v>
      </c>
      <c r="AE350" s="40">
        <v>100</v>
      </c>
      <c r="AF350" s="36">
        <v>25</v>
      </c>
      <c r="AG350" s="38">
        <v>0.25</v>
      </c>
      <c r="AH350" s="36">
        <v>25</v>
      </c>
      <c r="AI350" s="38">
        <v>0.25</v>
      </c>
      <c r="AJ350" s="36">
        <v>50</v>
      </c>
      <c r="AK350" s="38">
        <v>0.5</v>
      </c>
      <c r="AL350" s="36">
        <v>75</v>
      </c>
      <c r="AM350" s="38">
        <v>0.75</v>
      </c>
      <c r="AN350" s="36">
        <v>50</v>
      </c>
      <c r="AO350" s="38">
        <v>0.5</v>
      </c>
      <c r="AP350" s="36">
        <v>75</v>
      </c>
      <c r="AQ350" s="38">
        <v>0.75</v>
      </c>
      <c r="AR350" s="36">
        <v>0</v>
      </c>
      <c r="AS350" s="38">
        <v>0</v>
      </c>
      <c r="AT350" s="36">
        <v>75</v>
      </c>
      <c r="AU350" s="38">
        <v>0.75</v>
      </c>
      <c r="AV350" s="36">
        <v>0</v>
      </c>
      <c r="AW350" s="38">
        <v>0</v>
      </c>
      <c r="AX350" s="36">
        <v>75</v>
      </c>
      <c r="AY350" s="38">
        <v>0.75</v>
      </c>
      <c r="AZ350" s="36">
        <v>25</v>
      </c>
      <c r="BA350" s="38">
        <v>0.25</v>
      </c>
      <c r="BB350" s="36">
        <v>100</v>
      </c>
      <c r="BC350" s="38">
        <v>1</v>
      </c>
      <c r="BD350" s="36">
        <v>0</v>
      </c>
      <c r="BE350" s="38">
        <v>0</v>
      </c>
      <c r="BF350" s="36">
        <v>75</v>
      </c>
      <c r="BG350" s="38">
        <v>0.75</v>
      </c>
      <c r="BH350" s="32" t="s">
        <v>694</v>
      </c>
      <c r="BI350" s="33" t="s">
        <v>761</v>
      </c>
      <c r="BL350" s="34"/>
    </row>
    <row r="351" spans="1:64" ht="93" customHeight="1" x14ac:dyDescent="0.25">
      <c r="A351" s="196" t="s">
        <v>414</v>
      </c>
      <c r="B351" s="196" t="s">
        <v>415</v>
      </c>
      <c r="C351" s="198" t="s">
        <v>544</v>
      </c>
      <c r="D351" s="198" t="s">
        <v>189</v>
      </c>
      <c r="E351" s="198" t="s">
        <v>1086</v>
      </c>
      <c r="F351" s="200" t="s">
        <v>550</v>
      </c>
      <c r="G351" s="198" t="s">
        <v>551</v>
      </c>
      <c r="H351" s="198" t="s">
        <v>552</v>
      </c>
      <c r="I351" s="198" t="s">
        <v>553</v>
      </c>
      <c r="J351" s="187">
        <v>0.2137</v>
      </c>
      <c r="K351" s="187">
        <v>0.14349999999999999</v>
      </c>
      <c r="L351" s="187">
        <v>0.2586</v>
      </c>
      <c r="M351" s="187">
        <v>0.30809999999999998</v>
      </c>
      <c r="N351" s="187">
        <v>0.23039999999999999</v>
      </c>
      <c r="O351" s="189">
        <v>0</v>
      </c>
      <c r="P351" s="187">
        <v>0.3024</v>
      </c>
      <c r="Q351" s="189">
        <v>0</v>
      </c>
      <c r="R351" s="191" t="s">
        <v>554</v>
      </c>
      <c r="S351" s="187">
        <v>0</v>
      </c>
      <c r="T351" s="187">
        <v>0.16</v>
      </c>
      <c r="U351" s="187">
        <v>0</v>
      </c>
      <c r="V351" s="187">
        <v>0.24</v>
      </c>
      <c r="W351" s="187">
        <v>0</v>
      </c>
      <c r="X351" s="187">
        <v>0</v>
      </c>
      <c r="Y351" s="187">
        <v>0</v>
      </c>
      <c r="Z351" s="187">
        <v>0</v>
      </c>
      <c r="AA351" s="196" t="s">
        <v>52</v>
      </c>
      <c r="AB351" s="41" t="s">
        <v>657</v>
      </c>
      <c r="AC351" s="41"/>
      <c r="AD351" s="40" t="s">
        <v>1087</v>
      </c>
      <c r="AE351" s="40">
        <v>100</v>
      </c>
      <c r="AF351" s="36">
        <v>16</v>
      </c>
      <c r="AG351" s="38">
        <v>0.16</v>
      </c>
      <c r="AH351" s="36">
        <v>16</v>
      </c>
      <c r="AI351" s="38">
        <v>0.16</v>
      </c>
      <c r="AJ351" s="36">
        <v>24</v>
      </c>
      <c r="AK351" s="38">
        <v>0.24</v>
      </c>
      <c r="AL351" s="36">
        <v>40</v>
      </c>
      <c r="AM351" s="38">
        <v>0.4</v>
      </c>
      <c r="AN351" s="36">
        <v>24</v>
      </c>
      <c r="AO351" s="38">
        <v>0.24</v>
      </c>
      <c r="AP351" s="36">
        <v>40</v>
      </c>
      <c r="AQ351" s="38">
        <v>0.4</v>
      </c>
      <c r="AR351" s="36">
        <v>24</v>
      </c>
      <c r="AS351" s="38">
        <v>0.24</v>
      </c>
      <c r="AT351" s="36">
        <v>64</v>
      </c>
      <c r="AU351" s="38">
        <v>0.64</v>
      </c>
      <c r="AV351" s="36">
        <v>0</v>
      </c>
      <c r="AW351" s="38">
        <v>0</v>
      </c>
      <c r="AX351" s="36">
        <v>40</v>
      </c>
      <c r="AY351" s="38">
        <v>0.4</v>
      </c>
      <c r="AZ351" s="36">
        <v>36</v>
      </c>
      <c r="BA351" s="38">
        <v>0.36</v>
      </c>
      <c r="BB351" s="36">
        <v>100</v>
      </c>
      <c r="BC351" s="38">
        <v>1</v>
      </c>
      <c r="BD351" s="36">
        <v>0</v>
      </c>
      <c r="BE351" s="38">
        <v>0</v>
      </c>
      <c r="BF351" s="36">
        <v>40</v>
      </c>
      <c r="BG351" s="38">
        <v>0.4</v>
      </c>
      <c r="BH351" s="32" t="s">
        <v>1088</v>
      </c>
      <c r="BI351" s="33" t="s">
        <v>1089</v>
      </c>
      <c r="BL351" s="34"/>
    </row>
    <row r="352" spans="1:64" ht="105" customHeight="1" x14ac:dyDescent="0.25">
      <c r="A352" s="197"/>
      <c r="B352" s="197"/>
      <c r="C352" s="199"/>
      <c r="D352" s="199"/>
      <c r="E352" s="199"/>
      <c r="F352" s="201"/>
      <c r="G352" s="199"/>
      <c r="H352" s="199"/>
      <c r="I352" s="199"/>
      <c r="J352" s="188"/>
      <c r="K352" s="188"/>
      <c r="L352" s="188"/>
      <c r="M352" s="188"/>
      <c r="N352" s="188"/>
      <c r="O352" s="190"/>
      <c r="P352" s="188"/>
      <c r="Q352" s="190"/>
      <c r="R352" s="192"/>
      <c r="S352" s="188"/>
      <c r="T352" s="188"/>
      <c r="U352" s="188"/>
      <c r="V352" s="188"/>
      <c r="W352" s="188"/>
      <c r="X352" s="188"/>
      <c r="Y352" s="188"/>
      <c r="Z352" s="188"/>
      <c r="AA352" s="197"/>
      <c r="AB352" s="41" t="s">
        <v>657</v>
      </c>
      <c r="AC352" s="41"/>
      <c r="AD352" s="40" t="s">
        <v>1090</v>
      </c>
      <c r="AE352" s="40">
        <v>100</v>
      </c>
      <c r="AF352" s="36">
        <v>16</v>
      </c>
      <c r="AG352" s="38">
        <v>0.16</v>
      </c>
      <c r="AH352" s="36">
        <v>16</v>
      </c>
      <c r="AI352" s="38">
        <v>0.16</v>
      </c>
      <c r="AJ352" s="36">
        <v>24</v>
      </c>
      <c r="AK352" s="38">
        <v>0.24</v>
      </c>
      <c r="AL352" s="36">
        <v>40</v>
      </c>
      <c r="AM352" s="38">
        <v>0.4</v>
      </c>
      <c r="AN352" s="36">
        <v>16</v>
      </c>
      <c r="AO352" s="38">
        <v>0.16</v>
      </c>
      <c r="AP352" s="36">
        <v>32</v>
      </c>
      <c r="AQ352" s="38">
        <v>0.32</v>
      </c>
      <c r="AR352" s="36">
        <v>24</v>
      </c>
      <c r="AS352" s="38">
        <v>0.24</v>
      </c>
      <c r="AT352" s="36">
        <v>64</v>
      </c>
      <c r="AU352" s="38">
        <v>0.64</v>
      </c>
      <c r="AV352" s="36">
        <v>0</v>
      </c>
      <c r="AW352" s="38">
        <v>0</v>
      </c>
      <c r="AX352" s="36">
        <v>32</v>
      </c>
      <c r="AY352" s="38">
        <v>0.32</v>
      </c>
      <c r="AZ352" s="36">
        <v>36</v>
      </c>
      <c r="BA352" s="38">
        <v>0.36</v>
      </c>
      <c r="BB352" s="36">
        <v>100</v>
      </c>
      <c r="BC352" s="38">
        <v>1</v>
      </c>
      <c r="BD352" s="36">
        <v>0</v>
      </c>
      <c r="BE352" s="38">
        <v>0</v>
      </c>
      <c r="BF352" s="36">
        <v>32</v>
      </c>
      <c r="BG352" s="38">
        <v>0.32</v>
      </c>
      <c r="BH352" s="32" t="s">
        <v>1088</v>
      </c>
      <c r="BI352" s="33" t="s">
        <v>1089</v>
      </c>
      <c r="BL352" s="34"/>
    </row>
    <row r="353" spans="1:64" ht="177" customHeight="1" x14ac:dyDescent="0.25">
      <c r="A353" s="197"/>
      <c r="B353" s="197"/>
      <c r="C353" s="199"/>
      <c r="D353" s="199"/>
      <c r="E353" s="199"/>
      <c r="F353" s="201"/>
      <c r="G353" s="199"/>
      <c r="H353" s="199"/>
      <c r="I353" s="199"/>
      <c r="J353" s="188"/>
      <c r="K353" s="188"/>
      <c r="L353" s="188"/>
      <c r="M353" s="188"/>
      <c r="N353" s="188"/>
      <c r="O353" s="190"/>
      <c r="P353" s="188"/>
      <c r="Q353" s="190"/>
      <c r="R353" s="191" t="s">
        <v>1091</v>
      </c>
      <c r="S353" s="187">
        <v>0</v>
      </c>
      <c r="T353" s="187">
        <v>0.16300000000000001</v>
      </c>
      <c r="U353" s="187">
        <v>0</v>
      </c>
      <c r="V353" s="187">
        <v>0.22600000000000001</v>
      </c>
      <c r="W353" s="187">
        <v>0</v>
      </c>
      <c r="X353" s="187">
        <v>0</v>
      </c>
      <c r="Y353" s="187">
        <v>0</v>
      </c>
      <c r="Z353" s="187">
        <v>0</v>
      </c>
      <c r="AA353" s="196" t="s">
        <v>52</v>
      </c>
      <c r="AB353" s="41" t="s">
        <v>657</v>
      </c>
      <c r="AC353" s="41"/>
      <c r="AD353" s="40" t="s">
        <v>1092</v>
      </c>
      <c r="AE353" s="40">
        <v>90</v>
      </c>
      <c r="AF353" s="36">
        <v>14</v>
      </c>
      <c r="AG353" s="38">
        <v>0.15559999999999999</v>
      </c>
      <c r="AH353" s="36">
        <v>14</v>
      </c>
      <c r="AI353" s="38">
        <v>0.15559999999999999</v>
      </c>
      <c r="AJ353" s="36">
        <v>21</v>
      </c>
      <c r="AK353" s="38">
        <v>0.2334</v>
      </c>
      <c r="AL353" s="36">
        <v>35</v>
      </c>
      <c r="AM353" s="38">
        <v>0.38900000000000001</v>
      </c>
      <c r="AN353" s="36">
        <v>21</v>
      </c>
      <c r="AO353" s="38">
        <v>0.2334</v>
      </c>
      <c r="AP353" s="36">
        <v>35</v>
      </c>
      <c r="AQ353" s="38">
        <v>0.38900000000000001</v>
      </c>
      <c r="AR353" s="36">
        <v>23</v>
      </c>
      <c r="AS353" s="38">
        <v>0.25559999999999999</v>
      </c>
      <c r="AT353" s="36">
        <v>58</v>
      </c>
      <c r="AU353" s="38">
        <v>0.64459999999999995</v>
      </c>
      <c r="AV353" s="36">
        <v>0</v>
      </c>
      <c r="AW353" s="38">
        <v>0</v>
      </c>
      <c r="AX353" s="36">
        <v>35</v>
      </c>
      <c r="AY353" s="38">
        <v>0.38900000000000001</v>
      </c>
      <c r="AZ353" s="36">
        <v>32</v>
      </c>
      <c r="BA353" s="38">
        <v>0.35560000000000003</v>
      </c>
      <c r="BB353" s="36">
        <v>90</v>
      </c>
      <c r="BC353" s="38">
        <v>1.0002</v>
      </c>
      <c r="BD353" s="36">
        <v>0</v>
      </c>
      <c r="BE353" s="38">
        <v>0</v>
      </c>
      <c r="BF353" s="36">
        <v>35</v>
      </c>
      <c r="BG353" s="38">
        <v>0.38900000000000001</v>
      </c>
      <c r="BH353" s="32" t="s">
        <v>1088</v>
      </c>
      <c r="BI353" s="33" t="s">
        <v>1089</v>
      </c>
      <c r="BL353" s="34"/>
    </row>
    <row r="354" spans="1:64" ht="45" customHeight="1" x14ac:dyDescent="0.25">
      <c r="A354" s="197"/>
      <c r="B354" s="197"/>
      <c r="C354" s="199"/>
      <c r="D354" s="199"/>
      <c r="E354" s="199"/>
      <c r="F354" s="201"/>
      <c r="G354" s="199"/>
      <c r="H354" s="199"/>
      <c r="I354" s="199"/>
      <c r="J354" s="188"/>
      <c r="K354" s="188"/>
      <c r="L354" s="188"/>
      <c r="M354" s="188"/>
      <c r="N354" s="188"/>
      <c r="O354" s="190"/>
      <c r="P354" s="188"/>
      <c r="Q354" s="190"/>
      <c r="R354" s="192"/>
      <c r="S354" s="188"/>
      <c r="T354" s="188"/>
      <c r="U354" s="188"/>
      <c r="V354" s="188"/>
      <c r="W354" s="188"/>
      <c r="X354" s="188"/>
      <c r="Y354" s="188"/>
      <c r="Z354" s="188"/>
      <c r="AA354" s="197"/>
      <c r="AB354" s="41" t="s">
        <v>657</v>
      </c>
      <c r="AC354" s="41"/>
      <c r="AD354" s="40" t="s">
        <v>914</v>
      </c>
      <c r="AE354" s="40">
        <v>2</v>
      </c>
      <c r="AF354" s="36">
        <v>1</v>
      </c>
      <c r="AG354" s="38">
        <v>0.5</v>
      </c>
      <c r="AH354" s="36">
        <v>0</v>
      </c>
      <c r="AI354" s="38">
        <v>0</v>
      </c>
      <c r="AJ354" s="36">
        <v>1</v>
      </c>
      <c r="AK354" s="38">
        <v>0.5</v>
      </c>
      <c r="AL354" s="36">
        <v>2</v>
      </c>
      <c r="AM354" s="38">
        <v>1</v>
      </c>
      <c r="AN354" s="36">
        <v>0</v>
      </c>
      <c r="AO354" s="38">
        <v>0</v>
      </c>
      <c r="AP354" s="36">
        <v>0</v>
      </c>
      <c r="AQ354" s="38">
        <v>0</v>
      </c>
      <c r="AR354" s="36">
        <v>0</v>
      </c>
      <c r="AS354" s="38">
        <v>0</v>
      </c>
      <c r="AT354" s="36">
        <v>2</v>
      </c>
      <c r="AU354" s="38">
        <v>1</v>
      </c>
      <c r="AV354" s="36">
        <v>0</v>
      </c>
      <c r="AW354" s="38">
        <v>0</v>
      </c>
      <c r="AX354" s="36">
        <v>0</v>
      </c>
      <c r="AY354" s="38">
        <v>0</v>
      </c>
      <c r="AZ354" s="36">
        <v>0</v>
      </c>
      <c r="BA354" s="38">
        <v>0</v>
      </c>
      <c r="BB354" s="36">
        <v>2</v>
      </c>
      <c r="BC354" s="38">
        <v>1</v>
      </c>
      <c r="BD354" s="36">
        <v>0</v>
      </c>
      <c r="BE354" s="38">
        <v>0</v>
      </c>
      <c r="BF354" s="36">
        <v>0</v>
      </c>
      <c r="BG354" s="38">
        <v>0</v>
      </c>
      <c r="BH354" s="32" t="s">
        <v>1088</v>
      </c>
      <c r="BI354" s="33" t="s">
        <v>1089</v>
      </c>
      <c r="BL354" s="34"/>
    </row>
    <row r="355" spans="1:64" ht="45" customHeight="1" x14ac:dyDescent="0.25">
      <c r="A355" s="197"/>
      <c r="B355" s="197"/>
      <c r="C355" s="199"/>
      <c r="D355" s="199"/>
      <c r="E355" s="199"/>
      <c r="F355" s="201"/>
      <c r="G355" s="199"/>
      <c r="H355" s="199"/>
      <c r="I355" s="199"/>
      <c r="J355" s="188"/>
      <c r="K355" s="188"/>
      <c r="L355" s="188"/>
      <c r="M355" s="188"/>
      <c r="N355" s="188"/>
      <c r="O355" s="190"/>
      <c r="P355" s="188"/>
      <c r="Q355" s="190"/>
      <c r="R355" s="192"/>
      <c r="S355" s="188"/>
      <c r="T355" s="188"/>
      <c r="U355" s="188"/>
      <c r="V355" s="188"/>
      <c r="W355" s="188"/>
      <c r="X355" s="188"/>
      <c r="Y355" s="188"/>
      <c r="Z355" s="188"/>
      <c r="AA355" s="197"/>
      <c r="AB355" s="41" t="s">
        <v>657</v>
      </c>
      <c r="AC355" s="41"/>
      <c r="AD355" s="40" t="s">
        <v>916</v>
      </c>
      <c r="AE355" s="40">
        <v>2</v>
      </c>
      <c r="AF355" s="36">
        <v>1</v>
      </c>
      <c r="AG355" s="38">
        <v>0.5</v>
      </c>
      <c r="AH355" s="36">
        <v>0</v>
      </c>
      <c r="AI355" s="38">
        <v>0</v>
      </c>
      <c r="AJ355" s="36">
        <v>1</v>
      </c>
      <c r="AK355" s="38">
        <v>0.5</v>
      </c>
      <c r="AL355" s="36">
        <v>2</v>
      </c>
      <c r="AM355" s="38">
        <v>1</v>
      </c>
      <c r="AN355" s="36">
        <v>0</v>
      </c>
      <c r="AO355" s="38">
        <v>0</v>
      </c>
      <c r="AP355" s="36">
        <v>0</v>
      </c>
      <c r="AQ355" s="38">
        <v>0</v>
      </c>
      <c r="AR355" s="36">
        <v>0</v>
      </c>
      <c r="AS355" s="38">
        <v>0</v>
      </c>
      <c r="AT355" s="36">
        <v>2</v>
      </c>
      <c r="AU355" s="38">
        <v>1</v>
      </c>
      <c r="AV355" s="36">
        <v>0</v>
      </c>
      <c r="AW355" s="38">
        <v>0</v>
      </c>
      <c r="AX355" s="36">
        <v>0</v>
      </c>
      <c r="AY355" s="38">
        <v>0</v>
      </c>
      <c r="AZ355" s="36">
        <v>0</v>
      </c>
      <c r="BA355" s="38">
        <v>0</v>
      </c>
      <c r="BB355" s="36">
        <v>2</v>
      </c>
      <c r="BC355" s="38">
        <v>1</v>
      </c>
      <c r="BD355" s="36">
        <v>0</v>
      </c>
      <c r="BE355" s="38">
        <v>0</v>
      </c>
      <c r="BF355" s="36">
        <v>0</v>
      </c>
      <c r="BG355" s="38">
        <v>0</v>
      </c>
      <c r="BH355" s="32" t="s">
        <v>1088</v>
      </c>
      <c r="BI355" s="33" t="s">
        <v>1089</v>
      </c>
      <c r="BL355" s="34"/>
    </row>
    <row r="356" spans="1:64" ht="33" customHeight="1" x14ac:dyDescent="0.25">
      <c r="A356" s="197"/>
      <c r="B356" s="197"/>
      <c r="C356" s="199"/>
      <c r="D356" s="199"/>
      <c r="E356" s="199"/>
      <c r="F356" s="201"/>
      <c r="G356" s="199"/>
      <c r="H356" s="199"/>
      <c r="I356" s="199"/>
      <c r="J356" s="188"/>
      <c r="K356" s="188"/>
      <c r="L356" s="188"/>
      <c r="M356" s="188"/>
      <c r="N356" s="188"/>
      <c r="O356" s="190"/>
      <c r="P356" s="188"/>
      <c r="Q356" s="190"/>
      <c r="R356" s="192"/>
      <c r="S356" s="188"/>
      <c r="T356" s="188"/>
      <c r="U356" s="188"/>
      <c r="V356" s="188"/>
      <c r="W356" s="188"/>
      <c r="X356" s="188"/>
      <c r="Y356" s="188"/>
      <c r="Z356" s="188"/>
      <c r="AA356" s="197"/>
      <c r="AB356" s="41" t="s">
        <v>657</v>
      </c>
      <c r="AC356" s="41"/>
      <c r="AD356" s="40" t="s">
        <v>1093</v>
      </c>
      <c r="AE356" s="40">
        <v>2</v>
      </c>
      <c r="AF356" s="36">
        <v>0</v>
      </c>
      <c r="AG356" s="38">
        <v>0</v>
      </c>
      <c r="AH356" s="36">
        <v>0</v>
      </c>
      <c r="AI356" s="38">
        <v>0</v>
      </c>
      <c r="AJ356" s="36">
        <v>2</v>
      </c>
      <c r="AK356" s="38">
        <v>1</v>
      </c>
      <c r="AL356" s="36">
        <v>2</v>
      </c>
      <c r="AM356" s="38">
        <v>1</v>
      </c>
      <c r="AN356" s="36">
        <v>0</v>
      </c>
      <c r="AO356" s="38">
        <v>0</v>
      </c>
      <c r="AP356" s="36">
        <v>0</v>
      </c>
      <c r="AQ356" s="38">
        <v>0</v>
      </c>
      <c r="AR356" s="36">
        <v>0</v>
      </c>
      <c r="AS356" s="38">
        <v>0</v>
      </c>
      <c r="AT356" s="36">
        <v>2</v>
      </c>
      <c r="AU356" s="38">
        <v>1</v>
      </c>
      <c r="AV356" s="36">
        <v>0</v>
      </c>
      <c r="AW356" s="38">
        <v>0</v>
      </c>
      <c r="AX356" s="36">
        <v>0</v>
      </c>
      <c r="AY356" s="38">
        <v>0</v>
      </c>
      <c r="AZ356" s="36">
        <v>0</v>
      </c>
      <c r="BA356" s="38">
        <v>0</v>
      </c>
      <c r="BB356" s="36">
        <v>2</v>
      </c>
      <c r="BC356" s="38">
        <v>1</v>
      </c>
      <c r="BD356" s="36">
        <v>0</v>
      </c>
      <c r="BE356" s="38">
        <v>0</v>
      </c>
      <c r="BF356" s="36">
        <v>0</v>
      </c>
      <c r="BG356" s="38">
        <v>0</v>
      </c>
      <c r="BH356" s="32" t="s">
        <v>1088</v>
      </c>
      <c r="BI356" s="33" t="s">
        <v>1089</v>
      </c>
      <c r="BL356" s="34"/>
    </row>
    <row r="357" spans="1:64" ht="69" customHeight="1" x14ac:dyDescent="0.25">
      <c r="A357" s="197"/>
      <c r="B357" s="197"/>
      <c r="C357" s="199"/>
      <c r="D357" s="199"/>
      <c r="E357" s="199"/>
      <c r="F357" s="201"/>
      <c r="G357" s="199"/>
      <c r="H357" s="199"/>
      <c r="I357" s="199"/>
      <c r="J357" s="188"/>
      <c r="K357" s="188"/>
      <c r="L357" s="188"/>
      <c r="M357" s="188"/>
      <c r="N357" s="188"/>
      <c r="O357" s="190"/>
      <c r="P357" s="188"/>
      <c r="Q357" s="190"/>
      <c r="R357" s="191" t="s">
        <v>1094</v>
      </c>
      <c r="S357" s="187">
        <v>0</v>
      </c>
      <c r="T357" s="187">
        <v>0.224</v>
      </c>
      <c r="U357" s="187">
        <v>0</v>
      </c>
      <c r="V357" s="187">
        <v>0.26929999999999998</v>
      </c>
      <c r="W357" s="187">
        <v>0</v>
      </c>
      <c r="X357" s="187">
        <v>0</v>
      </c>
      <c r="Y357" s="187">
        <v>0</v>
      </c>
      <c r="Z357" s="187">
        <v>0</v>
      </c>
      <c r="AA357" s="196" t="s">
        <v>52</v>
      </c>
      <c r="AB357" s="41" t="s">
        <v>657</v>
      </c>
      <c r="AC357" s="41"/>
      <c r="AD357" s="40" t="s">
        <v>1095</v>
      </c>
      <c r="AE357" s="40">
        <v>90</v>
      </c>
      <c r="AF357" s="36">
        <v>14</v>
      </c>
      <c r="AG357" s="38">
        <v>0.15559999999999999</v>
      </c>
      <c r="AH357" s="36">
        <v>14</v>
      </c>
      <c r="AI357" s="38">
        <v>0.15559999999999999</v>
      </c>
      <c r="AJ357" s="36">
        <v>21</v>
      </c>
      <c r="AK357" s="38">
        <v>0.2334</v>
      </c>
      <c r="AL357" s="36">
        <v>35</v>
      </c>
      <c r="AM357" s="38">
        <v>0.38900000000000001</v>
      </c>
      <c r="AN357" s="36">
        <v>21</v>
      </c>
      <c r="AO357" s="38">
        <v>0.2334</v>
      </c>
      <c r="AP357" s="36">
        <v>35</v>
      </c>
      <c r="AQ357" s="38">
        <v>0.38900000000000001</v>
      </c>
      <c r="AR357" s="36">
        <v>23</v>
      </c>
      <c r="AS357" s="38">
        <v>0.25559999999999999</v>
      </c>
      <c r="AT357" s="36">
        <v>58</v>
      </c>
      <c r="AU357" s="38">
        <v>0.64459999999999995</v>
      </c>
      <c r="AV357" s="36">
        <v>0</v>
      </c>
      <c r="AW357" s="38">
        <v>0</v>
      </c>
      <c r="AX357" s="36">
        <v>35</v>
      </c>
      <c r="AY357" s="38">
        <v>0.38900000000000001</v>
      </c>
      <c r="AZ357" s="36">
        <v>32</v>
      </c>
      <c r="BA357" s="38">
        <v>0.35560000000000003</v>
      </c>
      <c r="BB357" s="36">
        <v>90</v>
      </c>
      <c r="BC357" s="38">
        <v>1.0002</v>
      </c>
      <c r="BD357" s="36">
        <v>0</v>
      </c>
      <c r="BE357" s="38">
        <v>0</v>
      </c>
      <c r="BF357" s="36">
        <v>35</v>
      </c>
      <c r="BG357" s="38">
        <v>0.38900000000000001</v>
      </c>
      <c r="BH357" s="32" t="s">
        <v>1088</v>
      </c>
      <c r="BI357" s="33" t="s">
        <v>1089</v>
      </c>
      <c r="BL357" s="34"/>
    </row>
    <row r="358" spans="1:64" ht="45" customHeight="1" x14ac:dyDescent="0.25">
      <c r="A358" s="197"/>
      <c r="B358" s="197"/>
      <c r="C358" s="199"/>
      <c r="D358" s="199"/>
      <c r="E358" s="199"/>
      <c r="F358" s="201"/>
      <c r="G358" s="199"/>
      <c r="H358" s="199"/>
      <c r="I358" s="199"/>
      <c r="J358" s="188"/>
      <c r="K358" s="188"/>
      <c r="L358" s="188"/>
      <c r="M358" s="188"/>
      <c r="N358" s="188"/>
      <c r="O358" s="190"/>
      <c r="P358" s="188"/>
      <c r="Q358" s="190"/>
      <c r="R358" s="192"/>
      <c r="S358" s="188"/>
      <c r="T358" s="188"/>
      <c r="U358" s="188"/>
      <c r="V358" s="188"/>
      <c r="W358" s="188"/>
      <c r="X358" s="188"/>
      <c r="Y358" s="188"/>
      <c r="Z358" s="188"/>
      <c r="AA358" s="197"/>
      <c r="AB358" s="41" t="s">
        <v>657</v>
      </c>
      <c r="AC358" s="41"/>
      <c r="AD358" s="40" t="s">
        <v>1096</v>
      </c>
      <c r="AE358" s="40">
        <v>10</v>
      </c>
      <c r="AF358" s="36">
        <v>8</v>
      </c>
      <c r="AG358" s="38">
        <v>0.8</v>
      </c>
      <c r="AH358" s="36">
        <v>8</v>
      </c>
      <c r="AI358" s="38">
        <v>0.8</v>
      </c>
      <c r="AJ358" s="36">
        <v>0</v>
      </c>
      <c r="AK358" s="38">
        <v>0</v>
      </c>
      <c r="AL358" s="36">
        <v>8</v>
      </c>
      <c r="AM358" s="38">
        <v>0.8</v>
      </c>
      <c r="AN358" s="36">
        <v>0</v>
      </c>
      <c r="AO358" s="38">
        <v>0</v>
      </c>
      <c r="AP358" s="36">
        <v>8</v>
      </c>
      <c r="AQ358" s="38">
        <v>0.8</v>
      </c>
      <c r="AR358" s="36">
        <v>2</v>
      </c>
      <c r="AS358" s="38">
        <v>0.2</v>
      </c>
      <c r="AT358" s="36">
        <v>10</v>
      </c>
      <c r="AU358" s="38">
        <v>1</v>
      </c>
      <c r="AV358" s="36">
        <v>0</v>
      </c>
      <c r="AW358" s="38">
        <v>0</v>
      </c>
      <c r="AX358" s="36">
        <v>8</v>
      </c>
      <c r="AY358" s="38">
        <v>0.8</v>
      </c>
      <c r="AZ358" s="36">
        <v>0</v>
      </c>
      <c r="BA358" s="38">
        <v>0</v>
      </c>
      <c r="BB358" s="36">
        <v>10</v>
      </c>
      <c r="BC358" s="38">
        <v>1</v>
      </c>
      <c r="BD358" s="36">
        <v>0</v>
      </c>
      <c r="BE358" s="38">
        <v>0</v>
      </c>
      <c r="BF358" s="36">
        <v>8</v>
      </c>
      <c r="BG358" s="38">
        <v>0.8</v>
      </c>
      <c r="BH358" s="32" t="s">
        <v>1088</v>
      </c>
      <c r="BI358" s="33" t="s">
        <v>1089</v>
      </c>
      <c r="BL358" s="34"/>
    </row>
    <row r="359" spans="1:64" ht="45" customHeight="1" x14ac:dyDescent="0.25">
      <c r="A359" s="197"/>
      <c r="B359" s="197"/>
      <c r="C359" s="199"/>
      <c r="D359" s="199"/>
      <c r="E359" s="199"/>
      <c r="F359" s="201"/>
      <c r="G359" s="199"/>
      <c r="H359" s="199"/>
      <c r="I359" s="199"/>
      <c r="J359" s="188"/>
      <c r="K359" s="188"/>
      <c r="L359" s="188"/>
      <c r="M359" s="188"/>
      <c r="N359" s="188"/>
      <c r="O359" s="190"/>
      <c r="P359" s="188"/>
      <c r="Q359" s="190"/>
      <c r="R359" s="192"/>
      <c r="S359" s="188"/>
      <c r="T359" s="188"/>
      <c r="U359" s="188"/>
      <c r="V359" s="188"/>
      <c r="W359" s="188"/>
      <c r="X359" s="188"/>
      <c r="Y359" s="188"/>
      <c r="Z359" s="188"/>
      <c r="AA359" s="197"/>
      <c r="AB359" s="41" t="s">
        <v>657</v>
      </c>
      <c r="AC359" s="41"/>
      <c r="AD359" s="40" t="s">
        <v>753</v>
      </c>
      <c r="AE359" s="40">
        <v>10</v>
      </c>
      <c r="AF359" s="36">
        <v>8</v>
      </c>
      <c r="AG359" s="38">
        <v>0.8</v>
      </c>
      <c r="AH359" s="36">
        <v>8</v>
      </c>
      <c r="AI359" s="38">
        <v>0.8</v>
      </c>
      <c r="AJ359" s="36">
        <v>0</v>
      </c>
      <c r="AK359" s="38">
        <v>0</v>
      </c>
      <c r="AL359" s="36">
        <v>8</v>
      </c>
      <c r="AM359" s="38">
        <v>0.8</v>
      </c>
      <c r="AN359" s="36">
        <v>0</v>
      </c>
      <c r="AO359" s="38">
        <v>0</v>
      </c>
      <c r="AP359" s="36">
        <v>8</v>
      </c>
      <c r="AQ359" s="38">
        <v>0.8</v>
      </c>
      <c r="AR359" s="36">
        <v>2</v>
      </c>
      <c r="AS359" s="38">
        <v>0.2</v>
      </c>
      <c r="AT359" s="36">
        <v>10</v>
      </c>
      <c r="AU359" s="38">
        <v>1</v>
      </c>
      <c r="AV359" s="36">
        <v>0</v>
      </c>
      <c r="AW359" s="38">
        <v>0</v>
      </c>
      <c r="AX359" s="36">
        <v>8</v>
      </c>
      <c r="AY359" s="38">
        <v>0.8</v>
      </c>
      <c r="AZ359" s="36">
        <v>0</v>
      </c>
      <c r="BA359" s="38">
        <v>0</v>
      </c>
      <c r="BB359" s="36">
        <v>10</v>
      </c>
      <c r="BC359" s="38">
        <v>1</v>
      </c>
      <c r="BD359" s="36">
        <v>0</v>
      </c>
      <c r="BE359" s="38">
        <v>0</v>
      </c>
      <c r="BF359" s="36">
        <v>8</v>
      </c>
      <c r="BG359" s="38">
        <v>0.8</v>
      </c>
      <c r="BH359" s="32" t="s">
        <v>1088</v>
      </c>
      <c r="BI359" s="33" t="s">
        <v>1089</v>
      </c>
      <c r="BL359" s="34"/>
    </row>
    <row r="360" spans="1:64" ht="33" customHeight="1" x14ac:dyDescent="0.25">
      <c r="A360" s="197"/>
      <c r="B360" s="197"/>
      <c r="C360" s="199"/>
      <c r="D360" s="199"/>
      <c r="E360" s="199"/>
      <c r="F360" s="201"/>
      <c r="G360" s="199"/>
      <c r="H360" s="199"/>
      <c r="I360" s="199"/>
      <c r="J360" s="188"/>
      <c r="K360" s="188"/>
      <c r="L360" s="188"/>
      <c r="M360" s="188"/>
      <c r="N360" s="188"/>
      <c r="O360" s="190"/>
      <c r="P360" s="188"/>
      <c r="Q360" s="190"/>
      <c r="R360" s="192"/>
      <c r="S360" s="188"/>
      <c r="T360" s="188"/>
      <c r="U360" s="188"/>
      <c r="V360" s="188"/>
      <c r="W360" s="188"/>
      <c r="X360" s="188"/>
      <c r="Y360" s="188"/>
      <c r="Z360" s="188"/>
      <c r="AA360" s="197"/>
      <c r="AB360" s="41" t="s">
        <v>657</v>
      </c>
      <c r="AC360" s="41"/>
      <c r="AD360" s="40" t="s">
        <v>1097</v>
      </c>
      <c r="AE360" s="40">
        <v>10</v>
      </c>
      <c r="AF360" s="36">
        <v>8</v>
      </c>
      <c r="AG360" s="38">
        <v>0.8</v>
      </c>
      <c r="AH360" s="36">
        <v>8</v>
      </c>
      <c r="AI360" s="38">
        <v>0.8</v>
      </c>
      <c r="AJ360" s="36">
        <v>0</v>
      </c>
      <c r="AK360" s="38">
        <v>0</v>
      </c>
      <c r="AL360" s="36">
        <v>8</v>
      </c>
      <c r="AM360" s="38">
        <v>0.8</v>
      </c>
      <c r="AN360" s="36">
        <v>0</v>
      </c>
      <c r="AO360" s="38">
        <v>0</v>
      </c>
      <c r="AP360" s="36">
        <v>8</v>
      </c>
      <c r="AQ360" s="38">
        <v>0.8</v>
      </c>
      <c r="AR360" s="36">
        <v>2</v>
      </c>
      <c r="AS360" s="38">
        <v>0.2</v>
      </c>
      <c r="AT360" s="36">
        <v>10</v>
      </c>
      <c r="AU360" s="38">
        <v>1</v>
      </c>
      <c r="AV360" s="36">
        <v>0</v>
      </c>
      <c r="AW360" s="38">
        <v>0</v>
      </c>
      <c r="AX360" s="36">
        <v>8</v>
      </c>
      <c r="AY360" s="38">
        <v>0.8</v>
      </c>
      <c r="AZ360" s="36">
        <v>0</v>
      </c>
      <c r="BA360" s="38">
        <v>0</v>
      </c>
      <c r="BB360" s="36">
        <v>10</v>
      </c>
      <c r="BC360" s="38">
        <v>1</v>
      </c>
      <c r="BD360" s="36">
        <v>0</v>
      </c>
      <c r="BE360" s="38">
        <v>0</v>
      </c>
      <c r="BF360" s="36">
        <v>8</v>
      </c>
      <c r="BG360" s="38">
        <v>0.8</v>
      </c>
      <c r="BH360" s="32" t="s">
        <v>1088</v>
      </c>
      <c r="BI360" s="33" t="s">
        <v>1089</v>
      </c>
      <c r="BL360" s="34"/>
    </row>
    <row r="361" spans="1:64" ht="21" customHeight="1" x14ac:dyDescent="0.25">
      <c r="A361" s="197"/>
      <c r="B361" s="197"/>
      <c r="C361" s="199"/>
      <c r="D361" s="199"/>
      <c r="E361" s="199"/>
      <c r="F361" s="201"/>
      <c r="G361" s="199"/>
      <c r="H361" s="199"/>
      <c r="I361" s="199"/>
      <c r="J361" s="188"/>
      <c r="K361" s="188"/>
      <c r="L361" s="188"/>
      <c r="M361" s="188"/>
      <c r="N361" s="188"/>
      <c r="O361" s="190"/>
      <c r="P361" s="188"/>
      <c r="Q361" s="190"/>
      <c r="R361" s="191" t="s">
        <v>1098</v>
      </c>
      <c r="S361" s="187">
        <v>0</v>
      </c>
      <c r="T361" s="187">
        <v>0.104</v>
      </c>
      <c r="U361" s="187">
        <v>0</v>
      </c>
      <c r="V361" s="187">
        <v>0.35499999999999998</v>
      </c>
      <c r="W361" s="187">
        <v>0</v>
      </c>
      <c r="X361" s="187">
        <v>0</v>
      </c>
      <c r="Y361" s="187">
        <v>0</v>
      </c>
      <c r="Z361" s="187">
        <v>0</v>
      </c>
      <c r="AA361" s="196" t="s">
        <v>52</v>
      </c>
      <c r="AB361" s="41" t="s">
        <v>657</v>
      </c>
      <c r="AC361" s="41"/>
      <c r="AD361" s="40" t="s">
        <v>1099</v>
      </c>
      <c r="AE361" s="40">
        <v>99.7</v>
      </c>
      <c r="AF361" s="36">
        <v>16</v>
      </c>
      <c r="AG361" s="38">
        <v>0.16039999999999999</v>
      </c>
      <c r="AH361" s="36">
        <v>16</v>
      </c>
      <c r="AI361" s="38">
        <v>0.16039999999999999</v>
      </c>
      <c r="AJ361" s="36">
        <v>24</v>
      </c>
      <c r="AK361" s="38">
        <v>0.24060000000000001</v>
      </c>
      <c r="AL361" s="36">
        <v>40</v>
      </c>
      <c r="AM361" s="38">
        <v>0.40100000000000002</v>
      </c>
      <c r="AN361" s="36">
        <v>24</v>
      </c>
      <c r="AO361" s="38">
        <v>0.24060000000000001</v>
      </c>
      <c r="AP361" s="36">
        <v>40</v>
      </c>
      <c r="AQ361" s="38">
        <v>0.40100000000000002</v>
      </c>
      <c r="AR361" s="36">
        <v>24</v>
      </c>
      <c r="AS361" s="38">
        <v>0.24060000000000001</v>
      </c>
      <c r="AT361" s="36">
        <v>64</v>
      </c>
      <c r="AU361" s="38">
        <v>0.64159999999999995</v>
      </c>
      <c r="AV361" s="36">
        <v>0</v>
      </c>
      <c r="AW361" s="38">
        <v>0</v>
      </c>
      <c r="AX361" s="36">
        <v>40</v>
      </c>
      <c r="AY361" s="38">
        <v>0.40100000000000002</v>
      </c>
      <c r="AZ361" s="36">
        <v>36</v>
      </c>
      <c r="BA361" s="38">
        <v>0.35820000000000002</v>
      </c>
      <c r="BB361" s="36">
        <v>100</v>
      </c>
      <c r="BC361" s="38">
        <v>0.99980000000000002</v>
      </c>
      <c r="BD361" s="36">
        <v>0</v>
      </c>
      <c r="BE361" s="38">
        <v>0</v>
      </c>
      <c r="BF361" s="36">
        <v>40</v>
      </c>
      <c r="BG361" s="38">
        <v>0.4012</v>
      </c>
      <c r="BH361" s="32" t="s">
        <v>1088</v>
      </c>
      <c r="BI361" s="33" t="s">
        <v>1089</v>
      </c>
      <c r="BL361" s="34"/>
    </row>
    <row r="362" spans="1:64" ht="93" customHeight="1" x14ac:dyDescent="0.25">
      <c r="A362" s="197"/>
      <c r="B362" s="197"/>
      <c r="C362" s="199"/>
      <c r="D362" s="199"/>
      <c r="E362" s="199"/>
      <c r="F362" s="201"/>
      <c r="G362" s="199"/>
      <c r="H362" s="199"/>
      <c r="I362" s="199"/>
      <c r="J362" s="188"/>
      <c r="K362" s="188"/>
      <c r="L362" s="188"/>
      <c r="M362" s="188"/>
      <c r="N362" s="188"/>
      <c r="O362" s="190"/>
      <c r="P362" s="188"/>
      <c r="Q362" s="190"/>
      <c r="R362" s="192"/>
      <c r="S362" s="188"/>
      <c r="T362" s="188"/>
      <c r="U362" s="188"/>
      <c r="V362" s="188"/>
      <c r="W362" s="188"/>
      <c r="X362" s="188"/>
      <c r="Y362" s="188"/>
      <c r="Z362" s="188"/>
      <c r="AA362" s="197"/>
      <c r="AB362" s="41" t="s">
        <v>657</v>
      </c>
      <c r="AC362" s="41"/>
      <c r="AD362" s="40" t="s">
        <v>1100</v>
      </c>
      <c r="AE362" s="40">
        <v>90</v>
      </c>
      <c r="AF362" s="36">
        <v>14</v>
      </c>
      <c r="AG362" s="38">
        <v>0.15559999999999999</v>
      </c>
      <c r="AH362" s="36">
        <v>14</v>
      </c>
      <c r="AI362" s="38">
        <v>0.15559999999999999</v>
      </c>
      <c r="AJ362" s="36">
        <v>21</v>
      </c>
      <c r="AK362" s="38">
        <v>0.2334</v>
      </c>
      <c r="AL362" s="36">
        <v>35</v>
      </c>
      <c r="AM362" s="38">
        <v>0.38900000000000001</v>
      </c>
      <c r="AN362" s="36">
        <v>21</v>
      </c>
      <c r="AO362" s="38">
        <v>0.2334</v>
      </c>
      <c r="AP362" s="36">
        <v>35</v>
      </c>
      <c r="AQ362" s="38">
        <v>0.38900000000000001</v>
      </c>
      <c r="AR362" s="36">
        <v>23</v>
      </c>
      <c r="AS362" s="38">
        <v>0.25559999999999999</v>
      </c>
      <c r="AT362" s="36">
        <v>58</v>
      </c>
      <c r="AU362" s="38">
        <v>0.64459999999999995</v>
      </c>
      <c r="AV362" s="36">
        <v>0</v>
      </c>
      <c r="AW362" s="38">
        <v>0</v>
      </c>
      <c r="AX362" s="36">
        <v>35</v>
      </c>
      <c r="AY362" s="38">
        <v>0.38900000000000001</v>
      </c>
      <c r="AZ362" s="36">
        <v>32</v>
      </c>
      <c r="BA362" s="38">
        <v>0.35560000000000003</v>
      </c>
      <c r="BB362" s="36">
        <v>90</v>
      </c>
      <c r="BC362" s="38">
        <v>1.0002</v>
      </c>
      <c r="BD362" s="36">
        <v>0</v>
      </c>
      <c r="BE362" s="38">
        <v>0</v>
      </c>
      <c r="BF362" s="36">
        <v>35</v>
      </c>
      <c r="BG362" s="38">
        <v>0.38900000000000001</v>
      </c>
      <c r="BH362" s="32" t="s">
        <v>1088</v>
      </c>
      <c r="BI362" s="33" t="s">
        <v>1089</v>
      </c>
      <c r="BL362" s="34"/>
    </row>
    <row r="363" spans="1:64" ht="69" customHeight="1" x14ac:dyDescent="0.25">
      <c r="A363" s="197"/>
      <c r="B363" s="197"/>
      <c r="C363" s="199"/>
      <c r="D363" s="199"/>
      <c r="E363" s="199"/>
      <c r="F363" s="201"/>
      <c r="G363" s="199"/>
      <c r="H363" s="199"/>
      <c r="I363" s="199"/>
      <c r="J363" s="188"/>
      <c r="K363" s="188"/>
      <c r="L363" s="188"/>
      <c r="M363" s="188"/>
      <c r="N363" s="188"/>
      <c r="O363" s="190"/>
      <c r="P363" s="188"/>
      <c r="Q363" s="190"/>
      <c r="R363" s="192"/>
      <c r="S363" s="188"/>
      <c r="T363" s="188"/>
      <c r="U363" s="188"/>
      <c r="V363" s="188"/>
      <c r="W363" s="188"/>
      <c r="X363" s="188"/>
      <c r="Y363" s="188"/>
      <c r="Z363" s="188"/>
      <c r="AA363" s="197"/>
      <c r="AB363" s="41" t="s">
        <v>657</v>
      </c>
      <c r="AC363" s="41"/>
      <c r="AD363" s="40" t="s">
        <v>1101</v>
      </c>
      <c r="AE363" s="40">
        <v>6</v>
      </c>
      <c r="AF363" s="36">
        <v>1</v>
      </c>
      <c r="AG363" s="38">
        <v>0.16669999999999999</v>
      </c>
      <c r="AH363" s="36">
        <v>1</v>
      </c>
      <c r="AI363" s="38">
        <v>0.16669999999999999</v>
      </c>
      <c r="AJ363" s="36">
        <v>1</v>
      </c>
      <c r="AK363" s="38">
        <v>0.16669999999999999</v>
      </c>
      <c r="AL363" s="36">
        <v>2</v>
      </c>
      <c r="AM363" s="38">
        <v>0.33339999999999997</v>
      </c>
      <c r="AN363" s="36">
        <v>1</v>
      </c>
      <c r="AO363" s="38">
        <v>0.16669999999999999</v>
      </c>
      <c r="AP363" s="36">
        <v>2</v>
      </c>
      <c r="AQ363" s="38">
        <v>0.33339999999999997</v>
      </c>
      <c r="AR363" s="36">
        <v>4</v>
      </c>
      <c r="AS363" s="38">
        <v>0.66659999999999997</v>
      </c>
      <c r="AT363" s="36">
        <v>6</v>
      </c>
      <c r="AU363" s="38">
        <v>1</v>
      </c>
      <c r="AV363" s="36">
        <v>0</v>
      </c>
      <c r="AW363" s="38">
        <v>0</v>
      </c>
      <c r="AX363" s="36">
        <v>2</v>
      </c>
      <c r="AY363" s="38">
        <v>0.33339999999999997</v>
      </c>
      <c r="AZ363" s="36">
        <v>0</v>
      </c>
      <c r="BA363" s="38">
        <v>0</v>
      </c>
      <c r="BB363" s="36">
        <v>6</v>
      </c>
      <c r="BC363" s="38">
        <v>1</v>
      </c>
      <c r="BD363" s="36">
        <v>0</v>
      </c>
      <c r="BE363" s="38">
        <v>0</v>
      </c>
      <c r="BF363" s="36">
        <v>2</v>
      </c>
      <c r="BG363" s="38">
        <v>0.33339999999999997</v>
      </c>
      <c r="BH363" s="32" t="s">
        <v>1088</v>
      </c>
      <c r="BI363" s="33" t="s">
        <v>1089</v>
      </c>
      <c r="BL363" s="34"/>
    </row>
    <row r="364" spans="1:64" ht="69" customHeight="1" x14ac:dyDescent="0.25">
      <c r="A364" s="197"/>
      <c r="B364" s="197"/>
      <c r="C364" s="199"/>
      <c r="D364" s="199"/>
      <c r="E364" s="199"/>
      <c r="F364" s="201"/>
      <c r="G364" s="199"/>
      <c r="H364" s="199"/>
      <c r="I364" s="199"/>
      <c r="J364" s="188"/>
      <c r="K364" s="188"/>
      <c r="L364" s="188"/>
      <c r="M364" s="188"/>
      <c r="N364" s="188"/>
      <c r="O364" s="190"/>
      <c r="P364" s="188"/>
      <c r="Q364" s="190"/>
      <c r="R364" s="192"/>
      <c r="S364" s="188"/>
      <c r="T364" s="188"/>
      <c r="U364" s="188"/>
      <c r="V364" s="188"/>
      <c r="W364" s="188"/>
      <c r="X364" s="188"/>
      <c r="Y364" s="188"/>
      <c r="Z364" s="188"/>
      <c r="AA364" s="197"/>
      <c r="AB364" s="41" t="s">
        <v>657</v>
      </c>
      <c r="AC364" s="41"/>
      <c r="AD364" s="40" t="s">
        <v>1102</v>
      </c>
      <c r="AE364" s="40">
        <v>6</v>
      </c>
      <c r="AF364" s="36">
        <v>1</v>
      </c>
      <c r="AG364" s="38">
        <v>0.16669999999999999</v>
      </c>
      <c r="AH364" s="36">
        <v>1</v>
      </c>
      <c r="AI364" s="38">
        <v>0.16669999999999999</v>
      </c>
      <c r="AJ364" s="36">
        <v>1</v>
      </c>
      <c r="AK364" s="38">
        <v>0.16669999999999999</v>
      </c>
      <c r="AL364" s="36">
        <v>2</v>
      </c>
      <c r="AM364" s="38">
        <v>0.33339999999999997</v>
      </c>
      <c r="AN364" s="36">
        <v>1</v>
      </c>
      <c r="AO364" s="38">
        <v>0.16669999999999999</v>
      </c>
      <c r="AP364" s="36">
        <v>2</v>
      </c>
      <c r="AQ364" s="38">
        <v>0.33339999999999997</v>
      </c>
      <c r="AR364" s="36">
        <v>4</v>
      </c>
      <c r="AS364" s="38">
        <v>0.66659999999999997</v>
      </c>
      <c r="AT364" s="36">
        <v>6</v>
      </c>
      <c r="AU364" s="38">
        <v>1</v>
      </c>
      <c r="AV364" s="36">
        <v>0</v>
      </c>
      <c r="AW364" s="38">
        <v>0</v>
      </c>
      <c r="AX364" s="36">
        <v>2</v>
      </c>
      <c r="AY364" s="38">
        <v>0.33339999999999997</v>
      </c>
      <c r="AZ364" s="36">
        <v>0</v>
      </c>
      <c r="BA364" s="38">
        <v>0</v>
      </c>
      <c r="BB364" s="36">
        <v>6</v>
      </c>
      <c r="BC364" s="38">
        <v>1</v>
      </c>
      <c r="BD364" s="36">
        <v>0</v>
      </c>
      <c r="BE364" s="38">
        <v>0</v>
      </c>
      <c r="BF364" s="36">
        <v>2</v>
      </c>
      <c r="BG364" s="38">
        <v>0.33339999999999997</v>
      </c>
      <c r="BH364" s="32" t="s">
        <v>1088</v>
      </c>
      <c r="BI364" s="33" t="s">
        <v>1089</v>
      </c>
      <c r="BL364" s="34"/>
    </row>
    <row r="365" spans="1:64" ht="33" customHeight="1" x14ac:dyDescent="0.25">
      <c r="A365" s="197"/>
      <c r="B365" s="197"/>
      <c r="C365" s="199"/>
      <c r="D365" s="199"/>
      <c r="E365" s="199"/>
      <c r="F365" s="201"/>
      <c r="G365" s="199"/>
      <c r="H365" s="199"/>
      <c r="I365" s="199"/>
      <c r="J365" s="188"/>
      <c r="K365" s="188"/>
      <c r="L365" s="188"/>
      <c r="M365" s="188"/>
      <c r="N365" s="188"/>
      <c r="O365" s="190"/>
      <c r="P365" s="188"/>
      <c r="Q365" s="190"/>
      <c r="R365" s="192"/>
      <c r="S365" s="188"/>
      <c r="T365" s="188"/>
      <c r="U365" s="188"/>
      <c r="V365" s="188"/>
      <c r="W365" s="188"/>
      <c r="X365" s="188"/>
      <c r="Y365" s="188"/>
      <c r="Z365" s="188"/>
      <c r="AA365" s="197"/>
      <c r="AB365" s="41" t="s">
        <v>657</v>
      </c>
      <c r="AC365" s="41"/>
      <c r="AD365" s="40" t="s">
        <v>1103</v>
      </c>
      <c r="AE365" s="40">
        <v>6</v>
      </c>
      <c r="AF365" s="36">
        <v>1</v>
      </c>
      <c r="AG365" s="38">
        <v>0.16669999999999999</v>
      </c>
      <c r="AH365" s="36">
        <v>1</v>
      </c>
      <c r="AI365" s="38">
        <v>0.16669999999999999</v>
      </c>
      <c r="AJ365" s="36">
        <v>1</v>
      </c>
      <c r="AK365" s="38">
        <v>0.16669999999999999</v>
      </c>
      <c r="AL365" s="36">
        <v>2</v>
      </c>
      <c r="AM365" s="38">
        <v>0.33339999999999997</v>
      </c>
      <c r="AN365" s="36">
        <v>1</v>
      </c>
      <c r="AO365" s="38">
        <v>0.16669999999999999</v>
      </c>
      <c r="AP365" s="36">
        <v>2</v>
      </c>
      <c r="AQ365" s="38">
        <v>0.33339999999999997</v>
      </c>
      <c r="AR365" s="36">
        <v>4</v>
      </c>
      <c r="AS365" s="38">
        <v>0.66659999999999997</v>
      </c>
      <c r="AT365" s="36">
        <v>6</v>
      </c>
      <c r="AU365" s="38">
        <v>1</v>
      </c>
      <c r="AV365" s="36">
        <v>0</v>
      </c>
      <c r="AW365" s="38">
        <v>0</v>
      </c>
      <c r="AX365" s="36">
        <v>2</v>
      </c>
      <c r="AY365" s="38">
        <v>0.33339999999999997</v>
      </c>
      <c r="AZ365" s="36">
        <v>0</v>
      </c>
      <c r="BA365" s="38">
        <v>0</v>
      </c>
      <c r="BB365" s="36">
        <v>6</v>
      </c>
      <c r="BC365" s="38">
        <v>1</v>
      </c>
      <c r="BD365" s="36">
        <v>0</v>
      </c>
      <c r="BE365" s="38">
        <v>0</v>
      </c>
      <c r="BF365" s="36">
        <v>2</v>
      </c>
      <c r="BG365" s="38">
        <v>0.33339999999999997</v>
      </c>
      <c r="BH365" s="32" t="s">
        <v>1088</v>
      </c>
      <c r="BI365" s="33" t="s">
        <v>1089</v>
      </c>
      <c r="BL365" s="34"/>
    </row>
    <row r="366" spans="1:64" ht="33" customHeight="1" x14ac:dyDescent="0.25">
      <c r="A366" s="197"/>
      <c r="B366" s="197"/>
      <c r="C366" s="199"/>
      <c r="D366" s="199"/>
      <c r="E366" s="199"/>
      <c r="F366" s="201"/>
      <c r="G366" s="199"/>
      <c r="H366" s="199"/>
      <c r="I366" s="199"/>
      <c r="J366" s="188"/>
      <c r="K366" s="188"/>
      <c r="L366" s="188"/>
      <c r="M366" s="188"/>
      <c r="N366" s="188"/>
      <c r="O366" s="190"/>
      <c r="P366" s="188"/>
      <c r="Q366" s="190"/>
      <c r="R366" s="191" t="s">
        <v>1104</v>
      </c>
      <c r="S366" s="187">
        <v>0</v>
      </c>
      <c r="T366" s="187">
        <v>0.2</v>
      </c>
      <c r="U366" s="187">
        <v>0</v>
      </c>
      <c r="V366" s="187">
        <v>0.25600000000000001</v>
      </c>
      <c r="W366" s="187">
        <v>0</v>
      </c>
      <c r="X366" s="187">
        <v>0</v>
      </c>
      <c r="Y366" s="187">
        <v>0</v>
      </c>
      <c r="Z366" s="187">
        <v>0</v>
      </c>
      <c r="AA366" s="196" t="s">
        <v>52</v>
      </c>
      <c r="AB366" s="41" t="s">
        <v>657</v>
      </c>
      <c r="AC366" s="41"/>
      <c r="AD366" s="40" t="s">
        <v>1105</v>
      </c>
      <c r="AE366" s="40">
        <v>5</v>
      </c>
      <c r="AF366" s="36">
        <v>0</v>
      </c>
      <c r="AG366" s="38">
        <v>0</v>
      </c>
      <c r="AH366" s="36">
        <v>1</v>
      </c>
      <c r="AI366" s="38">
        <v>0.2</v>
      </c>
      <c r="AJ366" s="36">
        <v>2</v>
      </c>
      <c r="AK366" s="38">
        <v>0.4</v>
      </c>
      <c r="AL366" s="36">
        <v>2</v>
      </c>
      <c r="AM366" s="38">
        <v>0.4</v>
      </c>
      <c r="AN366" s="36">
        <v>1</v>
      </c>
      <c r="AO366" s="38">
        <v>0.2</v>
      </c>
      <c r="AP366" s="36">
        <v>2</v>
      </c>
      <c r="AQ366" s="38">
        <v>0.4</v>
      </c>
      <c r="AR366" s="36">
        <v>1</v>
      </c>
      <c r="AS366" s="38">
        <v>0.2</v>
      </c>
      <c r="AT366" s="36">
        <v>3</v>
      </c>
      <c r="AU366" s="38">
        <v>0.6</v>
      </c>
      <c r="AV366" s="36">
        <v>0</v>
      </c>
      <c r="AW366" s="38">
        <v>0</v>
      </c>
      <c r="AX366" s="36">
        <v>2</v>
      </c>
      <c r="AY366" s="38">
        <v>0.4</v>
      </c>
      <c r="AZ366" s="36">
        <v>2</v>
      </c>
      <c r="BA366" s="38">
        <v>0.4</v>
      </c>
      <c r="BB366" s="36">
        <v>5</v>
      </c>
      <c r="BC366" s="38">
        <v>1</v>
      </c>
      <c r="BD366" s="36">
        <v>0</v>
      </c>
      <c r="BE366" s="38">
        <v>0</v>
      </c>
      <c r="BF366" s="36">
        <v>2</v>
      </c>
      <c r="BG366" s="38">
        <v>0.4</v>
      </c>
      <c r="BH366" s="32" t="s">
        <v>1088</v>
      </c>
      <c r="BI366" s="33" t="s">
        <v>1089</v>
      </c>
      <c r="BL366" s="34"/>
    </row>
    <row r="367" spans="1:64" ht="33" customHeight="1" x14ac:dyDescent="0.25">
      <c r="A367" s="197"/>
      <c r="B367" s="197"/>
      <c r="C367" s="199"/>
      <c r="D367" s="199"/>
      <c r="E367" s="199"/>
      <c r="F367" s="201"/>
      <c r="G367" s="199"/>
      <c r="H367" s="199"/>
      <c r="I367" s="199"/>
      <c r="J367" s="188"/>
      <c r="K367" s="188"/>
      <c r="L367" s="188"/>
      <c r="M367" s="188"/>
      <c r="N367" s="188"/>
      <c r="O367" s="190"/>
      <c r="P367" s="188"/>
      <c r="Q367" s="190"/>
      <c r="R367" s="192"/>
      <c r="S367" s="188"/>
      <c r="T367" s="188"/>
      <c r="U367" s="188"/>
      <c r="V367" s="188"/>
      <c r="W367" s="188"/>
      <c r="X367" s="188"/>
      <c r="Y367" s="188"/>
      <c r="Z367" s="188"/>
      <c r="AA367" s="197"/>
      <c r="AB367" s="41" t="s">
        <v>657</v>
      </c>
      <c r="AC367" s="41"/>
      <c r="AD367" s="40" t="s">
        <v>1106</v>
      </c>
      <c r="AE367" s="40">
        <v>7</v>
      </c>
      <c r="AF367" s="36">
        <v>0</v>
      </c>
      <c r="AG367" s="38">
        <v>0</v>
      </c>
      <c r="AH367" s="36">
        <v>1</v>
      </c>
      <c r="AI367" s="38">
        <v>0.1429</v>
      </c>
      <c r="AJ367" s="36">
        <v>2</v>
      </c>
      <c r="AK367" s="38">
        <v>0.2858</v>
      </c>
      <c r="AL367" s="36">
        <v>2</v>
      </c>
      <c r="AM367" s="38">
        <v>0.2858</v>
      </c>
      <c r="AN367" s="36">
        <v>3</v>
      </c>
      <c r="AO367" s="38">
        <v>0.42870000000000003</v>
      </c>
      <c r="AP367" s="36">
        <v>4</v>
      </c>
      <c r="AQ367" s="38">
        <v>0.5716</v>
      </c>
      <c r="AR367" s="36">
        <v>3</v>
      </c>
      <c r="AS367" s="38">
        <v>0.42870000000000003</v>
      </c>
      <c r="AT367" s="36">
        <v>5</v>
      </c>
      <c r="AU367" s="38">
        <v>0.71450000000000002</v>
      </c>
      <c r="AV367" s="36">
        <v>0</v>
      </c>
      <c r="AW367" s="38">
        <v>0</v>
      </c>
      <c r="AX367" s="36">
        <v>4</v>
      </c>
      <c r="AY367" s="38">
        <v>0.5716</v>
      </c>
      <c r="AZ367" s="36">
        <v>2</v>
      </c>
      <c r="BA367" s="38">
        <v>0.2858</v>
      </c>
      <c r="BB367" s="36">
        <v>7</v>
      </c>
      <c r="BC367" s="38">
        <v>1.0003</v>
      </c>
      <c r="BD367" s="36">
        <v>0</v>
      </c>
      <c r="BE367" s="38">
        <v>0</v>
      </c>
      <c r="BF367" s="36">
        <v>4</v>
      </c>
      <c r="BG367" s="38">
        <v>0.5716</v>
      </c>
      <c r="BH367" s="32" t="s">
        <v>1088</v>
      </c>
      <c r="BI367" s="33" t="s">
        <v>1089</v>
      </c>
      <c r="BL367" s="34"/>
    </row>
    <row r="368" spans="1:64" ht="45" customHeight="1" x14ac:dyDescent="0.25">
      <c r="A368" s="197"/>
      <c r="B368" s="197"/>
      <c r="C368" s="199"/>
      <c r="D368" s="199"/>
      <c r="E368" s="199"/>
      <c r="F368" s="201"/>
      <c r="G368" s="199"/>
      <c r="H368" s="199"/>
      <c r="I368" s="199"/>
      <c r="J368" s="188"/>
      <c r="K368" s="188"/>
      <c r="L368" s="188"/>
      <c r="M368" s="188"/>
      <c r="N368" s="188"/>
      <c r="O368" s="190"/>
      <c r="P368" s="188"/>
      <c r="Q368" s="190"/>
      <c r="R368" s="192"/>
      <c r="S368" s="188"/>
      <c r="T368" s="188"/>
      <c r="U368" s="188"/>
      <c r="V368" s="188"/>
      <c r="W368" s="188"/>
      <c r="X368" s="188"/>
      <c r="Y368" s="188"/>
      <c r="Z368" s="188"/>
      <c r="AA368" s="197"/>
      <c r="AB368" s="41" t="s">
        <v>657</v>
      </c>
      <c r="AC368" s="41"/>
      <c r="AD368" s="40" t="s">
        <v>1107</v>
      </c>
      <c r="AE368" s="40">
        <v>1</v>
      </c>
      <c r="AF368" s="36">
        <v>1</v>
      </c>
      <c r="AG368" s="38">
        <v>1</v>
      </c>
      <c r="AH368" s="36">
        <v>1</v>
      </c>
      <c r="AI368" s="38">
        <v>1</v>
      </c>
      <c r="AJ368" s="36">
        <v>0</v>
      </c>
      <c r="AK368" s="38">
        <v>0</v>
      </c>
      <c r="AL368" s="36">
        <v>1</v>
      </c>
      <c r="AM368" s="38">
        <v>1</v>
      </c>
      <c r="AN368" s="36">
        <v>0</v>
      </c>
      <c r="AO368" s="38">
        <v>0</v>
      </c>
      <c r="AP368" s="36">
        <v>1</v>
      </c>
      <c r="AQ368" s="38">
        <v>1</v>
      </c>
      <c r="AR368" s="36">
        <v>0</v>
      </c>
      <c r="AS368" s="38">
        <v>0</v>
      </c>
      <c r="AT368" s="36">
        <v>1</v>
      </c>
      <c r="AU368" s="38">
        <v>1</v>
      </c>
      <c r="AV368" s="36">
        <v>0</v>
      </c>
      <c r="AW368" s="38">
        <v>0</v>
      </c>
      <c r="AX368" s="36">
        <v>1</v>
      </c>
      <c r="AY368" s="38">
        <v>1</v>
      </c>
      <c r="AZ368" s="36">
        <v>0</v>
      </c>
      <c r="BA368" s="38">
        <v>0</v>
      </c>
      <c r="BB368" s="36">
        <v>1</v>
      </c>
      <c r="BC368" s="38">
        <v>1</v>
      </c>
      <c r="BD368" s="36">
        <v>0</v>
      </c>
      <c r="BE368" s="38">
        <v>0</v>
      </c>
      <c r="BF368" s="36">
        <v>1</v>
      </c>
      <c r="BG368" s="38">
        <v>1</v>
      </c>
      <c r="BH368" s="32" t="s">
        <v>1088</v>
      </c>
      <c r="BI368" s="33" t="s">
        <v>1089</v>
      </c>
      <c r="BL368" s="34"/>
    </row>
    <row r="369" spans="1:64" ht="45" customHeight="1" x14ac:dyDescent="0.25">
      <c r="A369" s="197"/>
      <c r="B369" s="197"/>
      <c r="C369" s="199"/>
      <c r="D369" s="199"/>
      <c r="E369" s="199"/>
      <c r="F369" s="201"/>
      <c r="G369" s="199"/>
      <c r="H369" s="199"/>
      <c r="I369" s="199"/>
      <c r="J369" s="188"/>
      <c r="K369" s="188"/>
      <c r="L369" s="188"/>
      <c r="M369" s="188"/>
      <c r="N369" s="188"/>
      <c r="O369" s="190"/>
      <c r="P369" s="188"/>
      <c r="Q369" s="190"/>
      <c r="R369" s="192"/>
      <c r="S369" s="188"/>
      <c r="T369" s="188"/>
      <c r="U369" s="188"/>
      <c r="V369" s="188"/>
      <c r="W369" s="188"/>
      <c r="X369" s="188"/>
      <c r="Y369" s="188"/>
      <c r="Z369" s="188"/>
      <c r="AA369" s="197"/>
      <c r="AB369" s="41" t="s">
        <v>657</v>
      </c>
      <c r="AC369" s="41"/>
      <c r="AD369" s="40" t="s">
        <v>1108</v>
      </c>
      <c r="AE369" s="40">
        <v>1</v>
      </c>
      <c r="AF369" s="36">
        <v>1</v>
      </c>
      <c r="AG369" s="38">
        <v>1</v>
      </c>
      <c r="AH369" s="36">
        <v>1</v>
      </c>
      <c r="AI369" s="38">
        <v>1</v>
      </c>
      <c r="AJ369" s="36">
        <v>0</v>
      </c>
      <c r="AK369" s="38">
        <v>0</v>
      </c>
      <c r="AL369" s="36">
        <v>1</v>
      </c>
      <c r="AM369" s="38">
        <v>1</v>
      </c>
      <c r="AN369" s="36">
        <v>0</v>
      </c>
      <c r="AO369" s="38">
        <v>0</v>
      </c>
      <c r="AP369" s="36">
        <v>1</v>
      </c>
      <c r="AQ369" s="38">
        <v>1</v>
      </c>
      <c r="AR369" s="36">
        <v>0</v>
      </c>
      <c r="AS369" s="38">
        <v>0</v>
      </c>
      <c r="AT369" s="36">
        <v>1</v>
      </c>
      <c r="AU369" s="38">
        <v>1</v>
      </c>
      <c r="AV369" s="36">
        <v>0</v>
      </c>
      <c r="AW369" s="38">
        <v>0</v>
      </c>
      <c r="AX369" s="36">
        <v>1</v>
      </c>
      <c r="AY369" s="38">
        <v>1</v>
      </c>
      <c r="AZ369" s="36">
        <v>0</v>
      </c>
      <c r="BA369" s="38">
        <v>0</v>
      </c>
      <c r="BB369" s="36">
        <v>1</v>
      </c>
      <c r="BC369" s="38">
        <v>1</v>
      </c>
      <c r="BD369" s="36">
        <v>0</v>
      </c>
      <c r="BE369" s="38">
        <v>0</v>
      </c>
      <c r="BF369" s="36">
        <v>1</v>
      </c>
      <c r="BG369" s="38">
        <v>1</v>
      </c>
      <c r="BH369" s="32" t="s">
        <v>1088</v>
      </c>
      <c r="BI369" s="33" t="s">
        <v>1089</v>
      </c>
      <c r="BL369" s="34"/>
    </row>
    <row r="370" spans="1:64" ht="33" customHeight="1" x14ac:dyDescent="0.25">
      <c r="A370" s="197"/>
      <c r="B370" s="197"/>
      <c r="C370" s="199"/>
      <c r="D370" s="199"/>
      <c r="E370" s="199"/>
      <c r="F370" s="201"/>
      <c r="G370" s="199"/>
      <c r="H370" s="199"/>
      <c r="I370" s="199"/>
      <c r="J370" s="188"/>
      <c r="K370" s="188"/>
      <c r="L370" s="188"/>
      <c r="M370" s="188"/>
      <c r="N370" s="188"/>
      <c r="O370" s="190"/>
      <c r="P370" s="188"/>
      <c r="Q370" s="190"/>
      <c r="R370" s="192"/>
      <c r="S370" s="188"/>
      <c r="T370" s="188"/>
      <c r="U370" s="188"/>
      <c r="V370" s="188"/>
      <c r="W370" s="188"/>
      <c r="X370" s="188"/>
      <c r="Y370" s="188"/>
      <c r="Z370" s="188"/>
      <c r="AA370" s="197"/>
      <c r="AB370" s="41" t="s">
        <v>657</v>
      </c>
      <c r="AC370" s="41"/>
      <c r="AD370" s="40" t="s">
        <v>1109</v>
      </c>
      <c r="AE370" s="40">
        <v>1</v>
      </c>
      <c r="AF370" s="36">
        <v>1</v>
      </c>
      <c r="AG370" s="38">
        <v>1</v>
      </c>
      <c r="AH370" s="36">
        <v>1</v>
      </c>
      <c r="AI370" s="38">
        <v>1</v>
      </c>
      <c r="AJ370" s="36">
        <v>0</v>
      </c>
      <c r="AK370" s="38">
        <v>0</v>
      </c>
      <c r="AL370" s="36">
        <v>1</v>
      </c>
      <c r="AM370" s="38">
        <v>1</v>
      </c>
      <c r="AN370" s="36">
        <v>0</v>
      </c>
      <c r="AO370" s="38">
        <v>0</v>
      </c>
      <c r="AP370" s="36">
        <v>1</v>
      </c>
      <c r="AQ370" s="38">
        <v>1</v>
      </c>
      <c r="AR370" s="36">
        <v>0</v>
      </c>
      <c r="AS370" s="38">
        <v>0</v>
      </c>
      <c r="AT370" s="36">
        <v>1</v>
      </c>
      <c r="AU370" s="38">
        <v>1</v>
      </c>
      <c r="AV370" s="36">
        <v>0</v>
      </c>
      <c r="AW370" s="38">
        <v>0</v>
      </c>
      <c r="AX370" s="36">
        <v>1</v>
      </c>
      <c r="AY370" s="38">
        <v>1</v>
      </c>
      <c r="AZ370" s="36">
        <v>0</v>
      </c>
      <c r="BA370" s="38">
        <v>0</v>
      </c>
      <c r="BB370" s="36">
        <v>1</v>
      </c>
      <c r="BC370" s="38">
        <v>1</v>
      </c>
      <c r="BD370" s="36">
        <v>0</v>
      </c>
      <c r="BE370" s="38">
        <v>0</v>
      </c>
      <c r="BF370" s="36">
        <v>1</v>
      </c>
      <c r="BG370" s="38">
        <v>1</v>
      </c>
      <c r="BH370" s="32" t="s">
        <v>1088</v>
      </c>
      <c r="BI370" s="33" t="s">
        <v>1089</v>
      </c>
      <c r="BL370" s="34"/>
    </row>
    <row r="371" spans="1:64" ht="57" customHeight="1" x14ac:dyDescent="0.25">
      <c r="A371" s="197"/>
      <c r="B371" s="197"/>
      <c r="C371" s="199"/>
      <c r="D371" s="199"/>
      <c r="E371" s="199"/>
      <c r="F371" s="201"/>
      <c r="G371" s="199"/>
      <c r="H371" s="199"/>
      <c r="I371" s="199"/>
      <c r="J371" s="188"/>
      <c r="K371" s="188"/>
      <c r="L371" s="188"/>
      <c r="M371" s="188"/>
      <c r="N371" s="188"/>
      <c r="O371" s="190"/>
      <c r="P371" s="188"/>
      <c r="Q371" s="190"/>
      <c r="R371" s="191" t="s">
        <v>1110</v>
      </c>
      <c r="S371" s="187">
        <v>0</v>
      </c>
      <c r="T371" s="187">
        <v>0</v>
      </c>
      <c r="U371" s="187">
        <v>0</v>
      </c>
      <c r="V371" s="187">
        <v>0.52</v>
      </c>
      <c r="W371" s="187">
        <v>0</v>
      </c>
      <c r="X371" s="187">
        <v>0</v>
      </c>
      <c r="Y371" s="187">
        <v>0</v>
      </c>
      <c r="Z371" s="187">
        <v>0</v>
      </c>
      <c r="AA371" s="196" t="s">
        <v>52</v>
      </c>
      <c r="AB371" s="41" t="s">
        <v>657</v>
      </c>
      <c r="AC371" s="41"/>
      <c r="AD371" s="40" t="s">
        <v>1111</v>
      </c>
      <c r="AE371" s="40">
        <v>15</v>
      </c>
      <c r="AF371" s="36">
        <v>0</v>
      </c>
      <c r="AG371" s="38">
        <v>0</v>
      </c>
      <c r="AH371" s="36">
        <v>0</v>
      </c>
      <c r="AI371" s="38">
        <v>0</v>
      </c>
      <c r="AJ371" s="36">
        <v>4</v>
      </c>
      <c r="AK371" s="38">
        <v>0.26669999999999999</v>
      </c>
      <c r="AL371" s="36">
        <v>4</v>
      </c>
      <c r="AM371" s="38">
        <v>0.26669999999999999</v>
      </c>
      <c r="AN371" s="36">
        <v>5</v>
      </c>
      <c r="AO371" s="38">
        <v>0.33329999999999999</v>
      </c>
      <c r="AP371" s="36">
        <v>5</v>
      </c>
      <c r="AQ371" s="38">
        <v>0.33329999999999999</v>
      </c>
      <c r="AR371" s="36">
        <v>7</v>
      </c>
      <c r="AS371" s="38">
        <v>0.46660000000000001</v>
      </c>
      <c r="AT371" s="36">
        <v>11</v>
      </c>
      <c r="AU371" s="38">
        <v>0.73329999999999995</v>
      </c>
      <c r="AV371" s="36">
        <v>0</v>
      </c>
      <c r="AW371" s="38">
        <v>0</v>
      </c>
      <c r="AX371" s="36">
        <v>5</v>
      </c>
      <c r="AY371" s="38">
        <v>0.33329999999999999</v>
      </c>
      <c r="AZ371" s="36">
        <v>4</v>
      </c>
      <c r="BA371" s="38">
        <v>0.26669999999999999</v>
      </c>
      <c r="BB371" s="36">
        <v>15</v>
      </c>
      <c r="BC371" s="38">
        <v>1</v>
      </c>
      <c r="BD371" s="36">
        <v>0</v>
      </c>
      <c r="BE371" s="38">
        <v>0</v>
      </c>
      <c r="BF371" s="36">
        <v>5</v>
      </c>
      <c r="BG371" s="38">
        <v>0.33329999999999999</v>
      </c>
      <c r="BH371" s="32" t="s">
        <v>1088</v>
      </c>
      <c r="BI371" s="33" t="s">
        <v>1089</v>
      </c>
      <c r="BL371" s="34"/>
    </row>
    <row r="372" spans="1:64" ht="33" customHeight="1" x14ac:dyDescent="0.25">
      <c r="A372" s="197"/>
      <c r="B372" s="197"/>
      <c r="C372" s="199"/>
      <c r="D372" s="199"/>
      <c r="E372" s="199"/>
      <c r="F372" s="201"/>
      <c r="G372" s="199"/>
      <c r="H372" s="199"/>
      <c r="I372" s="199"/>
      <c r="J372" s="188"/>
      <c r="K372" s="188"/>
      <c r="L372" s="188"/>
      <c r="M372" s="188"/>
      <c r="N372" s="188"/>
      <c r="O372" s="190"/>
      <c r="P372" s="188"/>
      <c r="Q372" s="190"/>
      <c r="R372" s="192"/>
      <c r="S372" s="188"/>
      <c r="T372" s="188"/>
      <c r="U372" s="188"/>
      <c r="V372" s="188"/>
      <c r="W372" s="188"/>
      <c r="X372" s="188"/>
      <c r="Y372" s="188"/>
      <c r="Z372" s="188"/>
      <c r="AA372" s="197"/>
      <c r="AB372" s="41" t="s">
        <v>657</v>
      </c>
      <c r="AC372" s="41"/>
      <c r="AD372" s="40" t="s">
        <v>1112</v>
      </c>
      <c r="AE372" s="40">
        <v>7</v>
      </c>
      <c r="AF372" s="36">
        <v>0</v>
      </c>
      <c r="AG372" s="38">
        <v>0</v>
      </c>
      <c r="AH372" s="36">
        <v>1</v>
      </c>
      <c r="AI372" s="38">
        <v>0.1429</v>
      </c>
      <c r="AJ372" s="36">
        <v>1</v>
      </c>
      <c r="AK372" s="38">
        <v>0.1429</v>
      </c>
      <c r="AL372" s="36">
        <v>1</v>
      </c>
      <c r="AM372" s="38">
        <v>0.1429</v>
      </c>
      <c r="AN372" s="36">
        <v>2</v>
      </c>
      <c r="AO372" s="38">
        <v>0.2858</v>
      </c>
      <c r="AP372" s="36">
        <v>3</v>
      </c>
      <c r="AQ372" s="38">
        <v>0.42870000000000003</v>
      </c>
      <c r="AR372" s="36">
        <v>3</v>
      </c>
      <c r="AS372" s="38">
        <v>0.42870000000000003</v>
      </c>
      <c r="AT372" s="36">
        <v>4</v>
      </c>
      <c r="AU372" s="38">
        <v>0.5716</v>
      </c>
      <c r="AV372" s="36">
        <v>0</v>
      </c>
      <c r="AW372" s="38">
        <v>0</v>
      </c>
      <c r="AX372" s="36">
        <v>3</v>
      </c>
      <c r="AY372" s="38">
        <v>0.42870000000000003</v>
      </c>
      <c r="AZ372" s="36">
        <v>3</v>
      </c>
      <c r="BA372" s="38">
        <v>0.42859999999999998</v>
      </c>
      <c r="BB372" s="36">
        <v>7</v>
      </c>
      <c r="BC372" s="38">
        <v>1.0002</v>
      </c>
      <c r="BD372" s="36">
        <v>0</v>
      </c>
      <c r="BE372" s="38">
        <v>0</v>
      </c>
      <c r="BF372" s="36">
        <v>3</v>
      </c>
      <c r="BG372" s="38">
        <v>0.42870000000000003</v>
      </c>
      <c r="BH372" s="32" t="s">
        <v>1088</v>
      </c>
      <c r="BI372" s="33" t="s">
        <v>1089</v>
      </c>
      <c r="BL372" s="34"/>
    </row>
    <row r="373" spans="1:64" ht="45" customHeight="1" x14ac:dyDescent="0.25">
      <c r="A373" s="197"/>
      <c r="B373" s="197"/>
      <c r="C373" s="199"/>
      <c r="D373" s="199"/>
      <c r="E373" s="199"/>
      <c r="F373" s="201"/>
      <c r="G373" s="199"/>
      <c r="H373" s="199"/>
      <c r="I373" s="199"/>
      <c r="J373" s="188"/>
      <c r="K373" s="188"/>
      <c r="L373" s="188"/>
      <c r="M373" s="188"/>
      <c r="N373" s="188"/>
      <c r="O373" s="190"/>
      <c r="P373" s="188"/>
      <c r="Q373" s="190"/>
      <c r="R373" s="192"/>
      <c r="S373" s="188"/>
      <c r="T373" s="188"/>
      <c r="U373" s="188"/>
      <c r="V373" s="188"/>
      <c r="W373" s="188"/>
      <c r="X373" s="188"/>
      <c r="Y373" s="188"/>
      <c r="Z373" s="188"/>
      <c r="AA373" s="197"/>
      <c r="AB373" s="41" t="s">
        <v>657</v>
      </c>
      <c r="AC373" s="41"/>
      <c r="AD373" s="40" t="s">
        <v>1113</v>
      </c>
      <c r="AE373" s="40">
        <v>3</v>
      </c>
      <c r="AF373" s="36">
        <v>0</v>
      </c>
      <c r="AG373" s="38">
        <v>0</v>
      </c>
      <c r="AH373" s="36">
        <v>0</v>
      </c>
      <c r="AI373" s="38">
        <v>0</v>
      </c>
      <c r="AJ373" s="36">
        <v>3</v>
      </c>
      <c r="AK373" s="38">
        <v>1</v>
      </c>
      <c r="AL373" s="36">
        <v>3</v>
      </c>
      <c r="AM373" s="38">
        <v>1</v>
      </c>
      <c r="AN373" s="36">
        <v>1</v>
      </c>
      <c r="AO373" s="38">
        <v>0.33329999999999999</v>
      </c>
      <c r="AP373" s="36">
        <v>1</v>
      </c>
      <c r="AQ373" s="38">
        <v>0.33329999999999999</v>
      </c>
      <c r="AR373" s="36">
        <v>0</v>
      </c>
      <c r="AS373" s="38">
        <v>0</v>
      </c>
      <c r="AT373" s="36">
        <v>3</v>
      </c>
      <c r="AU373" s="38">
        <v>1</v>
      </c>
      <c r="AV373" s="36">
        <v>0</v>
      </c>
      <c r="AW373" s="38">
        <v>0</v>
      </c>
      <c r="AX373" s="36">
        <v>1</v>
      </c>
      <c r="AY373" s="38">
        <v>0.33329999999999999</v>
      </c>
      <c r="AZ373" s="36">
        <v>0</v>
      </c>
      <c r="BA373" s="38">
        <v>0</v>
      </c>
      <c r="BB373" s="36">
        <v>3</v>
      </c>
      <c r="BC373" s="38">
        <v>1</v>
      </c>
      <c r="BD373" s="36">
        <v>0</v>
      </c>
      <c r="BE373" s="38">
        <v>0</v>
      </c>
      <c r="BF373" s="36">
        <v>1</v>
      </c>
      <c r="BG373" s="38">
        <v>0.33329999999999999</v>
      </c>
      <c r="BH373" s="32" t="s">
        <v>1088</v>
      </c>
      <c r="BI373" s="33" t="s">
        <v>1089</v>
      </c>
      <c r="BL373" s="34"/>
    </row>
    <row r="374" spans="1:64" ht="45" customHeight="1" x14ac:dyDescent="0.25">
      <c r="A374" s="197"/>
      <c r="B374" s="197"/>
      <c r="C374" s="199"/>
      <c r="D374" s="199"/>
      <c r="E374" s="199"/>
      <c r="F374" s="201"/>
      <c r="G374" s="199"/>
      <c r="H374" s="199"/>
      <c r="I374" s="199"/>
      <c r="J374" s="188"/>
      <c r="K374" s="188"/>
      <c r="L374" s="188"/>
      <c r="M374" s="188"/>
      <c r="N374" s="188"/>
      <c r="O374" s="190"/>
      <c r="P374" s="188"/>
      <c r="Q374" s="190"/>
      <c r="R374" s="192"/>
      <c r="S374" s="188"/>
      <c r="T374" s="188"/>
      <c r="U374" s="188"/>
      <c r="V374" s="188"/>
      <c r="W374" s="188"/>
      <c r="X374" s="188"/>
      <c r="Y374" s="188"/>
      <c r="Z374" s="188"/>
      <c r="AA374" s="197"/>
      <c r="AB374" s="41" t="s">
        <v>657</v>
      </c>
      <c r="AC374" s="41"/>
      <c r="AD374" s="40" t="s">
        <v>1114</v>
      </c>
      <c r="AE374" s="40">
        <v>3</v>
      </c>
      <c r="AF374" s="36">
        <v>0</v>
      </c>
      <c r="AG374" s="38">
        <v>0</v>
      </c>
      <c r="AH374" s="36">
        <v>0</v>
      </c>
      <c r="AI374" s="38">
        <v>0</v>
      </c>
      <c r="AJ374" s="36">
        <v>3</v>
      </c>
      <c r="AK374" s="38">
        <v>1</v>
      </c>
      <c r="AL374" s="36">
        <v>3</v>
      </c>
      <c r="AM374" s="38">
        <v>1</v>
      </c>
      <c r="AN374" s="36">
        <v>1</v>
      </c>
      <c r="AO374" s="38">
        <v>0.33329999999999999</v>
      </c>
      <c r="AP374" s="36">
        <v>1</v>
      </c>
      <c r="AQ374" s="38">
        <v>0.33329999999999999</v>
      </c>
      <c r="AR374" s="36">
        <v>0</v>
      </c>
      <c r="AS374" s="38">
        <v>0</v>
      </c>
      <c r="AT374" s="36">
        <v>3</v>
      </c>
      <c r="AU374" s="38">
        <v>1</v>
      </c>
      <c r="AV374" s="36">
        <v>0</v>
      </c>
      <c r="AW374" s="38">
        <v>0</v>
      </c>
      <c r="AX374" s="36">
        <v>1</v>
      </c>
      <c r="AY374" s="38">
        <v>0.33329999999999999</v>
      </c>
      <c r="AZ374" s="36">
        <v>0</v>
      </c>
      <c r="BA374" s="38">
        <v>0</v>
      </c>
      <c r="BB374" s="36">
        <v>3</v>
      </c>
      <c r="BC374" s="38">
        <v>1</v>
      </c>
      <c r="BD374" s="36">
        <v>0</v>
      </c>
      <c r="BE374" s="38">
        <v>0</v>
      </c>
      <c r="BF374" s="36">
        <v>1</v>
      </c>
      <c r="BG374" s="38">
        <v>0.33329999999999999</v>
      </c>
      <c r="BH374" s="32" t="s">
        <v>1088</v>
      </c>
      <c r="BI374" s="33" t="s">
        <v>1089</v>
      </c>
      <c r="BL374" s="34"/>
    </row>
    <row r="375" spans="1:64" ht="33" customHeight="1" x14ac:dyDescent="0.25">
      <c r="A375" s="197"/>
      <c r="B375" s="197"/>
      <c r="C375" s="199"/>
      <c r="D375" s="199"/>
      <c r="E375" s="199"/>
      <c r="F375" s="201"/>
      <c r="G375" s="199"/>
      <c r="H375" s="199"/>
      <c r="I375" s="199"/>
      <c r="J375" s="188"/>
      <c r="K375" s="188"/>
      <c r="L375" s="188"/>
      <c r="M375" s="188"/>
      <c r="N375" s="188"/>
      <c r="O375" s="190"/>
      <c r="P375" s="188"/>
      <c r="Q375" s="190"/>
      <c r="R375" s="192"/>
      <c r="S375" s="188"/>
      <c r="T375" s="188"/>
      <c r="U375" s="188"/>
      <c r="V375" s="188"/>
      <c r="W375" s="188"/>
      <c r="X375" s="188"/>
      <c r="Y375" s="188"/>
      <c r="Z375" s="188"/>
      <c r="AA375" s="197"/>
      <c r="AB375" s="41" t="s">
        <v>657</v>
      </c>
      <c r="AC375" s="41"/>
      <c r="AD375" s="40" t="s">
        <v>1115</v>
      </c>
      <c r="AE375" s="40">
        <v>3</v>
      </c>
      <c r="AF375" s="36">
        <v>0</v>
      </c>
      <c r="AG375" s="38">
        <v>0</v>
      </c>
      <c r="AH375" s="36">
        <v>0</v>
      </c>
      <c r="AI375" s="38">
        <v>0</v>
      </c>
      <c r="AJ375" s="36">
        <v>3</v>
      </c>
      <c r="AK375" s="38">
        <v>1</v>
      </c>
      <c r="AL375" s="36">
        <v>3</v>
      </c>
      <c r="AM375" s="38">
        <v>1</v>
      </c>
      <c r="AN375" s="36">
        <v>1</v>
      </c>
      <c r="AO375" s="38">
        <v>0.33329999999999999</v>
      </c>
      <c r="AP375" s="36">
        <v>1</v>
      </c>
      <c r="AQ375" s="38">
        <v>0.33329999999999999</v>
      </c>
      <c r="AR375" s="36">
        <v>0</v>
      </c>
      <c r="AS375" s="38">
        <v>0</v>
      </c>
      <c r="AT375" s="36">
        <v>3</v>
      </c>
      <c r="AU375" s="38">
        <v>1</v>
      </c>
      <c r="AV375" s="36">
        <v>0</v>
      </c>
      <c r="AW375" s="38">
        <v>0</v>
      </c>
      <c r="AX375" s="36">
        <v>1</v>
      </c>
      <c r="AY375" s="38">
        <v>0.33329999999999999</v>
      </c>
      <c r="AZ375" s="36">
        <v>0</v>
      </c>
      <c r="BA375" s="38">
        <v>0</v>
      </c>
      <c r="BB375" s="36">
        <v>3</v>
      </c>
      <c r="BC375" s="38">
        <v>1</v>
      </c>
      <c r="BD375" s="36">
        <v>0</v>
      </c>
      <c r="BE375" s="38">
        <v>0</v>
      </c>
      <c r="BF375" s="36">
        <v>1</v>
      </c>
      <c r="BG375" s="38">
        <v>0.33329999999999999</v>
      </c>
      <c r="BH375" s="32" t="s">
        <v>1088</v>
      </c>
      <c r="BI375" s="33" t="s">
        <v>1089</v>
      </c>
      <c r="BL375" s="34"/>
    </row>
    <row r="376" spans="1:64" ht="81" customHeight="1" x14ac:dyDescent="0.25">
      <c r="A376" s="196" t="s">
        <v>414</v>
      </c>
      <c r="B376" s="196" t="s">
        <v>415</v>
      </c>
      <c r="C376" s="198" t="s">
        <v>544</v>
      </c>
      <c r="D376" s="198" t="s">
        <v>189</v>
      </c>
      <c r="E376" s="198" t="s">
        <v>1116</v>
      </c>
      <c r="F376" s="200" t="s">
        <v>555</v>
      </c>
      <c r="G376" s="198" t="s">
        <v>556</v>
      </c>
      <c r="H376" s="198" t="s">
        <v>557</v>
      </c>
      <c r="I376" s="198" t="s">
        <v>558</v>
      </c>
      <c r="J376" s="187">
        <v>0.15720000000000001</v>
      </c>
      <c r="K376" s="189">
        <v>0.16</v>
      </c>
      <c r="L376" s="187">
        <v>0.26719999999999999</v>
      </c>
      <c r="M376" s="187">
        <v>0.26719999999999999</v>
      </c>
      <c r="N376" s="189">
        <v>0.24</v>
      </c>
      <c r="O376" s="189">
        <v>0</v>
      </c>
      <c r="P376" s="187">
        <v>0.33279999999999998</v>
      </c>
      <c r="Q376" s="189">
        <v>0</v>
      </c>
      <c r="R376" s="191" t="s">
        <v>559</v>
      </c>
      <c r="S376" s="187">
        <v>0</v>
      </c>
      <c r="T376" s="187">
        <v>0.16</v>
      </c>
      <c r="U376" s="187">
        <v>0</v>
      </c>
      <c r="V376" s="187">
        <v>0.26719999999999999</v>
      </c>
      <c r="W376" s="187">
        <v>0</v>
      </c>
      <c r="X376" s="187">
        <v>0</v>
      </c>
      <c r="Y376" s="187">
        <v>0</v>
      </c>
      <c r="Z376" s="187">
        <v>0</v>
      </c>
      <c r="AA376" s="196" t="s">
        <v>52</v>
      </c>
      <c r="AB376" s="41" t="s">
        <v>657</v>
      </c>
      <c r="AC376" s="41"/>
      <c r="AD376" s="40" t="s">
        <v>1117</v>
      </c>
      <c r="AE376" s="40">
        <v>12</v>
      </c>
      <c r="AF376" s="36">
        <v>2</v>
      </c>
      <c r="AG376" s="38">
        <v>0.1666</v>
      </c>
      <c r="AH376" s="36">
        <v>2</v>
      </c>
      <c r="AI376" s="38">
        <v>0.1666</v>
      </c>
      <c r="AJ376" s="36">
        <v>3</v>
      </c>
      <c r="AK376" s="38">
        <v>0.24990000000000001</v>
      </c>
      <c r="AL376" s="36">
        <v>5</v>
      </c>
      <c r="AM376" s="38">
        <v>0.41649999999999998</v>
      </c>
      <c r="AN376" s="36">
        <v>3</v>
      </c>
      <c r="AO376" s="38">
        <v>0.24990000000000001</v>
      </c>
      <c r="AP376" s="36">
        <v>5</v>
      </c>
      <c r="AQ376" s="38">
        <v>0.41649999999999998</v>
      </c>
      <c r="AR376" s="36">
        <v>3</v>
      </c>
      <c r="AS376" s="38">
        <v>0.24990000000000001</v>
      </c>
      <c r="AT376" s="36">
        <v>8</v>
      </c>
      <c r="AU376" s="38">
        <v>0.66639999999999999</v>
      </c>
      <c r="AV376" s="36">
        <v>0</v>
      </c>
      <c r="AW376" s="38">
        <v>0</v>
      </c>
      <c r="AX376" s="36">
        <v>5</v>
      </c>
      <c r="AY376" s="38">
        <v>0.41649999999999998</v>
      </c>
      <c r="AZ376" s="36">
        <v>4</v>
      </c>
      <c r="BA376" s="38">
        <v>0.3332</v>
      </c>
      <c r="BB376" s="36">
        <v>12</v>
      </c>
      <c r="BC376" s="38">
        <v>0.99960000000000004</v>
      </c>
      <c r="BD376" s="36">
        <v>0</v>
      </c>
      <c r="BE376" s="38">
        <v>0</v>
      </c>
      <c r="BF376" s="36">
        <v>5</v>
      </c>
      <c r="BG376" s="38">
        <v>0.41670000000000001</v>
      </c>
      <c r="BH376" s="32" t="s">
        <v>694</v>
      </c>
      <c r="BI376" s="33" t="s">
        <v>761</v>
      </c>
      <c r="BL376" s="34"/>
    </row>
    <row r="377" spans="1:64" ht="57" customHeight="1" x14ac:dyDescent="0.25">
      <c r="A377" s="197"/>
      <c r="B377" s="197"/>
      <c r="C377" s="199"/>
      <c r="D377" s="199"/>
      <c r="E377" s="199"/>
      <c r="F377" s="201"/>
      <c r="G377" s="199"/>
      <c r="H377" s="199"/>
      <c r="I377" s="199"/>
      <c r="J377" s="188"/>
      <c r="K377" s="190"/>
      <c r="L377" s="188"/>
      <c r="M377" s="188"/>
      <c r="N377" s="190"/>
      <c r="O377" s="190"/>
      <c r="P377" s="188"/>
      <c r="Q377" s="190"/>
      <c r="R377" s="192"/>
      <c r="S377" s="188"/>
      <c r="T377" s="188"/>
      <c r="U377" s="188"/>
      <c r="V377" s="188"/>
      <c r="W377" s="188"/>
      <c r="X377" s="188"/>
      <c r="Y377" s="188"/>
      <c r="Z377" s="188"/>
      <c r="AA377" s="197"/>
      <c r="AB377" s="41" t="s">
        <v>657</v>
      </c>
      <c r="AC377" s="41"/>
      <c r="AD377" s="40" t="s">
        <v>1118</v>
      </c>
      <c r="AE377" s="40">
        <v>12</v>
      </c>
      <c r="AF377" s="36">
        <v>2</v>
      </c>
      <c r="AG377" s="38">
        <v>0.1666</v>
      </c>
      <c r="AH377" s="36">
        <v>2</v>
      </c>
      <c r="AI377" s="38">
        <v>0.1666</v>
      </c>
      <c r="AJ377" s="36">
        <v>3</v>
      </c>
      <c r="AK377" s="38">
        <v>0.24990000000000001</v>
      </c>
      <c r="AL377" s="36">
        <v>5</v>
      </c>
      <c r="AM377" s="38">
        <v>0.41649999999999998</v>
      </c>
      <c r="AN377" s="36">
        <v>3</v>
      </c>
      <c r="AO377" s="38">
        <v>0.24990000000000001</v>
      </c>
      <c r="AP377" s="36">
        <v>5</v>
      </c>
      <c r="AQ377" s="38">
        <v>0.41649999999999998</v>
      </c>
      <c r="AR377" s="36">
        <v>3</v>
      </c>
      <c r="AS377" s="38">
        <v>0.24990000000000001</v>
      </c>
      <c r="AT377" s="36">
        <v>8</v>
      </c>
      <c r="AU377" s="38">
        <v>0.66639999999999999</v>
      </c>
      <c r="AV377" s="36">
        <v>0</v>
      </c>
      <c r="AW377" s="38">
        <v>0</v>
      </c>
      <c r="AX377" s="36">
        <v>5</v>
      </c>
      <c r="AY377" s="38">
        <v>0.41649999999999998</v>
      </c>
      <c r="AZ377" s="36">
        <v>4</v>
      </c>
      <c r="BA377" s="38">
        <v>0.3332</v>
      </c>
      <c r="BB377" s="36">
        <v>12</v>
      </c>
      <c r="BC377" s="38">
        <v>0.99960000000000004</v>
      </c>
      <c r="BD377" s="36">
        <v>0</v>
      </c>
      <c r="BE377" s="38">
        <v>0</v>
      </c>
      <c r="BF377" s="36">
        <v>5</v>
      </c>
      <c r="BG377" s="38">
        <v>0.41670000000000001</v>
      </c>
      <c r="BH377" s="32" t="s">
        <v>694</v>
      </c>
      <c r="BI377" s="33" t="s">
        <v>761</v>
      </c>
      <c r="BL377" s="34"/>
    </row>
    <row r="378" spans="1:64" ht="105" customHeight="1" x14ac:dyDescent="0.25">
      <c r="A378" s="197"/>
      <c r="B378" s="197"/>
      <c r="C378" s="199"/>
      <c r="D378" s="199"/>
      <c r="E378" s="199"/>
      <c r="F378" s="201"/>
      <c r="G378" s="199"/>
      <c r="H378" s="199"/>
      <c r="I378" s="199"/>
      <c r="J378" s="188"/>
      <c r="K378" s="190"/>
      <c r="L378" s="188"/>
      <c r="M378" s="188"/>
      <c r="N378" s="190"/>
      <c r="O378" s="190"/>
      <c r="P378" s="188"/>
      <c r="Q378" s="190"/>
      <c r="R378" s="192"/>
      <c r="S378" s="188"/>
      <c r="T378" s="188"/>
      <c r="U378" s="188"/>
      <c r="V378" s="188"/>
      <c r="W378" s="188"/>
      <c r="X378" s="188"/>
      <c r="Y378" s="188"/>
      <c r="Z378" s="188"/>
      <c r="AA378" s="197"/>
      <c r="AB378" s="41" t="s">
        <v>657</v>
      </c>
      <c r="AC378" s="41"/>
      <c r="AD378" s="40" t="s">
        <v>1119</v>
      </c>
      <c r="AE378" s="40">
        <v>12</v>
      </c>
      <c r="AF378" s="36">
        <v>2</v>
      </c>
      <c r="AG378" s="38">
        <v>0.1666</v>
      </c>
      <c r="AH378" s="36">
        <v>2</v>
      </c>
      <c r="AI378" s="38">
        <v>0.1666</v>
      </c>
      <c r="AJ378" s="36">
        <v>4</v>
      </c>
      <c r="AK378" s="38">
        <v>0.3332</v>
      </c>
      <c r="AL378" s="36">
        <v>6</v>
      </c>
      <c r="AM378" s="38">
        <v>0.49980000000000002</v>
      </c>
      <c r="AN378" s="36">
        <v>4</v>
      </c>
      <c r="AO378" s="38">
        <v>0.3332</v>
      </c>
      <c r="AP378" s="36">
        <v>6</v>
      </c>
      <c r="AQ378" s="38">
        <v>0.49980000000000002</v>
      </c>
      <c r="AR378" s="36">
        <v>3</v>
      </c>
      <c r="AS378" s="38">
        <v>0.24990000000000001</v>
      </c>
      <c r="AT378" s="36">
        <v>9</v>
      </c>
      <c r="AU378" s="38">
        <v>0.74970000000000003</v>
      </c>
      <c r="AV378" s="36">
        <v>0</v>
      </c>
      <c r="AW378" s="38">
        <v>0</v>
      </c>
      <c r="AX378" s="36">
        <v>6</v>
      </c>
      <c r="AY378" s="38">
        <v>0.49980000000000002</v>
      </c>
      <c r="AZ378" s="36">
        <v>3</v>
      </c>
      <c r="BA378" s="38">
        <v>0.24990000000000001</v>
      </c>
      <c r="BB378" s="36">
        <v>12</v>
      </c>
      <c r="BC378" s="38">
        <v>0.99960000000000004</v>
      </c>
      <c r="BD378" s="36">
        <v>0</v>
      </c>
      <c r="BE378" s="38">
        <v>0</v>
      </c>
      <c r="BF378" s="36">
        <v>6</v>
      </c>
      <c r="BG378" s="38">
        <v>0.5</v>
      </c>
      <c r="BH378" s="32" t="s">
        <v>694</v>
      </c>
      <c r="BI378" s="33" t="s">
        <v>761</v>
      </c>
      <c r="BL378" s="34"/>
    </row>
    <row r="379" spans="1:64" ht="93" customHeight="1" x14ac:dyDescent="0.25">
      <c r="A379" s="196" t="s">
        <v>414</v>
      </c>
      <c r="B379" s="196" t="s">
        <v>415</v>
      </c>
      <c r="C379" s="198" t="s">
        <v>544</v>
      </c>
      <c r="D379" s="198" t="s">
        <v>189</v>
      </c>
      <c r="E379" s="198" t="s">
        <v>1116</v>
      </c>
      <c r="F379" s="200" t="s">
        <v>560</v>
      </c>
      <c r="G379" s="198" t="s">
        <v>561</v>
      </c>
      <c r="H379" s="198" t="s">
        <v>557</v>
      </c>
      <c r="I379" s="198" t="s">
        <v>558</v>
      </c>
      <c r="J379" s="187">
        <v>0.1636</v>
      </c>
      <c r="K379" s="189">
        <v>0.16</v>
      </c>
      <c r="L379" s="187">
        <v>0.25359999999999999</v>
      </c>
      <c r="M379" s="187">
        <v>0.25359999999999999</v>
      </c>
      <c r="N379" s="189">
        <v>0.24</v>
      </c>
      <c r="O379" s="189">
        <v>0</v>
      </c>
      <c r="P379" s="187">
        <v>0.34639999999999999</v>
      </c>
      <c r="Q379" s="189">
        <v>0</v>
      </c>
      <c r="R379" s="191" t="s">
        <v>562</v>
      </c>
      <c r="S379" s="187">
        <v>0</v>
      </c>
      <c r="T379" s="187">
        <v>0.16</v>
      </c>
      <c r="U379" s="187">
        <v>0</v>
      </c>
      <c r="V379" s="187">
        <v>0.25359999999999999</v>
      </c>
      <c r="W379" s="187">
        <v>0</v>
      </c>
      <c r="X379" s="187">
        <v>0</v>
      </c>
      <c r="Y379" s="187">
        <v>0</v>
      </c>
      <c r="Z379" s="187">
        <v>0</v>
      </c>
      <c r="AA379" s="196" t="s">
        <v>52</v>
      </c>
      <c r="AB379" s="41" t="s">
        <v>657</v>
      </c>
      <c r="AC379" s="41"/>
      <c r="AD379" s="40" t="s">
        <v>1120</v>
      </c>
      <c r="AE379" s="40">
        <v>12</v>
      </c>
      <c r="AF379" s="36">
        <v>2</v>
      </c>
      <c r="AG379" s="38">
        <v>0.1666</v>
      </c>
      <c r="AH379" s="36">
        <v>2</v>
      </c>
      <c r="AI379" s="38">
        <v>0.1666</v>
      </c>
      <c r="AJ379" s="36">
        <v>3</v>
      </c>
      <c r="AK379" s="38">
        <v>0.24990000000000001</v>
      </c>
      <c r="AL379" s="36">
        <v>5</v>
      </c>
      <c r="AM379" s="38">
        <v>0.41649999999999998</v>
      </c>
      <c r="AN379" s="36">
        <v>3</v>
      </c>
      <c r="AO379" s="38">
        <v>0.24990000000000001</v>
      </c>
      <c r="AP379" s="36">
        <v>5</v>
      </c>
      <c r="AQ379" s="38">
        <v>0.41649999999999998</v>
      </c>
      <c r="AR379" s="36">
        <v>3</v>
      </c>
      <c r="AS379" s="38">
        <v>0.24990000000000001</v>
      </c>
      <c r="AT379" s="36">
        <v>8</v>
      </c>
      <c r="AU379" s="38">
        <v>0.66639999999999999</v>
      </c>
      <c r="AV379" s="36">
        <v>0</v>
      </c>
      <c r="AW379" s="38">
        <v>0</v>
      </c>
      <c r="AX379" s="36">
        <v>5</v>
      </c>
      <c r="AY379" s="38">
        <v>0.41649999999999998</v>
      </c>
      <c r="AZ379" s="36">
        <v>4</v>
      </c>
      <c r="BA379" s="38">
        <v>0.3332</v>
      </c>
      <c r="BB379" s="36">
        <v>12</v>
      </c>
      <c r="BC379" s="38">
        <v>0.99960000000000004</v>
      </c>
      <c r="BD379" s="36">
        <v>0</v>
      </c>
      <c r="BE379" s="38">
        <v>0</v>
      </c>
      <c r="BF379" s="36">
        <v>5</v>
      </c>
      <c r="BG379" s="38">
        <v>0.41670000000000001</v>
      </c>
      <c r="BH379" s="32" t="s">
        <v>694</v>
      </c>
      <c r="BI379" s="33" t="s">
        <v>761</v>
      </c>
      <c r="BL379" s="34"/>
    </row>
    <row r="380" spans="1:64" ht="81" customHeight="1" x14ac:dyDescent="0.25">
      <c r="A380" s="197"/>
      <c r="B380" s="197"/>
      <c r="C380" s="199"/>
      <c r="D380" s="199"/>
      <c r="E380" s="199"/>
      <c r="F380" s="201"/>
      <c r="G380" s="199"/>
      <c r="H380" s="199"/>
      <c r="I380" s="199"/>
      <c r="J380" s="188"/>
      <c r="K380" s="190"/>
      <c r="L380" s="188"/>
      <c r="M380" s="188"/>
      <c r="N380" s="190"/>
      <c r="O380" s="190"/>
      <c r="P380" s="188"/>
      <c r="Q380" s="190"/>
      <c r="R380" s="192"/>
      <c r="S380" s="188"/>
      <c r="T380" s="188"/>
      <c r="U380" s="188"/>
      <c r="V380" s="188"/>
      <c r="W380" s="188"/>
      <c r="X380" s="188"/>
      <c r="Y380" s="188"/>
      <c r="Z380" s="188"/>
      <c r="AA380" s="197"/>
      <c r="AB380" s="41" t="s">
        <v>657</v>
      </c>
      <c r="AC380" s="41"/>
      <c r="AD380" s="40" t="s">
        <v>1121</v>
      </c>
      <c r="AE380" s="40">
        <v>12</v>
      </c>
      <c r="AF380" s="36">
        <v>2</v>
      </c>
      <c r="AG380" s="38">
        <v>0.1666</v>
      </c>
      <c r="AH380" s="36">
        <v>2</v>
      </c>
      <c r="AI380" s="38">
        <v>0.1666</v>
      </c>
      <c r="AJ380" s="36">
        <v>3</v>
      </c>
      <c r="AK380" s="38">
        <v>0.24990000000000001</v>
      </c>
      <c r="AL380" s="36">
        <v>5</v>
      </c>
      <c r="AM380" s="38">
        <v>0.41649999999999998</v>
      </c>
      <c r="AN380" s="36">
        <v>3</v>
      </c>
      <c r="AO380" s="38">
        <v>0.24990000000000001</v>
      </c>
      <c r="AP380" s="36">
        <v>5</v>
      </c>
      <c r="AQ380" s="38">
        <v>0.41649999999999998</v>
      </c>
      <c r="AR380" s="36">
        <v>3</v>
      </c>
      <c r="AS380" s="38">
        <v>0.24990000000000001</v>
      </c>
      <c r="AT380" s="36">
        <v>8</v>
      </c>
      <c r="AU380" s="38">
        <v>0.66639999999999999</v>
      </c>
      <c r="AV380" s="36">
        <v>0</v>
      </c>
      <c r="AW380" s="38">
        <v>0</v>
      </c>
      <c r="AX380" s="36">
        <v>5</v>
      </c>
      <c r="AY380" s="38">
        <v>0.41649999999999998</v>
      </c>
      <c r="AZ380" s="36">
        <v>4</v>
      </c>
      <c r="BA380" s="38">
        <v>0.3332</v>
      </c>
      <c r="BB380" s="36">
        <v>12</v>
      </c>
      <c r="BC380" s="38">
        <v>0.99960000000000004</v>
      </c>
      <c r="BD380" s="36">
        <v>0</v>
      </c>
      <c r="BE380" s="38">
        <v>0</v>
      </c>
      <c r="BF380" s="36">
        <v>5</v>
      </c>
      <c r="BG380" s="38">
        <v>0.41670000000000001</v>
      </c>
      <c r="BH380" s="32" t="s">
        <v>694</v>
      </c>
      <c r="BI380" s="33" t="s">
        <v>761</v>
      </c>
      <c r="BL380" s="34"/>
    </row>
    <row r="381" spans="1:64" ht="57" customHeight="1" x14ac:dyDescent="0.25">
      <c r="A381" s="197"/>
      <c r="B381" s="197"/>
      <c r="C381" s="199"/>
      <c r="D381" s="199"/>
      <c r="E381" s="199"/>
      <c r="F381" s="201"/>
      <c r="G381" s="199"/>
      <c r="H381" s="199"/>
      <c r="I381" s="199"/>
      <c r="J381" s="188"/>
      <c r="K381" s="190"/>
      <c r="L381" s="188"/>
      <c r="M381" s="188"/>
      <c r="N381" s="190"/>
      <c r="O381" s="190"/>
      <c r="P381" s="188"/>
      <c r="Q381" s="190"/>
      <c r="R381" s="192"/>
      <c r="S381" s="188"/>
      <c r="T381" s="188"/>
      <c r="U381" s="188"/>
      <c r="V381" s="188"/>
      <c r="W381" s="188"/>
      <c r="X381" s="188"/>
      <c r="Y381" s="188"/>
      <c r="Z381" s="188"/>
      <c r="AA381" s="197"/>
      <c r="AB381" s="41" t="s">
        <v>657</v>
      </c>
      <c r="AC381" s="41"/>
      <c r="AD381" s="40" t="s">
        <v>1122</v>
      </c>
      <c r="AE381" s="40">
        <v>12</v>
      </c>
      <c r="AF381" s="36">
        <v>2</v>
      </c>
      <c r="AG381" s="38">
        <v>0.1666</v>
      </c>
      <c r="AH381" s="36">
        <v>2</v>
      </c>
      <c r="AI381" s="38">
        <v>0.1666</v>
      </c>
      <c r="AJ381" s="36">
        <v>3</v>
      </c>
      <c r="AK381" s="38">
        <v>0.24990000000000001</v>
      </c>
      <c r="AL381" s="36">
        <v>5</v>
      </c>
      <c r="AM381" s="38">
        <v>0.41649999999999998</v>
      </c>
      <c r="AN381" s="36">
        <v>3</v>
      </c>
      <c r="AO381" s="38">
        <v>0.24990000000000001</v>
      </c>
      <c r="AP381" s="36">
        <v>5</v>
      </c>
      <c r="AQ381" s="38">
        <v>0.41649999999999998</v>
      </c>
      <c r="AR381" s="36">
        <v>3</v>
      </c>
      <c r="AS381" s="38">
        <v>0.24990000000000001</v>
      </c>
      <c r="AT381" s="36">
        <v>8</v>
      </c>
      <c r="AU381" s="38">
        <v>0.66639999999999999</v>
      </c>
      <c r="AV381" s="36">
        <v>0</v>
      </c>
      <c r="AW381" s="38">
        <v>0</v>
      </c>
      <c r="AX381" s="36">
        <v>5</v>
      </c>
      <c r="AY381" s="38">
        <v>0.41649999999999998</v>
      </c>
      <c r="AZ381" s="36">
        <v>4</v>
      </c>
      <c r="BA381" s="38">
        <v>0.3332</v>
      </c>
      <c r="BB381" s="36">
        <v>12</v>
      </c>
      <c r="BC381" s="38">
        <v>0.99960000000000004</v>
      </c>
      <c r="BD381" s="36">
        <v>0</v>
      </c>
      <c r="BE381" s="38">
        <v>0</v>
      </c>
      <c r="BF381" s="36">
        <v>5</v>
      </c>
      <c r="BG381" s="38">
        <v>0.41670000000000001</v>
      </c>
      <c r="BH381" s="32" t="s">
        <v>694</v>
      </c>
      <c r="BI381" s="33" t="s">
        <v>761</v>
      </c>
      <c r="BL381" s="34"/>
    </row>
    <row r="382" spans="1:64" ht="69" customHeight="1" x14ac:dyDescent="0.25">
      <c r="A382" s="197"/>
      <c r="B382" s="197"/>
      <c r="C382" s="199"/>
      <c r="D382" s="199"/>
      <c r="E382" s="199"/>
      <c r="F382" s="201"/>
      <c r="G382" s="199"/>
      <c r="H382" s="199"/>
      <c r="I382" s="199"/>
      <c r="J382" s="188"/>
      <c r="K382" s="190"/>
      <c r="L382" s="188"/>
      <c r="M382" s="188"/>
      <c r="N382" s="190"/>
      <c r="O382" s="190"/>
      <c r="P382" s="188"/>
      <c r="Q382" s="190"/>
      <c r="R382" s="192"/>
      <c r="S382" s="188"/>
      <c r="T382" s="188"/>
      <c r="U382" s="188"/>
      <c r="V382" s="188"/>
      <c r="W382" s="188"/>
      <c r="X382" s="188"/>
      <c r="Y382" s="188"/>
      <c r="Z382" s="188"/>
      <c r="AA382" s="197"/>
      <c r="AB382" s="41" t="s">
        <v>657</v>
      </c>
      <c r="AC382" s="41"/>
      <c r="AD382" s="40" t="s">
        <v>1123</v>
      </c>
      <c r="AE382" s="40">
        <v>12</v>
      </c>
      <c r="AF382" s="36">
        <v>2</v>
      </c>
      <c r="AG382" s="38">
        <v>0.1666</v>
      </c>
      <c r="AH382" s="36">
        <v>2</v>
      </c>
      <c r="AI382" s="38">
        <v>0.1666</v>
      </c>
      <c r="AJ382" s="36">
        <v>3</v>
      </c>
      <c r="AK382" s="38">
        <v>0.24990000000000001</v>
      </c>
      <c r="AL382" s="36">
        <v>5</v>
      </c>
      <c r="AM382" s="38">
        <v>0.41649999999999998</v>
      </c>
      <c r="AN382" s="36">
        <v>3</v>
      </c>
      <c r="AO382" s="38">
        <v>0.24990000000000001</v>
      </c>
      <c r="AP382" s="36">
        <v>5</v>
      </c>
      <c r="AQ382" s="38">
        <v>0.41649999999999998</v>
      </c>
      <c r="AR382" s="36">
        <v>3</v>
      </c>
      <c r="AS382" s="38">
        <v>0.24990000000000001</v>
      </c>
      <c r="AT382" s="36">
        <v>8</v>
      </c>
      <c r="AU382" s="38">
        <v>0.66639999999999999</v>
      </c>
      <c r="AV382" s="36">
        <v>0</v>
      </c>
      <c r="AW382" s="38">
        <v>0</v>
      </c>
      <c r="AX382" s="36">
        <v>5</v>
      </c>
      <c r="AY382" s="38">
        <v>0.41649999999999998</v>
      </c>
      <c r="AZ382" s="36">
        <v>4</v>
      </c>
      <c r="BA382" s="38">
        <v>0.3332</v>
      </c>
      <c r="BB382" s="36">
        <v>12</v>
      </c>
      <c r="BC382" s="38">
        <v>0.99960000000000004</v>
      </c>
      <c r="BD382" s="36">
        <v>0</v>
      </c>
      <c r="BE382" s="38">
        <v>0</v>
      </c>
      <c r="BF382" s="36">
        <v>5</v>
      </c>
      <c r="BG382" s="38">
        <v>0.41670000000000001</v>
      </c>
      <c r="BH382" s="32" t="s">
        <v>694</v>
      </c>
      <c r="BI382" s="33" t="s">
        <v>761</v>
      </c>
      <c r="BL382" s="34"/>
    </row>
    <row r="383" spans="1:64" ht="69" customHeight="1" x14ac:dyDescent="0.25">
      <c r="A383" s="197"/>
      <c r="B383" s="197"/>
      <c r="C383" s="199"/>
      <c r="D383" s="199"/>
      <c r="E383" s="199"/>
      <c r="F383" s="201"/>
      <c r="G383" s="199"/>
      <c r="H383" s="199"/>
      <c r="I383" s="199"/>
      <c r="J383" s="188"/>
      <c r="K383" s="190"/>
      <c r="L383" s="188"/>
      <c r="M383" s="188"/>
      <c r="N383" s="190"/>
      <c r="O383" s="190"/>
      <c r="P383" s="188"/>
      <c r="Q383" s="190"/>
      <c r="R383" s="192"/>
      <c r="S383" s="188"/>
      <c r="T383" s="188"/>
      <c r="U383" s="188"/>
      <c r="V383" s="188"/>
      <c r="W383" s="188"/>
      <c r="X383" s="188"/>
      <c r="Y383" s="188"/>
      <c r="Z383" s="188"/>
      <c r="AA383" s="197"/>
      <c r="AB383" s="41" t="s">
        <v>657</v>
      </c>
      <c r="AC383" s="41"/>
      <c r="AD383" s="40" t="s">
        <v>1124</v>
      </c>
      <c r="AE383" s="40">
        <v>12</v>
      </c>
      <c r="AF383" s="36">
        <v>2</v>
      </c>
      <c r="AG383" s="38">
        <v>0.1666</v>
      </c>
      <c r="AH383" s="36">
        <v>2</v>
      </c>
      <c r="AI383" s="38">
        <v>0.1666</v>
      </c>
      <c r="AJ383" s="36">
        <v>3</v>
      </c>
      <c r="AK383" s="38">
        <v>0.24990000000000001</v>
      </c>
      <c r="AL383" s="36">
        <v>5</v>
      </c>
      <c r="AM383" s="38">
        <v>0.41649999999999998</v>
      </c>
      <c r="AN383" s="36">
        <v>3</v>
      </c>
      <c r="AO383" s="38">
        <v>0.24990000000000001</v>
      </c>
      <c r="AP383" s="36">
        <v>5</v>
      </c>
      <c r="AQ383" s="38">
        <v>0.41649999999999998</v>
      </c>
      <c r="AR383" s="36">
        <v>3</v>
      </c>
      <c r="AS383" s="38">
        <v>0.24990000000000001</v>
      </c>
      <c r="AT383" s="36">
        <v>8</v>
      </c>
      <c r="AU383" s="38">
        <v>0.66639999999999999</v>
      </c>
      <c r="AV383" s="36">
        <v>0</v>
      </c>
      <c r="AW383" s="38">
        <v>0</v>
      </c>
      <c r="AX383" s="36">
        <v>5</v>
      </c>
      <c r="AY383" s="38">
        <v>0.41649999999999998</v>
      </c>
      <c r="AZ383" s="36">
        <v>4</v>
      </c>
      <c r="BA383" s="38">
        <v>0.3332</v>
      </c>
      <c r="BB383" s="36">
        <v>12</v>
      </c>
      <c r="BC383" s="38">
        <v>0.99960000000000004</v>
      </c>
      <c r="BD383" s="36">
        <v>0</v>
      </c>
      <c r="BE383" s="38">
        <v>0</v>
      </c>
      <c r="BF383" s="36">
        <v>5</v>
      </c>
      <c r="BG383" s="38">
        <v>0.41670000000000001</v>
      </c>
      <c r="BH383" s="32" t="s">
        <v>694</v>
      </c>
      <c r="BI383" s="33" t="s">
        <v>761</v>
      </c>
      <c r="BL383" s="34"/>
    </row>
    <row r="384" spans="1:64" ht="45" customHeight="1" x14ac:dyDescent="0.25">
      <c r="A384" s="197"/>
      <c r="B384" s="197"/>
      <c r="C384" s="199"/>
      <c r="D384" s="199"/>
      <c r="E384" s="199"/>
      <c r="F384" s="201"/>
      <c r="G384" s="199"/>
      <c r="H384" s="199"/>
      <c r="I384" s="199"/>
      <c r="J384" s="188"/>
      <c r="K384" s="190"/>
      <c r="L384" s="188"/>
      <c r="M384" s="188"/>
      <c r="N384" s="190"/>
      <c r="O384" s="190"/>
      <c r="P384" s="188"/>
      <c r="Q384" s="190"/>
      <c r="R384" s="192"/>
      <c r="S384" s="188"/>
      <c r="T384" s="188"/>
      <c r="U384" s="188"/>
      <c r="V384" s="188"/>
      <c r="W384" s="188"/>
      <c r="X384" s="188"/>
      <c r="Y384" s="188"/>
      <c r="Z384" s="188"/>
      <c r="AA384" s="197"/>
      <c r="AB384" s="41" t="s">
        <v>657</v>
      </c>
      <c r="AC384" s="41"/>
      <c r="AD384" s="40" t="s">
        <v>1125</v>
      </c>
      <c r="AE384" s="40">
        <v>12</v>
      </c>
      <c r="AF384" s="36">
        <v>2</v>
      </c>
      <c r="AG384" s="38">
        <v>0.1666</v>
      </c>
      <c r="AH384" s="36">
        <v>2</v>
      </c>
      <c r="AI384" s="38">
        <v>0.1666</v>
      </c>
      <c r="AJ384" s="36">
        <v>3</v>
      </c>
      <c r="AK384" s="38">
        <v>0.24990000000000001</v>
      </c>
      <c r="AL384" s="36">
        <v>5</v>
      </c>
      <c r="AM384" s="38">
        <v>0.41649999999999998</v>
      </c>
      <c r="AN384" s="36">
        <v>3</v>
      </c>
      <c r="AO384" s="38">
        <v>0.24990000000000001</v>
      </c>
      <c r="AP384" s="36">
        <v>5</v>
      </c>
      <c r="AQ384" s="38">
        <v>0.41649999999999998</v>
      </c>
      <c r="AR384" s="36">
        <v>3</v>
      </c>
      <c r="AS384" s="38">
        <v>0.24990000000000001</v>
      </c>
      <c r="AT384" s="36">
        <v>8</v>
      </c>
      <c r="AU384" s="38">
        <v>0.66639999999999999</v>
      </c>
      <c r="AV384" s="36">
        <v>0</v>
      </c>
      <c r="AW384" s="38">
        <v>0</v>
      </c>
      <c r="AX384" s="36">
        <v>5</v>
      </c>
      <c r="AY384" s="38">
        <v>0.41649999999999998</v>
      </c>
      <c r="AZ384" s="36">
        <v>4</v>
      </c>
      <c r="BA384" s="38">
        <v>0.3332</v>
      </c>
      <c r="BB384" s="36">
        <v>12</v>
      </c>
      <c r="BC384" s="38">
        <v>0.99960000000000004</v>
      </c>
      <c r="BD384" s="36">
        <v>0</v>
      </c>
      <c r="BE384" s="38">
        <v>0</v>
      </c>
      <c r="BF384" s="36">
        <v>5</v>
      </c>
      <c r="BG384" s="38">
        <v>0.41670000000000001</v>
      </c>
      <c r="BH384" s="32" t="s">
        <v>694</v>
      </c>
      <c r="BI384" s="33" t="s">
        <v>761</v>
      </c>
      <c r="BL384" s="34"/>
    </row>
    <row r="385" spans="1:64" ht="117" customHeight="1" x14ac:dyDescent="0.25">
      <c r="A385" s="197"/>
      <c r="B385" s="197"/>
      <c r="C385" s="199"/>
      <c r="D385" s="199"/>
      <c r="E385" s="199"/>
      <c r="F385" s="201"/>
      <c r="G385" s="199"/>
      <c r="H385" s="199"/>
      <c r="I385" s="199"/>
      <c r="J385" s="188"/>
      <c r="K385" s="190"/>
      <c r="L385" s="188"/>
      <c r="M385" s="188"/>
      <c r="N385" s="190"/>
      <c r="O385" s="190"/>
      <c r="P385" s="188"/>
      <c r="Q385" s="190"/>
      <c r="R385" s="192"/>
      <c r="S385" s="188"/>
      <c r="T385" s="188"/>
      <c r="U385" s="188"/>
      <c r="V385" s="188"/>
      <c r="W385" s="188"/>
      <c r="X385" s="188"/>
      <c r="Y385" s="188"/>
      <c r="Z385" s="188"/>
      <c r="AA385" s="197"/>
      <c r="AB385" s="41" t="s">
        <v>657</v>
      </c>
      <c r="AC385" s="41"/>
      <c r="AD385" s="40" t="s">
        <v>1126</v>
      </c>
      <c r="AE385" s="40">
        <v>12</v>
      </c>
      <c r="AF385" s="36">
        <v>2</v>
      </c>
      <c r="AG385" s="38">
        <v>0.1666</v>
      </c>
      <c r="AH385" s="36">
        <v>2</v>
      </c>
      <c r="AI385" s="38">
        <v>0.1666</v>
      </c>
      <c r="AJ385" s="36">
        <v>4</v>
      </c>
      <c r="AK385" s="38">
        <v>0.3332</v>
      </c>
      <c r="AL385" s="36">
        <v>6</v>
      </c>
      <c r="AM385" s="38">
        <v>0.49980000000000002</v>
      </c>
      <c r="AN385" s="36">
        <v>4</v>
      </c>
      <c r="AO385" s="38">
        <v>0.3332</v>
      </c>
      <c r="AP385" s="36">
        <v>6</v>
      </c>
      <c r="AQ385" s="38">
        <v>0.49980000000000002</v>
      </c>
      <c r="AR385" s="36">
        <v>3</v>
      </c>
      <c r="AS385" s="38">
        <v>0.24990000000000001</v>
      </c>
      <c r="AT385" s="36">
        <v>9</v>
      </c>
      <c r="AU385" s="38">
        <v>0.74970000000000003</v>
      </c>
      <c r="AV385" s="36">
        <v>0</v>
      </c>
      <c r="AW385" s="38">
        <v>0</v>
      </c>
      <c r="AX385" s="36">
        <v>6</v>
      </c>
      <c r="AY385" s="38">
        <v>0.49980000000000002</v>
      </c>
      <c r="AZ385" s="36">
        <v>3</v>
      </c>
      <c r="BA385" s="38">
        <v>0.24990000000000001</v>
      </c>
      <c r="BB385" s="36">
        <v>12</v>
      </c>
      <c r="BC385" s="38">
        <v>0.99960000000000004</v>
      </c>
      <c r="BD385" s="36">
        <v>0</v>
      </c>
      <c r="BE385" s="38">
        <v>0</v>
      </c>
      <c r="BF385" s="36">
        <v>6</v>
      </c>
      <c r="BG385" s="38">
        <v>0.5</v>
      </c>
      <c r="BH385" s="32" t="s">
        <v>694</v>
      </c>
      <c r="BI385" s="33" t="s">
        <v>761</v>
      </c>
      <c r="BL385" s="34"/>
    </row>
    <row r="386" spans="1:64" ht="126" customHeight="1" x14ac:dyDescent="0.25">
      <c r="A386" s="196" t="s">
        <v>414</v>
      </c>
      <c r="B386" s="196" t="s">
        <v>415</v>
      </c>
      <c r="C386" s="198" t="s">
        <v>544</v>
      </c>
      <c r="D386" s="198" t="s">
        <v>189</v>
      </c>
      <c r="E386" s="198" t="s">
        <v>1127</v>
      </c>
      <c r="F386" s="200" t="s">
        <v>6</v>
      </c>
      <c r="G386" s="198" t="s">
        <v>563</v>
      </c>
      <c r="H386" s="198" t="s">
        <v>564</v>
      </c>
      <c r="I386" s="198" t="s">
        <v>565</v>
      </c>
      <c r="J386" s="187">
        <v>0.18940000000000001</v>
      </c>
      <c r="K386" s="187">
        <v>0.18940000000000001</v>
      </c>
      <c r="L386" s="187">
        <v>0.2913</v>
      </c>
      <c r="M386" s="187">
        <v>0.28670000000000001</v>
      </c>
      <c r="N386" s="187">
        <v>0.28699999999999998</v>
      </c>
      <c r="O386" s="189">
        <v>0</v>
      </c>
      <c r="P386" s="187">
        <v>0.2319</v>
      </c>
      <c r="Q386" s="189">
        <v>0</v>
      </c>
      <c r="R386" s="191" t="s">
        <v>566</v>
      </c>
      <c r="S386" s="187">
        <v>0</v>
      </c>
      <c r="T386" s="187">
        <v>0.222</v>
      </c>
      <c r="U386" s="187">
        <v>0</v>
      </c>
      <c r="V386" s="187">
        <v>0.315</v>
      </c>
      <c r="W386" s="187">
        <v>0</v>
      </c>
      <c r="X386" s="187">
        <v>0</v>
      </c>
      <c r="Y386" s="187">
        <v>0</v>
      </c>
      <c r="Z386" s="187">
        <v>0</v>
      </c>
      <c r="AA386" s="196" t="s">
        <v>52</v>
      </c>
      <c r="AB386" s="41" t="s">
        <v>657</v>
      </c>
      <c r="AC386" s="41"/>
      <c r="AD386" s="40" t="s">
        <v>1128</v>
      </c>
      <c r="AE386" s="40">
        <v>100</v>
      </c>
      <c r="AF386" s="36">
        <v>22</v>
      </c>
      <c r="AG386" s="38">
        <v>0.22</v>
      </c>
      <c r="AH386" s="36">
        <v>22</v>
      </c>
      <c r="AI386" s="38">
        <v>0.22</v>
      </c>
      <c r="AJ386" s="36">
        <v>30</v>
      </c>
      <c r="AK386" s="38">
        <v>0.3</v>
      </c>
      <c r="AL386" s="36">
        <v>52</v>
      </c>
      <c r="AM386" s="38">
        <v>0.52</v>
      </c>
      <c r="AN386" s="36">
        <v>30</v>
      </c>
      <c r="AO386" s="38">
        <v>0.3</v>
      </c>
      <c r="AP386" s="36">
        <v>52</v>
      </c>
      <c r="AQ386" s="38">
        <v>0.52</v>
      </c>
      <c r="AR386" s="36">
        <v>30</v>
      </c>
      <c r="AS386" s="38">
        <v>0.3</v>
      </c>
      <c r="AT386" s="36">
        <v>82</v>
      </c>
      <c r="AU386" s="38">
        <v>0.82</v>
      </c>
      <c r="AV386" s="36">
        <v>0</v>
      </c>
      <c r="AW386" s="38">
        <v>0</v>
      </c>
      <c r="AX386" s="36">
        <v>52</v>
      </c>
      <c r="AY386" s="38">
        <v>0.52</v>
      </c>
      <c r="AZ386" s="36">
        <v>18</v>
      </c>
      <c r="BA386" s="38">
        <v>0.18</v>
      </c>
      <c r="BB386" s="36">
        <v>100</v>
      </c>
      <c r="BC386" s="38">
        <v>1</v>
      </c>
      <c r="BD386" s="36">
        <v>0</v>
      </c>
      <c r="BE386" s="38">
        <v>0</v>
      </c>
      <c r="BF386" s="36">
        <v>52</v>
      </c>
      <c r="BG386" s="38">
        <v>0.52</v>
      </c>
      <c r="BH386" s="32" t="s">
        <v>1088</v>
      </c>
      <c r="BI386" s="33" t="s">
        <v>1129</v>
      </c>
      <c r="BL386" s="34"/>
    </row>
    <row r="387" spans="1:64" ht="126" customHeight="1" x14ac:dyDescent="0.25">
      <c r="A387" s="197"/>
      <c r="B387" s="197"/>
      <c r="C387" s="199"/>
      <c r="D387" s="199"/>
      <c r="E387" s="199"/>
      <c r="F387" s="201"/>
      <c r="G387" s="199"/>
      <c r="H387" s="199"/>
      <c r="I387" s="199"/>
      <c r="J387" s="188"/>
      <c r="K387" s="188"/>
      <c r="L387" s="188"/>
      <c r="M387" s="188"/>
      <c r="N387" s="188"/>
      <c r="O387" s="190"/>
      <c r="P387" s="188"/>
      <c r="Q387" s="190"/>
      <c r="R387" s="192"/>
      <c r="S387" s="188"/>
      <c r="T387" s="188"/>
      <c r="U387" s="188"/>
      <c r="V387" s="188"/>
      <c r="W387" s="188"/>
      <c r="X387" s="188"/>
      <c r="Y387" s="188"/>
      <c r="Z387" s="188"/>
      <c r="AA387" s="197"/>
      <c r="AB387" s="41" t="s">
        <v>657</v>
      </c>
      <c r="AC387" s="41"/>
      <c r="AD387" s="40" t="s">
        <v>1130</v>
      </c>
      <c r="AE387" s="40">
        <v>70</v>
      </c>
      <c r="AF387" s="36">
        <v>13</v>
      </c>
      <c r="AG387" s="38">
        <v>0.1857</v>
      </c>
      <c r="AH387" s="36">
        <v>13</v>
      </c>
      <c r="AI387" s="38">
        <v>0.1857</v>
      </c>
      <c r="AJ387" s="36">
        <v>25</v>
      </c>
      <c r="AK387" s="38">
        <v>0.35720000000000002</v>
      </c>
      <c r="AL387" s="36">
        <v>38</v>
      </c>
      <c r="AM387" s="38">
        <v>0.54290000000000005</v>
      </c>
      <c r="AN387" s="36">
        <v>25</v>
      </c>
      <c r="AO387" s="38">
        <v>0.35720000000000002</v>
      </c>
      <c r="AP387" s="36">
        <v>38</v>
      </c>
      <c r="AQ387" s="38">
        <v>0.54290000000000005</v>
      </c>
      <c r="AR387" s="36">
        <v>17</v>
      </c>
      <c r="AS387" s="38">
        <v>0.24279999999999999</v>
      </c>
      <c r="AT387" s="36">
        <v>55</v>
      </c>
      <c r="AU387" s="38">
        <v>0.78569999999999995</v>
      </c>
      <c r="AV387" s="36">
        <v>0</v>
      </c>
      <c r="AW387" s="38">
        <v>0</v>
      </c>
      <c r="AX387" s="36">
        <v>38</v>
      </c>
      <c r="AY387" s="38">
        <v>0.54290000000000005</v>
      </c>
      <c r="AZ387" s="36">
        <v>15</v>
      </c>
      <c r="BA387" s="38">
        <v>0.2142</v>
      </c>
      <c r="BB387" s="36">
        <v>70</v>
      </c>
      <c r="BC387" s="38">
        <v>0.99990000000000001</v>
      </c>
      <c r="BD387" s="36">
        <v>0</v>
      </c>
      <c r="BE387" s="38">
        <v>0</v>
      </c>
      <c r="BF387" s="36">
        <v>38</v>
      </c>
      <c r="BG387" s="38">
        <v>0.54290000000000005</v>
      </c>
      <c r="BH387" s="32" t="s">
        <v>1088</v>
      </c>
      <c r="BI387" s="33" t="s">
        <v>1129</v>
      </c>
      <c r="BL387" s="34"/>
    </row>
    <row r="388" spans="1:64" ht="102" customHeight="1" x14ac:dyDescent="0.25">
      <c r="A388" s="197"/>
      <c r="B388" s="197"/>
      <c r="C388" s="199"/>
      <c r="D388" s="199"/>
      <c r="E388" s="199"/>
      <c r="F388" s="201"/>
      <c r="G388" s="199"/>
      <c r="H388" s="199"/>
      <c r="I388" s="199"/>
      <c r="J388" s="188"/>
      <c r="K388" s="188"/>
      <c r="L388" s="188"/>
      <c r="M388" s="188"/>
      <c r="N388" s="188"/>
      <c r="O388" s="190"/>
      <c r="P388" s="188"/>
      <c r="Q388" s="190"/>
      <c r="R388" s="40" t="s">
        <v>1131</v>
      </c>
      <c r="S388" s="38">
        <v>0</v>
      </c>
      <c r="T388" s="38">
        <v>0.2</v>
      </c>
      <c r="U388" s="38">
        <v>0</v>
      </c>
      <c r="V388" s="38">
        <v>0.3</v>
      </c>
      <c r="W388" s="38">
        <v>0</v>
      </c>
      <c r="X388" s="38">
        <v>0</v>
      </c>
      <c r="Y388" s="38">
        <v>0</v>
      </c>
      <c r="Z388" s="38">
        <v>0</v>
      </c>
      <c r="AA388" s="35" t="s">
        <v>52</v>
      </c>
      <c r="AB388" s="41" t="s">
        <v>657</v>
      </c>
      <c r="AC388" s="41"/>
      <c r="AD388" s="40" t="s">
        <v>1132</v>
      </c>
      <c r="AE388" s="40">
        <v>100</v>
      </c>
      <c r="AF388" s="36">
        <v>0</v>
      </c>
      <c r="AG388" s="38">
        <v>0</v>
      </c>
      <c r="AH388" s="36">
        <v>0</v>
      </c>
      <c r="AI388" s="38">
        <v>0</v>
      </c>
      <c r="AJ388" s="36">
        <v>20</v>
      </c>
      <c r="AK388" s="38">
        <v>0.2</v>
      </c>
      <c r="AL388" s="36">
        <v>20</v>
      </c>
      <c r="AM388" s="38">
        <v>0.2</v>
      </c>
      <c r="AN388" s="36">
        <v>20</v>
      </c>
      <c r="AO388" s="38">
        <v>0.2</v>
      </c>
      <c r="AP388" s="36">
        <v>20</v>
      </c>
      <c r="AQ388" s="38">
        <v>0.2</v>
      </c>
      <c r="AR388" s="36">
        <v>40</v>
      </c>
      <c r="AS388" s="38">
        <v>0.4</v>
      </c>
      <c r="AT388" s="36">
        <v>60</v>
      </c>
      <c r="AU388" s="38">
        <v>0.6</v>
      </c>
      <c r="AV388" s="36">
        <v>0</v>
      </c>
      <c r="AW388" s="38">
        <v>0</v>
      </c>
      <c r="AX388" s="36">
        <v>20</v>
      </c>
      <c r="AY388" s="38">
        <v>0.2</v>
      </c>
      <c r="AZ388" s="36">
        <v>40</v>
      </c>
      <c r="BA388" s="38">
        <v>0.4</v>
      </c>
      <c r="BB388" s="36">
        <v>100</v>
      </c>
      <c r="BC388" s="38">
        <v>1</v>
      </c>
      <c r="BD388" s="36">
        <v>0</v>
      </c>
      <c r="BE388" s="38">
        <v>0</v>
      </c>
      <c r="BF388" s="36">
        <v>20</v>
      </c>
      <c r="BG388" s="38">
        <v>0.2</v>
      </c>
      <c r="BH388" s="32" t="s">
        <v>1088</v>
      </c>
      <c r="BI388" s="33" t="s">
        <v>1129</v>
      </c>
      <c r="BL388" s="34"/>
    </row>
    <row r="389" spans="1:64" ht="66" customHeight="1" x14ac:dyDescent="0.25">
      <c r="A389" s="197"/>
      <c r="B389" s="197"/>
      <c r="C389" s="199"/>
      <c r="D389" s="199"/>
      <c r="E389" s="199"/>
      <c r="F389" s="201"/>
      <c r="G389" s="199"/>
      <c r="H389" s="199"/>
      <c r="I389" s="199"/>
      <c r="J389" s="188"/>
      <c r="K389" s="188"/>
      <c r="L389" s="188"/>
      <c r="M389" s="188"/>
      <c r="N389" s="188"/>
      <c r="O389" s="190"/>
      <c r="P389" s="188"/>
      <c r="Q389" s="190"/>
      <c r="R389" s="191" t="s">
        <v>1133</v>
      </c>
      <c r="S389" s="187">
        <v>0</v>
      </c>
      <c r="T389" s="187">
        <v>0.14549999999999999</v>
      </c>
      <c r="U389" s="187">
        <v>0</v>
      </c>
      <c r="V389" s="187">
        <v>0.2445</v>
      </c>
      <c r="W389" s="187">
        <v>0</v>
      </c>
      <c r="X389" s="187">
        <v>0</v>
      </c>
      <c r="Y389" s="187">
        <v>0</v>
      </c>
      <c r="Z389" s="187">
        <v>0</v>
      </c>
      <c r="AA389" s="196" t="s">
        <v>52</v>
      </c>
      <c r="AB389" s="41" t="s">
        <v>657</v>
      </c>
      <c r="AC389" s="41"/>
      <c r="AD389" s="40" t="s">
        <v>1134</v>
      </c>
      <c r="AE389" s="40">
        <v>869</v>
      </c>
      <c r="AF389" s="36">
        <v>144</v>
      </c>
      <c r="AG389" s="38">
        <v>0.1658</v>
      </c>
      <c r="AH389" s="36">
        <v>144</v>
      </c>
      <c r="AI389" s="38">
        <v>0.1658</v>
      </c>
      <c r="AJ389" s="36">
        <v>216</v>
      </c>
      <c r="AK389" s="38">
        <v>0.2487</v>
      </c>
      <c r="AL389" s="36">
        <v>360</v>
      </c>
      <c r="AM389" s="38">
        <v>0.41449999999999998</v>
      </c>
      <c r="AN389" s="36">
        <v>216</v>
      </c>
      <c r="AO389" s="38">
        <v>0.2487</v>
      </c>
      <c r="AP389" s="36">
        <v>360</v>
      </c>
      <c r="AQ389" s="38">
        <v>0.41449999999999998</v>
      </c>
      <c r="AR389" s="36">
        <v>217</v>
      </c>
      <c r="AS389" s="38">
        <v>0.24979999999999999</v>
      </c>
      <c r="AT389" s="36">
        <v>577</v>
      </c>
      <c r="AU389" s="38">
        <v>0.6643</v>
      </c>
      <c r="AV389" s="36">
        <v>0</v>
      </c>
      <c r="AW389" s="38">
        <v>0</v>
      </c>
      <c r="AX389" s="36">
        <v>360</v>
      </c>
      <c r="AY389" s="38">
        <v>0.41449999999999998</v>
      </c>
      <c r="AZ389" s="36">
        <v>292</v>
      </c>
      <c r="BA389" s="38">
        <v>0.33600000000000002</v>
      </c>
      <c r="BB389" s="36">
        <v>869</v>
      </c>
      <c r="BC389" s="38">
        <v>1.0003</v>
      </c>
      <c r="BD389" s="36">
        <v>0</v>
      </c>
      <c r="BE389" s="38">
        <v>0</v>
      </c>
      <c r="BF389" s="36">
        <v>360</v>
      </c>
      <c r="BG389" s="38">
        <v>0.41449999999999998</v>
      </c>
      <c r="BH389" s="32" t="s">
        <v>1088</v>
      </c>
      <c r="BI389" s="33" t="s">
        <v>1129</v>
      </c>
      <c r="BL389" s="34"/>
    </row>
    <row r="390" spans="1:64" ht="15" customHeight="1" x14ac:dyDescent="0.25">
      <c r="A390" s="197"/>
      <c r="B390" s="197"/>
      <c r="C390" s="199"/>
      <c r="D390" s="199"/>
      <c r="E390" s="199"/>
      <c r="F390" s="201"/>
      <c r="G390" s="199"/>
      <c r="H390" s="199"/>
      <c r="I390" s="199"/>
      <c r="J390" s="188"/>
      <c r="K390" s="188"/>
      <c r="L390" s="188"/>
      <c r="M390" s="188"/>
      <c r="N390" s="188"/>
      <c r="O390" s="190"/>
      <c r="P390" s="188"/>
      <c r="Q390" s="190"/>
      <c r="R390" s="192"/>
      <c r="S390" s="188"/>
      <c r="T390" s="188"/>
      <c r="U390" s="188"/>
      <c r="V390" s="188"/>
      <c r="W390" s="188"/>
      <c r="X390" s="188"/>
      <c r="Y390" s="188"/>
      <c r="Z390" s="188"/>
      <c r="AA390" s="197"/>
      <c r="AB390" s="41" t="s">
        <v>657</v>
      </c>
      <c r="AC390" s="41"/>
      <c r="AD390" s="40" t="s">
        <v>1135</v>
      </c>
      <c r="AE390" s="40">
        <v>1</v>
      </c>
      <c r="AF390" s="36">
        <v>0</v>
      </c>
      <c r="AG390" s="38">
        <v>0</v>
      </c>
      <c r="AH390" s="36">
        <v>0</v>
      </c>
      <c r="AI390" s="38">
        <v>0</v>
      </c>
      <c r="AJ390" s="36">
        <v>1</v>
      </c>
      <c r="AK390" s="38">
        <v>1</v>
      </c>
      <c r="AL390" s="36">
        <v>1</v>
      </c>
      <c r="AM390" s="38">
        <v>1</v>
      </c>
      <c r="AN390" s="36">
        <v>1</v>
      </c>
      <c r="AO390" s="38">
        <v>1</v>
      </c>
      <c r="AP390" s="36">
        <v>1</v>
      </c>
      <c r="AQ390" s="38">
        <v>1</v>
      </c>
      <c r="AR390" s="36">
        <v>0</v>
      </c>
      <c r="AS390" s="38">
        <v>0</v>
      </c>
      <c r="AT390" s="36">
        <v>1</v>
      </c>
      <c r="AU390" s="38">
        <v>1</v>
      </c>
      <c r="AV390" s="36">
        <v>0</v>
      </c>
      <c r="AW390" s="38">
        <v>0</v>
      </c>
      <c r="AX390" s="36">
        <v>1</v>
      </c>
      <c r="AY390" s="38">
        <v>1</v>
      </c>
      <c r="AZ390" s="36">
        <v>0</v>
      </c>
      <c r="BA390" s="38">
        <v>0</v>
      </c>
      <c r="BB390" s="36">
        <v>1</v>
      </c>
      <c r="BC390" s="38">
        <v>1</v>
      </c>
      <c r="BD390" s="36">
        <v>0</v>
      </c>
      <c r="BE390" s="38">
        <v>0</v>
      </c>
      <c r="BF390" s="36">
        <v>1</v>
      </c>
      <c r="BG390" s="38">
        <v>1</v>
      </c>
      <c r="BH390" s="32" t="s">
        <v>1088</v>
      </c>
      <c r="BI390" s="33" t="s">
        <v>1129</v>
      </c>
      <c r="BL390" s="34"/>
    </row>
    <row r="391" spans="1:64" ht="15" customHeight="1" x14ac:dyDescent="0.25">
      <c r="A391" s="197"/>
      <c r="B391" s="197"/>
      <c r="C391" s="199"/>
      <c r="D391" s="199"/>
      <c r="E391" s="199"/>
      <c r="F391" s="201"/>
      <c r="G391" s="199"/>
      <c r="H391" s="199"/>
      <c r="I391" s="199"/>
      <c r="J391" s="188"/>
      <c r="K391" s="188"/>
      <c r="L391" s="188"/>
      <c r="M391" s="188"/>
      <c r="N391" s="188"/>
      <c r="O391" s="190"/>
      <c r="P391" s="188"/>
      <c r="Q391" s="190"/>
      <c r="R391" s="192"/>
      <c r="S391" s="188"/>
      <c r="T391" s="188"/>
      <c r="U391" s="188"/>
      <c r="V391" s="188"/>
      <c r="W391" s="188"/>
      <c r="X391" s="188"/>
      <c r="Y391" s="188"/>
      <c r="Z391" s="188"/>
      <c r="AA391" s="197"/>
      <c r="AB391" s="41" t="s">
        <v>657</v>
      </c>
      <c r="AC391" s="41"/>
      <c r="AD391" s="40" t="s">
        <v>1136</v>
      </c>
      <c r="AE391" s="40">
        <v>1</v>
      </c>
      <c r="AF391" s="36">
        <v>0</v>
      </c>
      <c r="AG391" s="38">
        <v>0</v>
      </c>
      <c r="AH391" s="36">
        <v>0</v>
      </c>
      <c r="AI391" s="38">
        <v>0</v>
      </c>
      <c r="AJ391" s="36">
        <v>0</v>
      </c>
      <c r="AK391" s="38">
        <v>0</v>
      </c>
      <c r="AL391" s="36">
        <v>0</v>
      </c>
      <c r="AM391" s="38">
        <v>0</v>
      </c>
      <c r="AN391" s="36">
        <v>0</v>
      </c>
      <c r="AO391" s="38">
        <v>0</v>
      </c>
      <c r="AP391" s="36">
        <v>0</v>
      </c>
      <c r="AQ391" s="38">
        <v>0</v>
      </c>
      <c r="AR391" s="36">
        <v>1</v>
      </c>
      <c r="AS391" s="38">
        <v>1</v>
      </c>
      <c r="AT391" s="36">
        <v>1</v>
      </c>
      <c r="AU391" s="38">
        <v>1</v>
      </c>
      <c r="AV391" s="36">
        <v>0</v>
      </c>
      <c r="AW391" s="38">
        <v>0</v>
      </c>
      <c r="AX391" s="36">
        <v>0</v>
      </c>
      <c r="AY391" s="38">
        <v>0</v>
      </c>
      <c r="AZ391" s="36">
        <v>0</v>
      </c>
      <c r="BA391" s="38">
        <v>0</v>
      </c>
      <c r="BB391" s="36">
        <v>1</v>
      </c>
      <c r="BC391" s="38">
        <v>1</v>
      </c>
      <c r="BD391" s="36">
        <v>0</v>
      </c>
      <c r="BE391" s="38">
        <v>0</v>
      </c>
      <c r="BF391" s="36">
        <v>0</v>
      </c>
      <c r="BG391" s="38">
        <v>0</v>
      </c>
      <c r="BH391" s="32" t="s">
        <v>1088</v>
      </c>
      <c r="BI391" s="33" t="s">
        <v>1129</v>
      </c>
      <c r="BL391" s="34"/>
    </row>
    <row r="392" spans="1:64" ht="18" customHeight="1" x14ac:dyDescent="0.25">
      <c r="A392" s="197"/>
      <c r="B392" s="197"/>
      <c r="C392" s="199"/>
      <c r="D392" s="199"/>
      <c r="E392" s="199"/>
      <c r="F392" s="201"/>
      <c r="G392" s="199"/>
      <c r="H392" s="199"/>
      <c r="I392" s="199"/>
      <c r="J392" s="188"/>
      <c r="K392" s="188"/>
      <c r="L392" s="188"/>
      <c r="M392" s="188"/>
      <c r="N392" s="188"/>
      <c r="O392" s="190"/>
      <c r="P392" s="188"/>
      <c r="Q392" s="190"/>
      <c r="R392" s="192"/>
      <c r="S392" s="188"/>
      <c r="T392" s="188"/>
      <c r="U392" s="188"/>
      <c r="V392" s="188"/>
      <c r="W392" s="188"/>
      <c r="X392" s="188"/>
      <c r="Y392" s="188"/>
      <c r="Z392" s="188"/>
      <c r="AA392" s="197"/>
      <c r="AB392" s="41" t="s">
        <v>657</v>
      </c>
      <c r="AC392" s="41"/>
      <c r="AD392" s="40" t="s">
        <v>1137</v>
      </c>
      <c r="AE392" s="40">
        <v>1</v>
      </c>
      <c r="AF392" s="36">
        <v>0</v>
      </c>
      <c r="AG392" s="38">
        <v>0</v>
      </c>
      <c r="AH392" s="36">
        <v>0</v>
      </c>
      <c r="AI392" s="38">
        <v>0</v>
      </c>
      <c r="AJ392" s="36">
        <v>1</v>
      </c>
      <c r="AK392" s="38">
        <v>1</v>
      </c>
      <c r="AL392" s="36">
        <v>1</v>
      </c>
      <c r="AM392" s="38">
        <v>1</v>
      </c>
      <c r="AN392" s="36">
        <v>1</v>
      </c>
      <c r="AO392" s="38">
        <v>1</v>
      </c>
      <c r="AP392" s="36">
        <v>1</v>
      </c>
      <c r="AQ392" s="38">
        <v>1</v>
      </c>
      <c r="AR392" s="36">
        <v>0</v>
      </c>
      <c r="AS392" s="38">
        <v>0</v>
      </c>
      <c r="AT392" s="36">
        <v>1</v>
      </c>
      <c r="AU392" s="38">
        <v>1</v>
      </c>
      <c r="AV392" s="36">
        <v>0</v>
      </c>
      <c r="AW392" s="38">
        <v>0</v>
      </c>
      <c r="AX392" s="36">
        <v>1</v>
      </c>
      <c r="AY392" s="38">
        <v>1</v>
      </c>
      <c r="AZ392" s="36">
        <v>0</v>
      </c>
      <c r="BA392" s="38">
        <v>0</v>
      </c>
      <c r="BB392" s="36">
        <v>1</v>
      </c>
      <c r="BC392" s="38">
        <v>1</v>
      </c>
      <c r="BD392" s="36">
        <v>0</v>
      </c>
      <c r="BE392" s="38">
        <v>0</v>
      </c>
      <c r="BF392" s="36">
        <v>1</v>
      </c>
      <c r="BG392" s="38">
        <v>1</v>
      </c>
      <c r="BH392" s="32" t="s">
        <v>1088</v>
      </c>
      <c r="BI392" s="33" t="s">
        <v>1129</v>
      </c>
      <c r="BL392" s="34"/>
    </row>
    <row r="393" spans="1:64" ht="213" customHeight="1" x14ac:dyDescent="0.25">
      <c r="A393" s="196" t="s">
        <v>414</v>
      </c>
      <c r="B393" s="196" t="s">
        <v>415</v>
      </c>
      <c r="C393" s="198" t="s">
        <v>544</v>
      </c>
      <c r="D393" s="198" t="s">
        <v>189</v>
      </c>
      <c r="E393" s="198" t="s">
        <v>1116</v>
      </c>
      <c r="F393" s="200" t="s">
        <v>567</v>
      </c>
      <c r="G393" s="198" t="s">
        <v>568</v>
      </c>
      <c r="H393" s="198" t="s">
        <v>569</v>
      </c>
      <c r="I393" s="198" t="s">
        <v>235</v>
      </c>
      <c r="J393" s="187">
        <v>0.2278</v>
      </c>
      <c r="K393" s="187">
        <v>0.2278</v>
      </c>
      <c r="L393" s="187">
        <v>0.2823</v>
      </c>
      <c r="M393" s="187">
        <v>0.2823</v>
      </c>
      <c r="N393" s="187">
        <v>0.2823</v>
      </c>
      <c r="O393" s="189">
        <v>0</v>
      </c>
      <c r="P393" s="187">
        <v>0.20780000000000001</v>
      </c>
      <c r="Q393" s="189">
        <v>0</v>
      </c>
      <c r="R393" s="40" t="s">
        <v>570</v>
      </c>
      <c r="S393" s="38">
        <v>0</v>
      </c>
      <c r="T393" s="38">
        <v>0.18</v>
      </c>
      <c r="U393" s="38">
        <v>0</v>
      </c>
      <c r="V393" s="38">
        <v>0.27</v>
      </c>
      <c r="W393" s="38">
        <v>0</v>
      </c>
      <c r="X393" s="38">
        <v>0</v>
      </c>
      <c r="Y393" s="38">
        <v>0</v>
      </c>
      <c r="Z393" s="38">
        <v>0</v>
      </c>
      <c r="AA393" s="35" t="s">
        <v>52</v>
      </c>
      <c r="AB393" s="41" t="s">
        <v>657</v>
      </c>
      <c r="AC393" s="41"/>
      <c r="AD393" s="40" t="s">
        <v>1138</v>
      </c>
      <c r="AE393" s="40">
        <v>11</v>
      </c>
      <c r="AF393" s="36">
        <v>2</v>
      </c>
      <c r="AG393" s="38">
        <v>0.18179999999999999</v>
      </c>
      <c r="AH393" s="36">
        <v>2</v>
      </c>
      <c r="AI393" s="38">
        <v>0.18179999999999999</v>
      </c>
      <c r="AJ393" s="36">
        <v>3</v>
      </c>
      <c r="AK393" s="38">
        <v>0.2727</v>
      </c>
      <c r="AL393" s="36">
        <v>5</v>
      </c>
      <c r="AM393" s="38">
        <v>0.45450000000000002</v>
      </c>
      <c r="AN393" s="36">
        <v>3</v>
      </c>
      <c r="AO393" s="38">
        <v>0.2727</v>
      </c>
      <c r="AP393" s="36">
        <v>5</v>
      </c>
      <c r="AQ393" s="38">
        <v>0.45450000000000002</v>
      </c>
      <c r="AR393" s="36">
        <v>3</v>
      </c>
      <c r="AS393" s="38">
        <v>0.2727</v>
      </c>
      <c r="AT393" s="36">
        <v>8</v>
      </c>
      <c r="AU393" s="38">
        <v>0.72719999999999996</v>
      </c>
      <c r="AV393" s="36">
        <v>0</v>
      </c>
      <c r="AW393" s="38">
        <v>0</v>
      </c>
      <c r="AX393" s="36">
        <v>5</v>
      </c>
      <c r="AY393" s="38">
        <v>0.45450000000000002</v>
      </c>
      <c r="AZ393" s="36">
        <v>3</v>
      </c>
      <c r="BA393" s="38">
        <v>0.2727</v>
      </c>
      <c r="BB393" s="36">
        <v>11</v>
      </c>
      <c r="BC393" s="38">
        <v>0.99990000000000001</v>
      </c>
      <c r="BD393" s="36">
        <v>0</v>
      </c>
      <c r="BE393" s="38">
        <v>0</v>
      </c>
      <c r="BF393" s="36">
        <v>5</v>
      </c>
      <c r="BG393" s="38">
        <v>0.45450000000000002</v>
      </c>
      <c r="BH393" s="32" t="s">
        <v>694</v>
      </c>
      <c r="BI393" s="33" t="s">
        <v>761</v>
      </c>
      <c r="BL393" s="34"/>
    </row>
    <row r="394" spans="1:64" ht="81" customHeight="1" x14ac:dyDescent="0.25">
      <c r="A394" s="197"/>
      <c r="B394" s="197"/>
      <c r="C394" s="199"/>
      <c r="D394" s="199"/>
      <c r="E394" s="199"/>
      <c r="F394" s="201"/>
      <c r="G394" s="199"/>
      <c r="H394" s="199"/>
      <c r="I394" s="199"/>
      <c r="J394" s="188"/>
      <c r="K394" s="188"/>
      <c r="L394" s="188"/>
      <c r="M394" s="188"/>
      <c r="N394" s="188"/>
      <c r="O394" s="190"/>
      <c r="P394" s="188"/>
      <c r="Q394" s="190"/>
      <c r="R394" s="191" t="s">
        <v>1139</v>
      </c>
      <c r="S394" s="187">
        <v>0</v>
      </c>
      <c r="T394" s="187">
        <v>0.27550000000000002</v>
      </c>
      <c r="U394" s="187">
        <v>0</v>
      </c>
      <c r="V394" s="187">
        <v>0.29449999999999998</v>
      </c>
      <c r="W394" s="187">
        <v>0</v>
      </c>
      <c r="X394" s="187">
        <v>0</v>
      </c>
      <c r="Y394" s="187">
        <v>0</v>
      </c>
      <c r="Z394" s="187">
        <v>0</v>
      </c>
      <c r="AA394" s="196" t="s">
        <v>52</v>
      </c>
      <c r="AB394" s="41" t="s">
        <v>657</v>
      </c>
      <c r="AC394" s="41"/>
      <c r="AD394" s="40" t="s">
        <v>1140</v>
      </c>
      <c r="AE394" s="40">
        <v>1</v>
      </c>
      <c r="AF394" s="36">
        <v>0</v>
      </c>
      <c r="AG394" s="38">
        <v>0</v>
      </c>
      <c r="AH394" s="36">
        <v>0</v>
      </c>
      <c r="AI394" s="38">
        <v>0</v>
      </c>
      <c r="AJ394" s="36">
        <v>0</v>
      </c>
      <c r="AK394" s="38">
        <v>0.5</v>
      </c>
      <c r="AL394" s="36">
        <v>0</v>
      </c>
      <c r="AM394" s="38">
        <v>0.5</v>
      </c>
      <c r="AN394" s="36">
        <v>0</v>
      </c>
      <c r="AO394" s="38">
        <v>0.5</v>
      </c>
      <c r="AP394" s="36">
        <v>0</v>
      </c>
      <c r="AQ394" s="38">
        <v>0.5</v>
      </c>
      <c r="AR394" s="36">
        <v>0</v>
      </c>
      <c r="AS394" s="38">
        <v>0</v>
      </c>
      <c r="AT394" s="36">
        <v>0</v>
      </c>
      <c r="AU394" s="38">
        <v>0.5</v>
      </c>
      <c r="AV394" s="36">
        <v>0</v>
      </c>
      <c r="AW394" s="38">
        <v>0</v>
      </c>
      <c r="AX394" s="36">
        <v>0</v>
      </c>
      <c r="AY394" s="38">
        <v>0.5</v>
      </c>
      <c r="AZ394" s="36">
        <v>0</v>
      </c>
      <c r="BA394" s="38">
        <v>0.5</v>
      </c>
      <c r="BB394" s="36">
        <v>1</v>
      </c>
      <c r="BC394" s="38">
        <v>1</v>
      </c>
      <c r="BD394" s="36">
        <v>0</v>
      </c>
      <c r="BE394" s="38">
        <v>0</v>
      </c>
      <c r="BF394" s="36">
        <v>0</v>
      </c>
      <c r="BG394" s="38">
        <v>0.5</v>
      </c>
      <c r="BH394" s="32" t="s">
        <v>694</v>
      </c>
      <c r="BI394" s="33" t="s">
        <v>761</v>
      </c>
      <c r="BL394" s="34"/>
    </row>
    <row r="395" spans="1:64" ht="33" customHeight="1" x14ac:dyDescent="0.25">
      <c r="A395" s="197"/>
      <c r="B395" s="197"/>
      <c r="C395" s="199"/>
      <c r="D395" s="199"/>
      <c r="E395" s="199"/>
      <c r="F395" s="201"/>
      <c r="G395" s="199"/>
      <c r="H395" s="199"/>
      <c r="I395" s="199"/>
      <c r="J395" s="188"/>
      <c r="K395" s="188"/>
      <c r="L395" s="188"/>
      <c r="M395" s="188"/>
      <c r="N395" s="188"/>
      <c r="O395" s="190"/>
      <c r="P395" s="188"/>
      <c r="Q395" s="190"/>
      <c r="R395" s="192"/>
      <c r="S395" s="188"/>
      <c r="T395" s="188"/>
      <c r="U395" s="188"/>
      <c r="V395" s="188"/>
      <c r="W395" s="188"/>
      <c r="X395" s="188"/>
      <c r="Y395" s="188"/>
      <c r="Z395" s="188"/>
      <c r="AA395" s="197"/>
      <c r="AB395" s="41" t="s">
        <v>657</v>
      </c>
      <c r="AC395" s="41"/>
      <c r="AD395" s="40" t="s">
        <v>1141</v>
      </c>
      <c r="AE395" s="40">
        <v>4</v>
      </c>
      <c r="AF395" s="36">
        <v>2</v>
      </c>
      <c r="AG395" s="38">
        <v>0.5</v>
      </c>
      <c r="AH395" s="36">
        <v>2</v>
      </c>
      <c r="AI395" s="38">
        <v>0.5</v>
      </c>
      <c r="AJ395" s="36">
        <v>1</v>
      </c>
      <c r="AK395" s="38">
        <v>0.25</v>
      </c>
      <c r="AL395" s="36">
        <v>3</v>
      </c>
      <c r="AM395" s="38">
        <v>0.75</v>
      </c>
      <c r="AN395" s="36">
        <v>1</v>
      </c>
      <c r="AO395" s="38">
        <v>0.25</v>
      </c>
      <c r="AP395" s="36">
        <v>3</v>
      </c>
      <c r="AQ395" s="38">
        <v>0.75</v>
      </c>
      <c r="AR395" s="36">
        <v>1</v>
      </c>
      <c r="AS395" s="38">
        <v>0.25</v>
      </c>
      <c r="AT395" s="36">
        <v>4</v>
      </c>
      <c r="AU395" s="38">
        <v>1</v>
      </c>
      <c r="AV395" s="36">
        <v>0</v>
      </c>
      <c r="AW395" s="38">
        <v>0</v>
      </c>
      <c r="AX395" s="36">
        <v>3</v>
      </c>
      <c r="AY395" s="38">
        <v>0.75</v>
      </c>
      <c r="AZ395" s="36">
        <v>0</v>
      </c>
      <c r="BA395" s="38">
        <v>0</v>
      </c>
      <c r="BB395" s="36">
        <v>4</v>
      </c>
      <c r="BC395" s="38">
        <v>1</v>
      </c>
      <c r="BD395" s="36">
        <v>0</v>
      </c>
      <c r="BE395" s="38">
        <v>0</v>
      </c>
      <c r="BF395" s="36">
        <v>3</v>
      </c>
      <c r="BG395" s="38">
        <v>0.75</v>
      </c>
      <c r="BH395" s="32" t="s">
        <v>694</v>
      </c>
      <c r="BI395" s="33" t="s">
        <v>761</v>
      </c>
      <c r="BL395" s="34"/>
    </row>
    <row r="396" spans="1:64" ht="105" customHeight="1" x14ac:dyDescent="0.25">
      <c r="A396" s="197"/>
      <c r="B396" s="197"/>
      <c r="C396" s="199"/>
      <c r="D396" s="199"/>
      <c r="E396" s="199"/>
      <c r="F396" s="201"/>
      <c r="G396" s="199"/>
      <c r="H396" s="199"/>
      <c r="I396" s="199"/>
      <c r="J396" s="188"/>
      <c r="K396" s="188"/>
      <c r="L396" s="188"/>
      <c r="M396" s="188"/>
      <c r="N396" s="188"/>
      <c r="O396" s="190"/>
      <c r="P396" s="188"/>
      <c r="Q396" s="190"/>
      <c r="R396" s="192"/>
      <c r="S396" s="188"/>
      <c r="T396" s="188"/>
      <c r="U396" s="188"/>
      <c r="V396" s="188"/>
      <c r="W396" s="188"/>
      <c r="X396" s="188"/>
      <c r="Y396" s="188"/>
      <c r="Z396" s="188"/>
      <c r="AA396" s="197"/>
      <c r="AB396" s="41" t="s">
        <v>657</v>
      </c>
      <c r="AC396" s="41"/>
      <c r="AD396" s="40" t="s">
        <v>1142</v>
      </c>
      <c r="AE396" s="40">
        <v>4</v>
      </c>
      <c r="AF396" s="36">
        <v>1</v>
      </c>
      <c r="AG396" s="38">
        <v>0.25</v>
      </c>
      <c r="AH396" s="36">
        <v>1</v>
      </c>
      <c r="AI396" s="38">
        <v>0.25</v>
      </c>
      <c r="AJ396" s="36">
        <v>1</v>
      </c>
      <c r="AK396" s="38">
        <v>0.25</v>
      </c>
      <c r="AL396" s="36">
        <v>2</v>
      </c>
      <c r="AM396" s="38">
        <v>0.5</v>
      </c>
      <c r="AN396" s="36">
        <v>1</v>
      </c>
      <c r="AO396" s="38">
        <v>0.25</v>
      </c>
      <c r="AP396" s="36">
        <v>2</v>
      </c>
      <c r="AQ396" s="38">
        <v>0.5</v>
      </c>
      <c r="AR396" s="36">
        <v>1</v>
      </c>
      <c r="AS396" s="38">
        <v>0.25</v>
      </c>
      <c r="AT396" s="36">
        <v>3</v>
      </c>
      <c r="AU396" s="38">
        <v>0.75</v>
      </c>
      <c r="AV396" s="36">
        <v>0</v>
      </c>
      <c r="AW396" s="38">
        <v>0</v>
      </c>
      <c r="AX396" s="36">
        <v>2</v>
      </c>
      <c r="AY396" s="38">
        <v>0.5</v>
      </c>
      <c r="AZ396" s="36">
        <v>1</v>
      </c>
      <c r="BA396" s="38">
        <v>0.25</v>
      </c>
      <c r="BB396" s="36">
        <v>4</v>
      </c>
      <c r="BC396" s="38">
        <v>1</v>
      </c>
      <c r="BD396" s="36">
        <v>0</v>
      </c>
      <c r="BE396" s="38">
        <v>0</v>
      </c>
      <c r="BF396" s="36">
        <v>2</v>
      </c>
      <c r="BG396" s="38">
        <v>0.5</v>
      </c>
      <c r="BH396" s="32" t="s">
        <v>694</v>
      </c>
      <c r="BI396" s="33" t="s">
        <v>761</v>
      </c>
      <c r="BL396" s="34"/>
    </row>
    <row r="397" spans="1:64" ht="105" customHeight="1" x14ac:dyDescent="0.25">
      <c r="A397" s="196" t="s">
        <v>414</v>
      </c>
      <c r="B397" s="196" t="s">
        <v>415</v>
      </c>
      <c r="C397" s="198" t="s">
        <v>544</v>
      </c>
      <c r="D397" s="198" t="s">
        <v>189</v>
      </c>
      <c r="E397" s="198" t="s">
        <v>1116</v>
      </c>
      <c r="F397" s="200" t="s">
        <v>571</v>
      </c>
      <c r="G397" s="198" t="s">
        <v>572</v>
      </c>
      <c r="H397" s="198" t="s">
        <v>573</v>
      </c>
      <c r="I397" s="198" t="s">
        <v>574</v>
      </c>
      <c r="J397" s="189">
        <v>0.16</v>
      </c>
      <c r="K397" s="189">
        <v>0.16</v>
      </c>
      <c r="L397" s="189">
        <v>0.24</v>
      </c>
      <c r="M397" s="189">
        <v>0.24</v>
      </c>
      <c r="N397" s="189">
        <v>0.24</v>
      </c>
      <c r="O397" s="189">
        <v>0.08</v>
      </c>
      <c r="P397" s="189">
        <v>0.36</v>
      </c>
      <c r="Q397" s="189">
        <v>0</v>
      </c>
      <c r="R397" s="40" t="s">
        <v>575</v>
      </c>
      <c r="S397" s="38">
        <v>0</v>
      </c>
      <c r="T397" s="38">
        <v>0.16</v>
      </c>
      <c r="U397" s="38">
        <v>0</v>
      </c>
      <c r="V397" s="38">
        <v>0.24</v>
      </c>
      <c r="W397" s="38">
        <v>0</v>
      </c>
      <c r="X397" s="38">
        <v>0.08</v>
      </c>
      <c r="Y397" s="38">
        <v>0</v>
      </c>
      <c r="Z397" s="38">
        <v>0</v>
      </c>
      <c r="AA397" s="35" t="s">
        <v>52</v>
      </c>
      <c r="AB397" s="41" t="s">
        <v>657</v>
      </c>
      <c r="AC397" s="41"/>
      <c r="AD397" s="40" t="s">
        <v>1143</v>
      </c>
      <c r="AE397" s="40">
        <v>100</v>
      </c>
      <c r="AF397" s="36">
        <v>16</v>
      </c>
      <c r="AG397" s="38">
        <v>0.16</v>
      </c>
      <c r="AH397" s="36">
        <v>16</v>
      </c>
      <c r="AI397" s="38">
        <v>0.16</v>
      </c>
      <c r="AJ397" s="36">
        <v>24</v>
      </c>
      <c r="AK397" s="38">
        <v>0.24</v>
      </c>
      <c r="AL397" s="36">
        <v>40</v>
      </c>
      <c r="AM397" s="38">
        <v>0.4</v>
      </c>
      <c r="AN397" s="36">
        <v>24</v>
      </c>
      <c r="AO397" s="38">
        <v>0.24</v>
      </c>
      <c r="AP397" s="36">
        <v>40</v>
      </c>
      <c r="AQ397" s="38">
        <v>0.4</v>
      </c>
      <c r="AR397" s="36">
        <v>24</v>
      </c>
      <c r="AS397" s="38">
        <v>0.24</v>
      </c>
      <c r="AT397" s="36">
        <v>64</v>
      </c>
      <c r="AU397" s="38">
        <v>0.64</v>
      </c>
      <c r="AV397" s="36">
        <v>8</v>
      </c>
      <c r="AW397" s="38">
        <v>0.08</v>
      </c>
      <c r="AX397" s="36">
        <v>48</v>
      </c>
      <c r="AY397" s="38">
        <v>0.48</v>
      </c>
      <c r="AZ397" s="36">
        <v>36</v>
      </c>
      <c r="BA397" s="38">
        <v>0.36</v>
      </c>
      <c r="BB397" s="36">
        <v>100</v>
      </c>
      <c r="BC397" s="38">
        <v>1</v>
      </c>
      <c r="BD397" s="36">
        <v>0</v>
      </c>
      <c r="BE397" s="38">
        <v>0</v>
      </c>
      <c r="BF397" s="36">
        <v>48</v>
      </c>
      <c r="BG397" s="38">
        <v>0.48</v>
      </c>
      <c r="BH397" s="32" t="s">
        <v>694</v>
      </c>
      <c r="BI397" s="33" t="s">
        <v>761</v>
      </c>
      <c r="BL397" s="34"/>
    </row>
    <row r="398" spans="1:64" ht="81" customHeight="1" x14ac:dyDescent="0.25">
      <c r="A398" s="197"/>
      <c r="B398" s="197"/>
      <c r="C398" s="199"/>
      <c r="D398" s="199"/>
      <c r="E398" s="199"/>
      <c r="F398" s="201"/>
      <c r="G398" s="199"/>
      <c r="H398" s="199"/>
      <c r="I398" s="199"/>
      <c r="J398" s="190"/>
      <c r="K398" s="190"/>
      <c r="L398" s="190"/>
      <c r="M398" s="190"/>
      <c r="N398" s="190"/>
      <c r="O398" s="190"/>
      <c r="P398" s="190"/>
      <c r="Q398" s="190"/>
      <c r="R398" s="40" t="s">
        <v>1144</v>
      </c>
      <c r="S398" s="38">
        <v>0</v>
      </c>
      <c r="T398" s="38">
        <v>0.16</v>
      </c>
      <c r="U398" s="38">
        <v>0</v>
      </c>
      <c r="V398" s="38">
        <v>0.24</v>
      </c>
      <c r="W398" s="38">
        <v>0</v>
      </c>
      <c r="X398" s="38">
        <v>0.08</v>
      </c>
      <c r="Y398" s="38">
        <v>0</v>
      </c>
      <c r="Z398" s="38">
        <v>0</v>
      </c>
      <c r="AA398" s="35" t="s">
        <v>51</v>
      </c>
      <c r="AB398" s="41"/>
      <c r="AC398" s="41"/>
      <c r="AD398" s="40" t="s">
        <v>1145</v>
      </c>
      <c r="AE398" s="40">
        <v>100</v>
      </c>
      <c r="AF398" s="36">
        <v>16</v>
      </c>
      <c r="AG398" s="38">
        <v>0.16</v>
      </c>
      <c r="AH398" s="36">
        <v>16</v>
      </c>
      <c r="AI398" s="38">
        <v>0.16</v>
      </c>
      <c r="AJ398" s="36">
        <v>24</v>
      </c>
      <c r="AK398" s="38">
        <v>0.24</v>
      </c>
      <c r="AL398" s="36">
        <v>40</v>
      </c>
      <c r="AM398" s="38">
        <v>0.4</v>
      </c>
      <c r="AN398" s="36">
        <v>24</v>
      </c>
      <c r="AO398" s="38">
        <v>0.24</v>
      </c>
      <c r="AP398" s="36">
        <v>40</v>
      </c>
      <c r="AQ398" s="38">
        <v>0.4</v>
      </c>
      <c r="AR398" s="36">
        <v>24</v>
      </c>
      <c r="AS398" s="38">
        <v>0.24</v>
      </c>
      <c r="AT398" s="36">
        <v>64</v>
      </c>
      <c r="AU398" s="38">
        <v>0.64</v>
      </c>
      <c r="AV398" s="36">
        <v>8</v>
      </c>
      <c r="AW398" s="38">
        <v>0.08</v>
      </c>
      <c r="AX398" s="36">
        <v>48</v>
      </c>
      <c r="AY398" s="38">
        <v>0.48</v>
      </c>
      <c r="AZ398" s="36">
        <v>36</v>
      </c>
      <c r="BA398" s="38">
        <v>0.36</v>
      </c>
      <c r="BB398" s="36">
        <v>100</v>
      </c>
      <c r="BC398" s="38">
        <v>1</v>
      </c>
      <c r="BD398" s="36">
        <v>0</v>
      </c>
      <c r="BE398" s="38">
        <v>0</v>
      </c>
      <c r="BF398" s="36">
        <v>48</v>
      </c>
      <c r="BG398" s="38">
        <v>0.48</v>
      </c>
      <c r="BH398" s="32" t="s">
        <v>694</v>
      </c>
      <c r="BI398" s="33" t="s">
        <v>761</v>
      </c>
      <c r="BL398" s="34"/>
    </row>
    <row r="399" spans="1:64" ht="117" customHeight="1" x14ac:dyDescent="0.25">
      <c r="A399" s="196" t="s">
        <v>414</v>
      </c>
      <c r="B399" s="196" t="s">
        <v>415</v>
      </c>
      <c r="C399" s="198" t="s">
        <v>544</v>
      </c>
      <c r="D399" s="198" t="s">
        <v>189</v>
      </c>
      <c r="E399" s="198" t="s">
        <v>1146</v>
      </c>
      <c r="F399" s="200" t="s">
        <v>576</v>
      </c>
      <c r="G399" s="198" t="s">
        <v>577</v>
      </c>
      <c r="H399" s="198" t="s">
        <v>564</v>
      </c>
      <c r="I399" s="198" t="s">
        <v>565</v>
      </c>
      <c r="J399" s="189">
        <v>0.24</v>
      </c>
      <c r="K399" s="189">
        <v>0.24</v>
      </c>
      <c r="L399" s="189">
        <v>0.24</v>
      </c>
      <c r="M399" s="189">
        <v>0.24</v>
      </c>
      <c r="N399" s="189">
        <v>0.26</v>
      </c>
      <c r="O399" s="189">
        <v>0</v>
      </c>
      <c r="P399" s="189">
        <v>0.26</v>
      </c>
      <c r="Q399" s="189">
        <v>0</v>
      </c>
      <c r="R399" s="191" t="s">
        <v>578</v>
      </c>
      <c r="S399" s="187">
        <v>0</v>
      </c>
      <c r="T399" s="187">
        <v>0.24</v>
      </c>
      <c r="U399" s="187">
        <v>0</v>
      </c>
      <c r="V399" s="187">
        <v>0.24</v>
      </c>
      <c r="W399" s="187">
        <v>0</v>
      </c>
      <c r="X399" s="187">
        <v>0</v>
      </c>
      <c r="Y399" s="187">
        <v>0</v>
      </c>
      <c r="Z399" s="187">
        <v>0</v>
      </c>
      <c r="AA399" s="196" t="s">
        <v>52</v>
      </c>
      <c r="AB399" s="41" t="s">
        <v>657</v>
      </c>
      <c r="AC399" s="41"/>
      <c r="AD399" s="40" t="s">
        <v>1147</v>
      </c>
      <c r="AE399" s="40">
        <v>100</v>
      </c>
      <c r="AF399" s="36">
        <v>18</v>
      </c>
      <c r="AG399" s="38">
        <v>0.18</v>
      </c>
      <c r="AH399" s="36">
        <v>18</v>
      </c>
      <c r="AI399" s="38">
        <v>0.18</v>
      </c>
      <c r="AJ399" s="36">
        <v>27</v>
      </c>
      <c r="AK399" s="38">
        <v>0.27</v>
      </c>
      <c r="AL399" s="36">
        <v>45</v>
      </c>
      <c r="AM399" s="38">
        <v>0.45</v>
      </c>
      <c r="AN399" s="36">
        <v>27</v>
      </c>
      <c r="AO399" s="38">
        <v>0.27</v>
      </c>
      <c r="AP399" s="36">
        <v>45</v>
      </c>
      <c r="AQ399" s="38">
        <v>0.45</v>
      </c>
      <c r="AR399" s="36">
        <v>27</v>
      </c>
      <c r="AS399" s="38">
        <v>0.27</v>
      </c>
      <c r="AT399" s="36">
        <v>72</v>
      </c>
      <c r="AU399" s="38">
        <v>0.72</v>
      </c>
      <c r="AV399" s="36">
        <v>0</v>
      </c>
      <c r="AW399" s="38">
        <v>0</v>
      </c>
      <c r="AX399" s="36">
        <v>45</v>
      </c>
      <c r="AY399" s="38">
        <v>0.45</v>
      </c>
      <c r="AZ399" s="36">
        <v>28</v>
      </c>
      <c r="BA399" s="38">
        <v>0.28000000000000003</v>
      </c>
      <c r="BB399" s="36">
        <v>100</v>
      </c>
      <c r="BC399" s="38">
        <v>1</v>
      </c>
      <c r="BD399" s="36">
        <v>0</v>
      </c>
      <c r="BE399" s="38">
        <v>0</v>
      </c>
      <c r="BF399" s="36">
        <v>45</v>
      </c>
      <c r="BG399" s="38">
        <v>0.45</v>
      </c>
      <c r="BH399" s="32" t="s">
        <v>694</v>
      </c>
      <c r="BI399" s="33" t="s">
        <v>761</v>
      </c>
      <c r="BL399" s="34"/>
    </row>
    <row r="400" spans="1:64" ht="93" customHeight="1" x14ac:dyDescent="0.25">
      <c r="A400" s="197"/>
      <c r="B400" s="197"/>
      <c r="C400" s="199"/>
      <c r="D400" s="199"/>
      <c r="E400" s="199"/>
      <c r="F400" s="201"/>
      <c r="G400" s="199"/>
      <c r="H400" s="199"/>
      <c r="I400" s="199"/>
      <c r="J400" s="190"/>
      <c r="K400" s="190"/>
      <c r="L400" s="190"/>
      <c r="M400" s="190"/>
      <c r="N400" s="190"/>
      <c r="O400" s="190"/>
      <c r="P400" s="190"/>
      <c r="Q400" s="190"/>
      <c r="R400" s="192"/>
      <c r="S400" s="188"/>
      <c r="T400" s="188"/>
      <c r="U400" s="188"/>
      <c r="V400" s="188"/>
      <c r="W400" s="188"/>
      <c r="X400" s="188"/>
      <c r="Y400" s="188"/>
      <c r="Z400" s="188"/>
      <c r="AA400" s="197"/>
      <c r="AB400" s="41" t="s">
        <v>657</v>
      </c>
      <c r="AC400" s="41"/>
      <c r="AD400" s="40" t="s">
        <v>1148</v>
      </c>
      <c r="AE400" s="40">
        <v>100</v>
      </c>
      <c r="AF400" s="36">
        <v>18</v>
      </c>
      <c r="AG400" s="38">
        <v>0.18</v>
      </c>
      <c r="AH400" s="36">
        <v>18</v>
      </c>
      <c r="AI400" s="38">
        <v>0.18</v>
      </c>
      <c r="AJ400" s="36">
        <v>27</v>
      </c>
      <c r="AK400" s="38">
        <v>0.27</v>
      </c>
      <c r="AL400" s="36">
        <v>45</v>
      </c>
      <c r="AM400" s="38">
        <v>0.45</v>
      </c>
      <c r="AN400" s="36">
        <v>27</v>
      </c>
      <c r="AO400" s="38">
        <v>0.27</v>
      </c>
      <c r="AP400" s="36">
        <v>45</v>
      </c>
      <c r="AQ400" s="38">
        <v>0.45</v>
      </c>
      <c r="AR400" s="36">
        <v>27</v>
      </c>
      <c r="AS400" s="38">
        <v>0.27</v>
      </c>
      <c r="AT400" s="36">
        <v>72</v>
      </c>
      <c r="AU400" s="38">
        <v>0.72</v>
      </c>
      <c r="AV400" s="36">
        <v>0</v>
      </c>
      <c r="AW400" s="38">
        <v>0</v>
      </c>
      <c r="AX400" s="36">
        <v>45</v>
      </c>
      <c r="AY400" s="38">
        <v>0.45</v>
      </c>
      <c r="AZ400" s="36">
        <v>28</v>
      </c>
      <c r="BA400" s="38">
        <v>0.28000000000000003</v>
      </c>
      <c r="BB400" s="36">
        <v>100</v>
      </c>
      <c r="BC400" s="38">
        <v>1</v>
      </c>
      <c r="BD400" s="36">
        <v>0</v>
      </c>
      <c r="BE400" s="38">
        <v>0</v>
      </c>
      <c r="BF400" s="36">
        <v>45</v>
      </c>
      <c r="BG400" s="38">
        <v>0.45</v>
      </c>
      <c r="BH400" s="32" t="s">
        <v>694</v>
      </c>
      <c r="BI400" s="33" t="s">
        <v>761</v>
      </c>
      <c r="BL400" s="34"/>
    </row>
    <row r="401" spans="1:64" ht="99" customHeight="1" x14ac:dyDescent="0.25">
      <c r="A401" s="196" t="s">
        <v>414</v>
      </c>
      <c r="B401" s="196" t="s">
        <v>415</v>
      </c>
      <c r="C401" s="198" t="s">
        <v>544</v>
      </c>
      <c r="D401" s="198" t="s">
        <v>579</v>
      </c>
      <c r="E401" s="198" t="s">
        <v>1149</v>
      </c>
      <c r="F401" s="200" t="s">
        <v>580</v>
      </c>
      <c r="G401" s="198" t="s">
        <v>581</v>
      </c>
      <c r="H401" s="198" t="s">
        <v>582</v>
      </c>
      <c r="I401" s="198" t="s">
        <v>188</v>
      </c>
      <c r="J401" s="187">
        <v>0.25030000000000002</v>
      </c>
      <c r="K401" s="187">
        <v>0.25030000000000002</v>
      </c>
      <c r="L401" s="187">
        <v>0.24990000000000001</v>
      </c>
      <c r="M401" s="187">
        <v>0.1666</v>
      </c>
      <c r="N401" s="187">
        <v>0.24990000000000001</v>
      </c>
      <c r="O401" s="187">
        <v>8.3299999999999999E-2</v>
      </c>
      <c r="P401" s="187">
        <v>0.24990000000000001</v>
      </c>
      <c r="Q401" s="189">
        <v>0</v>
      </c>
      <c r="R401" s="191" t="s">
        <v>583</v>
      </c>
      <c r="S401" s="187">
        <v>0</v>
      </c>
      <c r="T401" s="187">
        <v>0.25030000000000002</v>
      </c>
      <c r="U401" s="187">
        <v>0</v>
      </c>
      <c r="V401" s="187">
        <v>0.1666</v>
      </c>
      <c r="W401" s="187">
        <v>0</v>
      </c>
      <c r="X401" s="187">
        <v>8.3299999999999999E-2</v>
      </c>
      <c r="Y401" s="187">
        <v>0</v>
      </c>
      <c r="Z401" s="187">
        <v>0</v>
      </c>
      <c r="AA401" s="196" t="s">
        <v>425</v>
      </c>
      <c r="AB401" s="41" t="s">
        <v>683</v>
      </c>
      <c r="AC401" s="41"/>
      <c r="AD401" s="40" t="s">
        <v>1150</v>
      </c>
      <c r="AE401" s="40">
        <v>4</v>
      </c>
      <c r="AF401" s="36">
        <v>0</v>
      </c>
      <c r="AG401" s="38">
        <v>0</v>
      </c>
      <c r="AH401" s="36">
        <v>0</v>
      </c>
      <c r="AI401" s="38">
        <v>0</v>
      </c>
      <c r="AJ401" s="36">
        <v>1</v>
      </c>
      <c r="AK401" s="38">
        <v>0.25</v>
      </c>
      <c r="AL401" s="36">
        <v>1</v>
      </c>
      <c r="AM401" s="38">
        <v>0.25</v>
      </c>
      <c r="AN401" s="36">
        <v>1</v>
      </c>
      <c r="AO401" s="38">
        <v>0.25</v>
      </c>
      <c r="AP401" s="36">
        <v>1</v>
      </c>
      <c r="AQ401" s="38">
        <v>0.25</v>
      </c>
      <c r="AR401" s="36">
        <v>1</v>
      </c>
      <c r="AS401" s="38">
        <v>0.25</v>
      </c>
      <c r="AT401" s="36">
        <v>2</v>
      </c>
      <c r="AU401" s="38">
        <v>0.5</v>
      </c>
      <c r="AV401" s="36">
        <v>0</v>
      </c>
      <c r="AW401" s="38">
        <v>0</v>
      </c>
      <c r="AX401" s="36">
        <v>1</v>
      </c>
      <c r="AY401" s="38">
        <v>0.25</v>
      </c>
      <c r="AZ401" s="36">
        <v>2</v>
      </c>
      <c r="BA401" s="38">
        <v>0.5</v>
      </c>
      <c r="BB401" s="36">
        <v>4</v>
      </c>
      <c r="BC401" s="38">
        <v>1</v>
      </c>
      <c r="BD401" s="36">
        <v>0</v>
      </c>
      <c r="BE401" s="38">
        <v>0</v>
      </c>
      <c r="BF401" s="36">
        <v>1</v>
      </c>
      <c r="BG401" s="38">
        <v>0.25</v>
      </c>
      <c r="BH401" s="32" t="s">
        <v>694</v>
      </c>
      <c r="BI401" s="33" t="s">
        <v>761</v>
      </c>
      <c r="BL401" s="34"/>
    </row>
    <row r="402" spans="1:64" ht="33" customHeight="1" x14ac:dyDescent="0.25">
      <c r="A402" s="197"/>
      <c r="B402" s="197"/>
      <c r="C402" s="199"/>
      <c r="D402" s="199"/>
      <c r="E402" s="199"/>
      <c r="F402" s="201"/>
      <c r="G402" s="199"/>
      <c r="H402" s="199"/>
      <c r="I402" s="199"/>
      <c r="J402" s="188"/>
      <c r="K402" s="188"/>
      <c r="L402" s="188"/>
      <c r="M402" s="188"/>
      <c r="N402" s="188"/>
      <c r="O402" s="188"/>
      <c r="P402" s="188"/>
      <c r="Q402" s="190"/>
      <c r="R402" s="192"/>
      <c r="S402" s="188"/>
      <c r="T402" s="188"/>
      <c r="U402" s="188"/>
      <c r="V402" s="188"/>
      <c r="W402" s="188"/>
      <c r="X402" s="188"/>
      <c r="Y402" s="188"/>
      <c r="Z402" s="188"/>
      <c r="AA402" s="197"/>
      <c r="AB402" s="41" t="s">
        <v>683</v>
      </c>
      <c r="AC402" s="41"/>
      <c r="AD402" s="40" t="s">
        <v>1151</v>
      </c>
      <c r="AE402" s="40">
        <v>4</v>
      </c>
      <c r="AF402" s="36">
        <v>0</v>
      </c>
      <c r="AG402" s="38">
        <v>0</v>
      </c>
      <c r="AH402" s="36">
        <v>0</v>
      </c>
      <c r="AI402" s="38">
        <v>0</v>
      </c>
      <c r="AJ402" s="36">
        <v>1</v>
      </c>
      <c r="AK402" s="38">
        <v>0.25</v>
      </c>
      <c r="AL402" s="36">
        <v>1</v>
      </c>
      <c r="AM402" s="38">
        <v>0.25</v>
      </c>
      <c r="AN402" s="36">
        <v>1</v>
      </c>
      <c r="AO402" s="38">
        <v>0.25</v>
      </c>
      <c r="AP402" s="36">
        <v>1</v>
      </c>
      <c r="AQ402" s="38">
        <v>0.25</v>
      </c>
      <c r="AR402" s="36">
        <v>1</v>
      </c>
      <c r="AS402" s="38">
        <v>0.25</v>
      </c>
      <c r="AT402" s="36">
        <v>2</v>
      </c>
      <c r="AU402" s="38">
        <v>0.5</v>
      </c>
      <c r="AV402" s="36">
        <v>0</v>
      </c>
      <c r="AW402" s="38">
        <v>0</v>
      </c>
      <c r="AX402" s="36">
        <v>1</v>
      </c>
      <c r="AY402" s="38">
        <v>0.25</v>
      </c>
      <c r="AZ402" s="36">
        <v>2</v>
      </c>
      <c r="BA402" s="38">
        <v>0.5</v>
      </c>
      <c r="BB402" s="36">
        <v>4</v>
      </c>
      <c r="BC402" s="38">
        <v>1</v>
      </c>
      <c r="BD402" s="36">
        <v>0</v>
      </c>
      <c r="BE402" s="38">
        <v>0</v>
      </c>
      <c r="BF402" s="36">
        <v>1</v>
      </c>
      <c r="BG402" s="38">
        <v>0.25</v>
      </c>
      <c r="BH402" s="32" t="s">
        <v>694</v>
      </c>
      <c r="BI402" s="33" t="s">
        <v>761</v>
      </c>
      <c r="BL402" s="34"/>
    </row>
    <row r="403" spans="1:64" ht="57" customHeight="1" x14ac:dyDescent="0.25">
      <c r="A403" s="196" t="s">
        <v>414</v>
      </c>
      <c r="B403" s="196" t="s">
        <v>415</v>
      </c>
      <c r="C403" s="198" t="s">
        <v>544</v>
      </c>
      <c r="D403" s="198" t="s">
        <v>579</v>
      </c>
      <c r="E403" s="198" t="s">
        <v>1152</v>
      </c>
      <c r="F403" s="200" t="s">
        <v>584</v>
      </c>
      <c r="G403" s="198" t="s">
        <v>585</v>
      </c>
      <c r="H403" s="198" t="s">
        <v>487</v>
      </c>
      <c r="I403" s="198" t="s">
        <v>586</v>
      </c>
      <c r="J403" s="187">
        <v>7.1400000000000005E-2</v>
      </c>
      <c r="K403" s="187">
        <v>6.9400000000000003E-2</v>
      </c>
      <c r="L403" s="187">
        <v>0.1041</v>
      </c>
      <c r="M403" s="187">
        <v>0.1041</v>
      </c>
      <c r="N403" s="187">
        <v>0.34889999999999999</v>
      </c>
      <c r="O403" s="189">
        <v>0</v>
      </c>
      <c r="P403" s="187">
        <v>0.47799999999999998</v>
      </c>
      <c r="Q403" s="189">
        <v>0</v>
      </c>
      <c r="R403" s="40" t="s">
        <v>587</v>
      </c>
      <c r="S403" s="38">
        <v>0</v>
      </c>
      <c r="T403" s="38">
        <v>0.1666</v>
      </c>
      <c r="U403" s="38">
        <v>0</v>
      </c>
      <c r="V403" s="38">
        <v>0.24990000000000001</v>
      </c>
      <c r="W403" s="38">
        <v>0</v>
      </c>
      <c r="X403" s="38">
        <v>0</v>
      </c>
      <c r="Y403" s="38">
        <v>0</v>
      </c>
      <c r="Z403" s="38">
        <v>0</v>
      </c>
      <c r="AA403" s="35" t="s">
        <v>425</v>
      </c>
      <c r="AB403" s="41"/>
      <c r="AC403" s="41"/>
      <c r="AD403" s="40" t="s">
        <v>1153</v>
      </c>
      <c r="AE403" s="40">
        <v>100</v>
      </c>
      <c r="AF403" s="36">
        <v>17</v>
      </c>
      <c r="AG403" s="38">
        <v>0.1666</v>
      </c>
      <c r="AH403" s="36">
        <v>17</v>
      </c>
      <c r="AI403" s="38">
        <v>0.1666</v>
      </c>
      <c r="AJ403" s="36">
        <v>25</v>
      </c>
      <c r="AK403" s="38">
        <v>0.24990000000000001</v>
      </c>
      <c r="AL403" s="36">
        <v>42</v>
      </c>
      <c r="AM403" s="38">
        <v>0.41649999999999998</v>
      </c>
      <c r="AN403" s="36">
        <v>25</v>
      </c>
      <c r="AO403" s="38">
        <v>0.24990000000000001</v>
      </c>
      <c r="AP403" s="36">
        <v>42</v>
      </c>
      <c r="AQ403" s="38">
        <v>0.41649999999999998</v>
      </c>
      <c r="AR403" s="36">
        <v>25</v>
      </c>
      <c r="AS403" s="38">
        <v>0.24990000000000001</v>
      </c>
      <c r="AT403" s="36">
        <v>67</v>
      </c>
      <c r="AU403" s="38">
        <v>0.66639999999999999</v>
      </c>
      <c r="AV403" s="36">
        <v>0</v>
      </c>
      <c r="AW403" s="38">
        <v>0</v>
      </c>
      <c r="AX403" s="36">
        <v>42</v>
      </c>
      <c r="AY403" s="38">
        <v>0.41649999999999998</v>
      </c>
      <c r="AZ403" s="36">
        <v>33</v>
      </c>
      <c r="BA403" s="38">
        <v>0.33360000000000001</v>
      </c>
      <c r="BB403" s="36">
        <v>100</v>
      </c>
      <c r="BC403" s="38">
        <v>1</v>
      </c>
      <c r="BD403" s="36">
        <v>0</v>
      </c>
      <c r="BE403" s="38">
        <v>0</v>
      </c>
      <c r="BF403" s="36">
        <v>42</v>
      </c>
      <c r="BG403" s="38">
        <v>0.42</v>
      </c>
      <c r="BH403" s="32" t="s">
        <v>735</v>
      </c>
      <c r="BI403" s="33" t="s">
        <v>865</v>
      </c>
      <c r="BL403" s="34"/>
    </row>
    <row r="404" spans="1:64" ht="189" customHeight="1" x14ac:dyDescent="0.25">
      <c r="A404" s="197"/>
      <c r="B404" s="197"/>
      <c r="C404" s="199"/>
      <c r="D404" s="199"/>
      <c r="E404" s="199"/>
      <c r="F404" s="201"/>
      <c r="G404" s="199"/>
      <c r="H404" s="199"/>
      <c r="I404" s="199"/>
      <c r="J404" s="188"/>
      <c r="K404" s="188"/>
      <c r="L404" s="188"/>
      <c r="M404" s="188"/>
      <c r="N404" s="188"/>
      <c r="O404" s="190"/>
      <c r="P404" s="188"/>
      <c r="Q404" s="190"/>
      <c r="R404" s="40" t="s">
        <v>1154</v>
      </c>
      <c r="S404" s="38">
        <v>0</v>
      </c>
      <c r="T404" s="38">
        <v>0.18</v>
      </c>
      <c r="U404" s="38">
        <v>0</v>
      </c>
      <c r="V404" s="38">
        <v>0.27</v>
      </c>
      <c r="W404" s="38">
        <v>0</v>
      </c>
      <c r="X404" s="38">
        <v>0</v>
      </c>
      <c r="Y404" s="38">
        <v>0</v>
      </c>
      <c r="Z404" s="38">
        <v>0</v>
      </c>
      <c r="AA404" s="35" t="s">
        <v>425</v>
      </c>
      <c r="AB404" s="41" t="s">
        <v>807</v>
      </c>
      <c r="AC404" s="41"/>
      <c r="AD404" s="40" t="s">
        <v>1155</v>
      </c>
      <c r="AE404" s="40">
        <v>100</v>
      </c>
      <c r="AF404" s="36">
        <v>18</v>
      </c>
      <c r="AG404" s="38">
        <v>0.18</v>
      </c>
      <c r="AH404" s="36">
        <v>18</v>
      </c>
      <c r="AI404" s="38">
        <v>0.18</v>
      </c>
      <c r="AJ404" s="36">
        <v>27</v>
      </c>
      <c r="AK404" s="38">
        <v>0.27</v>
      </c>
      <c r="AL404" s="36">
        <v>45</v>
      </c>
      <c r="AM404" s="38">
        <v>0.45</v>
      </c>
      <c r="AN404" s="36">
        <v>27</v>
      </c>
      <c r="AO404" s="38">
        <v>0.27</v>
      </c>
      <c r="AP404" s="36">
        <v>45</v>
      </c>
      <c r="AQ404" s="38">
        <v>0.45</v>
      </c>
      <c r="AR404" s="36">
        <v>27</v>
      </c>
      <c r="AS404" s="38">
        <v>0.27</v>
      </c>
      <c r="AT404" s="36">
        <v>72</v>
      </c>
      <c r="AU404" s="38">
        <v>0.72</v>
      </c>
      <c r="AV404" s="36">
        <v>0</v>
      </c>
      <c r="AW404" s="38">
        <v>0</v>
      </c>
      <c r="AX404" s="36">
        <v>45</v>
      </c>
      <c r="AY404" s="38">
        <v>0.45</v>
      </c>
      <c r="AZ404" s="36">
        <v>28</v>
      </c>
      <c r="BA404" s="38">
        <v>0.28000000000000003</v>
      </c>
      <c r="BB404" s="36">
        <v>100</v>
      </c>
      <c r="BC404" s="38">
        <v>1</v>
      </c>
      <c r="BD404" s="36">
        <v>0</v>
      </c>
      <c r="BE404" s="38">
        <v>0</v>
      </c>
      <c r="BF404" s="36">
        <v>45</v>
      </c>
      <c r="BG404" s="38">
        <v>0.45</v>
      </c>
      <c r="BH404" s="32" t="s">
        <v>735</v>
      </c>
      <c r="BI404" s="33" t="s">
        <v>865</v>
      </c>
      <c r="BL404" s="34"/>
    </row>
    <row r="405" spans="1:64" ht="87" customHeight="1" x14ac:dyDescent="0.25">
      <c r="A405" s="197"/>
      <c r="B405" s="197"/>
      <c r="C405" s="199"/>
      <c r="D405" s="199"/>
      <c r="E405" s="199"/>
      <c r="F405" s="201"/>
      <c r="G405" s="199"/>
      <c r="H405" s="199"/>
      <c r="I405" s="199"/>
      <c r="J405" s="188"/>
      <c r="K405" s="188"/>
      <c r="L405" s="188"/>
      <c r="M405" s="188"/>
      <c r="N405" s="188"/>
      <c r="O405" s="190"/>
      <c r="P405" s="188"/>
      <c r="Q405" s="190"/>
      <c r="R405" s="191" t="s">
        <v>1156</v>
      </c>
      <c r="S405" s="187">
        <v>0</v>
      </c>
      <c r="T405" s="187">
        <v>0</v>
      </c>
      <c r="U405" s="187">
        <v>0</v>
      </c>
      <c r="V405" s="187">
        <v>0</v>
      </c>
      <c r="W405" s="187">
        <v>0</v>
      </c>
      <c r="X405" s="187">
        <v>0</v>
      </c>
      <c r="Y405" s="187">
        <v>0</v>
      </c>
      <c r="Z405" s="187">
        <v>0</v>
      </c>
      <c r="AA405" s="196" t="s">
        <v>51</v>
      </c>
      <c r="AB405" s="41"/>
      <c r="AC405" s="41"/>
      <c r="AD405" s="40" t="s">
        <v>1157</v>
      </c>
      <c r="AE405" s="40">
        <v>1</v>
      </c>
      <c r="AF405" s="36">
        <v>0</v>
      </c>
      <c r="AG405" s="38">
        <v>0</v>
      </c>
      <c r="AH405" s="36">
        <v>0</v>
      </c>
      <c r="AI405" s="38">
        <v>0</v>
      </c>
      <c r="AJ405" s="36">
        <v>0</v>
      </c>
      <c r="AK405" s="38">
        <v>0</v>
      </c>
      <c r="AL405" s="36">
        <v>0</v>
      </c>
      <c r="AM405" s="38">
        <v>0</v>
      </c>
      <c r="AN405" s="36">
        <v>0</v>
      </c>
      <c r="AO405" s="38">
        <v>0</v>
      </c>
      <c r="AP405" s="36">
        <v>0</v>
      </c>
      <c r="AQ405" s="38">
        <v>0</v>
      </c>
      <c r="AR405" s="36">
        <v>1</v>
      </c>
      <c r="AS405" s="38">
        <v>1</v>
      </c>
      <c r="AT405" s="36">
        <v>1</v>
      </c>
      <c r="AU405" s="38">
        <v>1</v>
      </c>
      <c r="AV405" s="36">
        <v>0</v>
      </c>
      <c r="AW405" s="38">
        <v>0</v>
      </c>
      <c r="AX405" s="36">
        <v>0</v>
      </c>
      <c r="AY405" s="38">
        <v>0</v>
      </c>
      <c r="AZ405" s="36">
        <v>0</v>
      </c>
      <c r="BA405" s="38">
        <v>0</v>
      </c>
      <c r="BB405" s="36">
        <v>1</v>
      </c>
      <c r="BC405" s="38">
        <v>1</v>
      </c>
      <c r="BD405" s="36">
        <v>0</v>
      </c>
      <c r="BE405" s="38">
        <v>0</v>
      </c>
      <c r="BF405" s="36">
        <v>0</v>
      </c>
      <c r="BG405" s="38">
        <v>0</v>
      </c>
      <c r="BH405" s="32" t="s">
        <v>735</v>
      </c>
      <c r="BI405" s="33" t="s">
        <v>865</v>
      </c>
      <c r="BL405" s="34"/>
    </row>
    <row r="406" spans="1:64" ht="21" customHeight="1" x14ac:dyDescent="0.25">
      <c r="A406" s="197"/>
      <c r="B406" s="197"/>
      <c r="C406" s="199"/>
      <c r="D406" s="199"/>
      <c r="E406" s="199"/>
      <c r="F406" s="201"/>
      <c r="G406" s="199"/>
      <c r="H406" s="199"/>
      <c r="I406" s="199"/>
      <c r="J406" s="188"/>
      <c r="K406" s="188"/>
      <c r="L406" s="188"/>
      <c r="M406" s="188"/>
      <c r="N406" s="188"/>
      <c r="O406" s="190"/>
      <c r="P406" s="188"/>
      <c r="Q406" s="190"/>
      <c r="R406" s="192"/>
      <c r="S406" s="188"/>
      <c r="T406" s="188"/>
      <c r="U406" s="188"/>
      <c r="V406" s="188"/>
      <c r="W406" s="188"/>
      <c r="X406" s="188"/>
      <c r="Y406" s="188"/>
      <c r="Z406" s="188"/>
      <c r="AA406" s="197"/>
      <c r="AB406" s="41"/>
      <c r="AC406" s="41"/>
      <c r="AD406" s="40" t="s">
        <v>1158</v>
      </c>
      <c r="AE406" s="40">
        <v>1</v>
      </c>
      <c r="AF406" s="36">
        <v>0</v>
      </c>
      <c r="AG406" s="38">
        <v>0</v>
      </c>
      <c r="AH406" s="36">
        <v>0</v>
      </c>
      <c r="AI406" s="38">
        <v>0</v>
      </c>
      <c r="AJ406" s="36">
        <v>0</v>
      </c>
      <c r="AK406" s="38">
        <v>0</v>
      </c>
      <c r="AL406" s="36">
        <v>0</v>
      </c>
      <c r="AM406" s="38">
        <v>0</v>
      </c>
      <c r="AN406" s="36">
        <v>0</v>
      </c>
      <c r="AO406" s="38">
        <v>0</v>
      </c>
      <c r="AP406" s="36">
        <v>0</v>
      </c>
      <c r="AQ406" s="38">
        <v>0</v>
      </c>
      <c r="AR406" s="36">
        <v>1</v>
      </c>
      <c r="AS406" s="38">
        <v>1</v>
      </c>
      <c r="AT406" s="36">
        <v>1</v>
      </c>
      <c r="AU406" s="38">
        <v>1</v>
      </c>
      <c r="AV406" s="36">
        <v>0</v>
      </c>
      <c r="AW406" s="38">
        <v>0</v>
      </c>
      <c r="AX406" s="36">
        <v>0</v>
      </c>
      <c r="AY406" s="38">
        <v>0</v>
      </c>
      <c r="AZ406" s="36">
        <v>0</v>
      </c>
      <c r="BA406" s="38">
        <v>0</v>
      </c>
      <c r="BB406" s="36">
        <v>1</v>
      </c>
      <c r="BC406" s="38">
        <v>1</v>
      </c>
      <c r="BD406" s="36">
        <v>0</v>
      </c>
      <c r="BE406" s="38">
        <v>0</v>
      </c>
      <c r="BF406" s="36">
        <v>0</v>
      </c>
      <c r="BG406" s="38">
        <v>0</v>
      </c>
      <c r="BH406" s="32" t="s">
        <v>735</v>
      </c>
      <c r="BI406" s="33" t="s">
        <v>865</v>
      </c>
      <c r="BL406" s="34"/>
    </row>
    <row r="407" spans="1:64" ht="21" customHeight="1" x14ac:dyDescent="0.25">
      <c r="A407" s="197"/>
      <c r="B407" s="197"/>
      <c r="C407" s="199"/>
      <c r="D407" s="199"/>
      <c r="E407" s="199"/>
      <c r="F407" s="201"/>
      <c r="G407" s="199"/>
      <c r="H407" s="199"/>
      <c r="I407" s="199"/>
      <c r="J407" s="188"/>
      <c r="K407" s="188"/>
      <c r="L407" s="188"/>
      <c r="M407" s="188"/>
      <c r="N407" s="188"/>
      <c r="O407" s="190"/>
      <c r="P407" s="188"/>
      <c r="Q407" s="190"/>
      <c r="R407" s="192"/>
      <c r="S407" s="188"/>
      <c r="T407" s="188"/>
      <c r="U407" s="188"/>
      <c r="V407" s="188"/>
      <c r="W407" s="188"/>
      <c r="X407" s="188"/>
      <c r="Y407" s="188"/>
      <c r="Z407" s="188"/>
      <c r="AA407" s="197"/>
      <c r="AB407" s="41"/>
      <c r="AC407" s="41"/>
      <c r="AD407" s="40" t="s">
        <v>1159</v>
      </c>
      <c r="AE407" s="40">
        <v>1</v>
      </c>
      <c r="AF407" s="36">
        <v>0</v>
      </c>
      <c r="AG407" s="38">
        <v>0</v>
      </c>
      <c r="AH407" s="36">
        <v>0</v>
      </c>
      <c r="AI407" s="38">
        <v>0</v>
      </c>
      <c r="AJ407" s="36">
        <v>0</v>
      </c>
      <c r="AK407" s="38">
        <v>0</v>
      </c>
      <c r="AL407" s="36">
        <v>0</v>
      </c>
      <c r="AM407" s="38">
        <v>0</v>
      </c>
      <c r="AN407" s="36">
        <v>0</v>
      </c>
      <c r="AO407" s="38">
        <v>0</v>
      </c>
      <c r="AP407" s="36">
        <v>0</v>
      </c>
      <c r="AQ407" s="38">
        <v>0</v>
      </c>
      <c r="AR407" s="36">
        <v>1</v>
      </c>
      <c r="AS407" s="38">
        <v>1</v>
      </c>
      <c r="AT407" s="36">
        <v>1</v>
      </c>
      <c r="AU407" s="38">
        <v>1</v>
      </c>
      <c r="AV407" s="36">
        <v>0</v>
      </c>
      <c r="AW407" s="38">
        <v>0</v>
      </c>
      <c r="AX407" s="36">
        <v>0</v>
      </c>
      <c r="AY407" s="38">
        <v>0</v>
      </c>
      <c r="AZ407" s="36">
        <v>0</v>
      </c>
      <c r="BA407" s="38">
        <v>0</v>
      </c>
      <c r="BB407" s="36">
        <v>1</v>
      </c>
      <c r="BC407" s="38">
        <v>1</v>
      </c>
      <c r="BD407" s="36">
        <v>0</v>
      </c>
      <c r="BE407" s="38">
        <v>0</v>
      </c>
      <c r="BF407" s="36">
        <v>0</v>
      </c>
      <c r="BG407" s="38">
        <v>0</v>
      </c>
      <c r="BH407" s="32" t="s">
        <v>735</v>
      </c>
      <c r="BI407" s="33" t="s">
        <v>865</v>
      </c>
      <c r="BL407" s="34"/>
    </row>
    <row r="408" spans="1:64" ht="201" customHeight="1" x14ac:dyDescent="0.25">
      <c r="A408" s="197"/>
      <c r="B408" s="197"/>
      <c r="C408" s="199"/>
      <c r="D408" s="199"/>
      <c r="E408" s="199"/>
      <c r="F408" s="201"/>
      <c r="G408" s="199"/>
      <c r="H408" s="199"/>
      <c r="I408" s="199"/>
      <c r="J408" s="188"/>
      <c r="K408" s="188"/>
      <c r="L408" s="188"/>
      <c r="M408" s="188"/>
      <c r="N408" s="188"/>
      <c r="O408" s="190"/>
      <c r="P408" s="188"/>
      <c r="Q408" s="190"/>
      <c r="R408" s="192"/>
      <c r="S408" s="188"/>
      <c r="T408" s="188"/>
      <c r="U408" s="188"/>
      <c r="V408" s="188"/>
      <c r="W408" s="188"/>
      <c r="X408" s="188"/>
      <c r="Y408" s="188"/>
      <c r="Z408" s="188"/>
      <c r="AA408" s="197"/>
      <c r="AB408" s="41" t="s">
        <v>807</v>
      </c>
      <c r="AC408" s="41"/>
      <c r="AD408" s="40" t="s">
        <v>1160</v>
      </c>
      <c r="AE408" s="40">
        <v>100</v>
      </c>
      <c r="AF408" s="36">
        <v>0</v>
      </c>
      <c r="AG408" s="38">
        <v>0</v>
      </c>
      <c r="AH408" s="36">
        <v>0</v>
      </c>
      <c r="AI408" s="38">
        <v>0</v>
      </c>
      <c r="AJ408" s="36">
        <v>0</v>
      </c>
      <c r="AK408" s="38">
        <v>0</v>
      </c>
      <c r="AL408" s="36">
        <v>0</v>
      </c>
      <c r="AM408" s="38">
        <v>0</v>
      </c>
      <c r="AN408" s="36">
        <v>0</v>
      </c>
      <c r="AO408" s="38">
        <v>0</v>
      </c>
      <c r="AP408" s="36">
        <v>0</v>
      </c>
      <c r="AQ408" s="38">
        <v>0</v>
      </c>
      <c r="AR408" s="36">
        <v>26</v>
      </c>
      <c r="AS408" s="38">
        <v>0.26</v>
      </c>
      <c r="AT408" s="36">
        <v>26</v>
      </c>
      <c r="AU408" s="38">
        <v>0.26</v>
      </c>
      <c r="AV408" s="36">
        <v>0</v>
      </c>
      <c r="AW408" s="38">
        <v>0</v>
      </c>
      <c r="AX408" s="36">
        <v>0</v>
      </c>
      <c r="AY408" s="38">
        <v>0</v>
      </c>
      <c r="AZ408" s="36">
        <v>74</v>
      </c>
      <c r="BA408" s="38">
        <v>0.74</v>
      </c>
      <c r="BB408" s="36">
        <v>100</v>
      </c>
      <c r="BC408" s="38">
        <v>1</v>
      </c>
      <c r="BD408" s="36">
        <v>0</v>
      </c>
      <c r="BE408" s="38">
        <v>0</v>
      </c>
      <c r="BF408" s="36">
        <v>0</v>
      </c>
      <c r="BG408" s="38">
        <v>0</v>
      </c>
      <c r="BH408" s="32" t="s">
        <v>735</v>
      </c>
      <c r="BI408" s="33" t="s">
        <v>865</v>
      </c>
      <c r="BL408" s="34"/>
    </row>
    <row r="409" spans="1:64" ht="99" customHeight="1" x14ac:dyDescent="0.25">
      <c r="A409" s="197"/>
      <c r="B409" s="197"/>
      <c r="C409" s="199"/>
      <c r="D409" s="199"/>
      <c r="E409" s="199"/>
      <c r="F409" s="201"/>
      <c r="G409" s="199"/>
      <c r="H409" s="199"/>
      <c r="I409" s="199"/>
      <c r="J409" s="188"/>
      <c r="K409" s="188"/>
      <c r="L409" s="188"/>
      <c r="M409" s="188"/>
      <c r="N409" s="188"/>
      <c r="O409" s="190"/>
      <c r="P409" s="188"/>
      <c r="Q409" s="190"/>
      <c r="R409" s="191" t="s">
        <v>1161</v>
      </c>
      <c r="S409" s="187">
        <v>0</v>
      </c>
      <c r="T409" s="187">
        <v>0</v>
      </c>
      <c r="U409" s="187">
        <v>0</v>
      </c>
      <c r="V409" s="187">
        <v>0</v>
      </c>
      <c r="W409" s="187">
        <v>0</v>
      </c>
      <c r="X409" s="187">
        <v>0</v>
      </c>
      <c r="Y409" s="187">
        <v>0</v>
      </c>
      <c r="Z409" s="187">
        <v>0</v>
      </c>
      <c r="AA409" s="196" t="s">
        <v>51</v>
      </c>
      <c r="AB409" s="41"/>
      <c r="AC409" s="41"/>
      <c r="AD409" s="40" t="s">
        <v>1162</v>
      </c>
      <c r="AE409" s="40">
        <v>1</v>
      </c>
      <c r="AF409" s="36">
        <v>0</v>
      </c>
      <c r="AG409" s="38">
        <v>0</v>
      </c>
      <c r="AH409" s="36">
        <v>0</v>
      </c>
      <c r="AI409" s="38">
        <v>0</v>
      </c>
      <c r="AJ409" s="36">
        <v>0</v>
      </c>
      <c r="AK409" s="38">
        <v>0</v>
      </c>
      <c r="AL409" s="36">
        <v>0</v>
      </c>
      <c r="AM409" s="38">
        <v>0</v>
      </c>
      <c r="AN409" s="36">
        <v>0</v>
      </c>
      <c r="AO409" s="38">
        <v>0</v>
      </c>
      <c r="AP409" s="36">
        <v>0</v>
      </c>
      <c r="AQ409" s="38">
        <v>0</v>
      </c>
      <c r="AR409" s="36">
        <v>1</v>
      </c>
      <c r="AS409" s="38">
        <v>1</v>
      </c>
      <c r="AT409" s="36">
        <v>1</v>
      </c>
      <c r="AU409" s="38">
        <v>1</v>
      </c>
      <c r="AV409" s="36">
        <v>0</v>
      </c>
      <c r="AW409" s="38">
        <v>0</v>
      </c>
      <c r="AX409" s="36">
        <v>0</v>
      </c>
      <c r="AY409" s="38">
        <v>0</v>
      </c>
      <c r="AZ409" s="36">
        <v>0</v>
      </c>
      <c r="BA409" s="38">
        <v>0</v>
      </c>
      <c r="BB409" s="36">
        <v>1</v>
      </c>
      <c r="BC409" s="38">
        <v>1</v>
      </c>
      <c r="BD409" s="36">
        <v>0</v>
      </c>
      <c r="BE409" s="38">
        <v>0</v>
      </c>
      <c r="BF409" s="36">
        <v>0</v>
      </c>
      <c r="BG409" s="38">
        <v>0</v>
      </c>
      <c r="BH409" s="32" t="s">
        <v>735</v>
      </c>
      <c r="BI409" s="33" t="s">
        <v>865</v>
      </c>
      <c r="BL409" s="34"/>
    </row>
    <row r="410" spans="1:64" ht="21" customHeight="1" x14ac:dyDescent="0.25">
      <c r="A410" s="197"/>
      <c r="B410" s="197"/>
      <c r="C410" s="199"/>
      <c r="D410" s="199"/>
      <c r="E410" s="199"/>
      <c r="F410" s="201"/>
      <c r="G410" s="199"/>
      <c r="H410" s="199"/>
      <c r="I410" s="199"/>
      <c r="J410" s="188"/>
      <c r="K410" s="188"/>
      <c r="L410" s="188"/>
      <c r="M410" s="188"/>
      <c r="N410" s="188"/>
      <c r="O410" s="190"/>
      <c r="P410" s="188"/>
      <c r="Q410" s="190"/>
      <c r="R410" s="192"/>
      <c r="S410" s="188"/>
      <c r="T410" s="188"/>
      <c r="U410" s="188"/>
      <c r="V410" s="188"/>
      <c r="W410" s="188"/>
      <c r="X410" s="188"/>
      <c r="Y410" s="188"/>
      <c r="Z410" s="188"/>
      <c r="AA410" s="197"/>
      <c r="AB410" s="41"/>
      <c r="AC410" s="41"/>
      <c r="AD410" s="40" t="s">
        <v>1163</v>
      </c>
      <c r="AE410" s="40">
        <v>1</v>
      </c>
      <c r="AF410" s="36">
        <v>0</v>
      </c>
      <c r="AG410" s="38">
        <v>0</v>
      </c>
      <c r="AH410" s="36">
        <v>0</v>
      </c>
      <c r="AI410" s="38">
        <v>0</v>
      </c>
      <c r="AJ410" s="36">
        <v>0</v>
      </c>
      <c r="AK410" s="38">
        <v>0</v>
      </c>
      <c r="AL410" s="36">
        <v>0</v>
      </c>
      <c r="AM410" s="38">
        <v>0</v>
      </c>
      <c r="AN410" s="36">
        <v>0</v>
      </c>
      <c r="AO410" s="38">
        <v>0</v>
      </c>
      <c r="AP410" s="36">
        <v>0</v>
      </c>
      <c r="AQ410" s="38">
        <v>0</v>
      </c>
      <c r="AR410" s="36">
        <v>1</v>
      </c>
      <c r="AS410" s="38">
        <v>1</v>
      </c>
      <c r="AT410" s="36">
        <v>1</v>
      </c>
      <c r="AU410" s="38">
        <v>1</v>
      </c>
      <c r="AV410" s="36">
        <v>0</v>
      </c>
      <c r="AW410" s="38">
        <v>0</v>
      </c>
      <c r="AX410" s="36">
        <v>0</v>
      </c>
      <c r="AY410" s="38">
        <v>0</v>
      </c>
      <c r="AZ410" s="36">
        <v>0</v>
      </c>
      <c r="BA410" s="38">
        <v>0</v>
      </c>
      <c r="BB410" s="36">
        <v>1</v>
      </c>
      <c r="BC410" s="38">
        <v>1</v>
      </c>
      <c r="BD410" s="36">
        <v>0</v>
      </c>
      <c r="BE410" s="38">
        <v>0</v>
      </c>
      <c r="BF410" s="36">
        <v>0</v>
      </c>
      <c r="BG410" s="38">
        <v>0</v>
      </c>
      <c r="BH410" s="32" t="s">
        <v>735</v>
      </c>
      <c r="BI410" s="33" t="s">
        <v>865</v>
      </c>
      <c r="BL410" s="34"/>
    </row>
    <row r="411" spans="1:64" ht="33" customHeight="1" x14ac:dyDescent="0.25">
      <c r="A411" s="197"/>
      <c r="B411" s="197"/>
      <c r="C411" s="199"/>
      <c r="D411" s="199"/>
      <c r="E411" s="199"/>
      <c r="F411" s="201"/>
      <c r="G411" s="199"/>
      <c r="H411" s="199"/>
      <c r="I411" s="199"/>
      <c r="J411" s="188"/>
      <c r="K411" s="188"/>
      <c r="L411" s="188"/>
      <c r="M411" s="188"/>
      <c r="N411" s="188"/>
      <c r="O411" s="190"/>
      <c r="P411" s="188"/>
      <c r="Q411" s="190"/>
      <c r="R411" s="192"/>
      <c r="S411" s="188"/>
      <c r="T411" s="188"/>
      <c r="U411" s="188"/>
      <c r="V411" s="188"/>
      <c r="W411" s="188"/>
      <c r="X411" s="188"/>
      <c r="Y411" s="188"/>
      <c r="Z411" s="188"/>
      <c r="AA411" s="197"/>
      <c r="AB411" s="41"/>
      <c r="AC411" s="41"/>
      <c r="AD411" s="40" t="s">
        <v>1164</v>
      </c>
      <c r="AE411" s="40">
        <v>1</v>
      </c>
      <c r="AF411" s="36">
        <v>0</v>
      </c>
      <c r="AG411" s="38">
        <v>0</v>
      </c>
      <c r="AH411" s="36">
        <v>0</v>
      </c>
      <c r="AI411" s="38">
        <v>0</v>
      </c>
      <c r="AJ411" s="36">
        <v>0</v>
      </c>
      <c r="AK411" s="38">
        <v>0</v>
      </c>
      <c r="AL411" s="36">
        <v>0</v>
      </c>
      <c r="AM411" s="38">
        <v>0</v>
      </c>
      <c r="AN411" s="36">
        <v>0</v>
      </c>
      <c r="AO411" s="38">
        <v>0</v>
      </c>
      <c r="AP411" s="36">
        <v>0</v>
      </c>
      <c r="AQ411" s="38">
        <v>0</v>
      </c>
      <c r="AR411" s="36">
        <v>1</v>
      </c>
      <c r="AS411" s="38">
        <v>1</v>
      </c>
      <c r="AT411" s="36">
        <v>1</v>
      </c>
      <c r="AU411" s="38">
        <v>1</v>
      </c>
      <c r="AV411" s="36">
        <v>0</v>
      </c>
      <c r="AW411" s="38">
        <v>0</v>
      </c>
      <c r="AX411" s="36">
        <v>0</v>
      </c>
      <c r="AY411" s="38">
        <v>0</v>
      </c>
      <c r="AZ411" s="36">
        <v>0</v>
      </c>
      <c r="BA411" s="38">
        <v>0</v>
      </c>
      <c r="BB411" s="36">
        <v>1</v>
      </c>
      <c r="BC411" s="38">
        <v>1</v>
      </c>
      <c r="BD411" s="36">
        <v>0</v>
      </c>
      <c r="BE411" s="38">
        <v>0</v>
      </c>
      <c r="BF411" s="36">
        <v>0</v>
      </c>
      <c r="BG411" s="38">
        <v>0</v>
      </c>
      <c r="BH411" s="32" t="s">
        <v>735</v>
      </c>
      <c r="BI411" s="33" t="s">
        <v>865</v>
      </c>
      <c r="BL411" s="34"/>
    </row>
    <row r="412" spans="1:64" ht="177" customHeight="1" x14ac:dyDescent="0.25">
      <c r="A412" s="197"/>
      <c r="B412" s="197"/>
      <c r="C412" s="199"/>
      <c r="D412" s="199"/>
      <c r="E412" s="199"/>
      <c r="F412" s="201"/>
      <c r="G412" s="199"/>
      <c r="H412" s="199"/>
      <c r="I412" s="199"/>
      <c r="J412" s="188"/>
      <c r="K412" s="188"/>
      <c r="L412" s="188"/>
      <c r="M412" s="188"/>
      <c r="N412" s="188"/>
      <c r="O412" s="190"/>
      <c r="P412" s="188"/>
      <c r="Q412" s="190"/>
      <c r="R412" s="192"/>
      <c r="S412" s="188"/>
      <c r="T412" s="188"/>
      <c r="U412" s="188"/>
      <c r="V412" s="188"/>
      <c r="W412" s="188"/>
      <c r="X412" s="188"/>
      <c r="Y412" s="188"/>
      <c r="Z412" s="188"/>
      <c r="AA412" s="197"/>
      <c r="AB412" s="41" t="s">
        <v>807</v>
      </c>
      <c r="AC412" s="41"/>
      <c r="AD412" s="40" t="s">
        <v>1165</v>
      </c>
      <c r="AE412" s="40">
        <v>100</v>
      </c>
      <c r="AF412" s="36">
        <v>0</v>
      </c>
      <c r="AG412" s="38">
        <v>0</v>
      </c>
      <c r="AH412" s="36">
        <v>0</v>
      </c>
      <c r="AI412" s="38">
        <v>0</v>
      </c>
      <c r="AJ412" s="36">
        <v>0</v>
      </c>
      <c r="AK412" s="38">
        <v>0</v>
      </c>
      <c r="AL412" s="36">
        <v>0</v>
      </c>
      <c r="AM412" s="38">
        <v>0</v>
      </c>
      <c r="AN412" s="36">
        <v>0</v>
      </c>
      <c r="AO412" s="38">
        <v>0</v>
      </c>
      <c r="AP412" s="36">
        <v>0</v>
      </c>
      <c r="AQ412" s="38">
        <v>0</v>
      </c>
      <c r="AR412" s="36">
        <v>26</v>
      </c>
      <c r="AS412" s="38">
        <v>0.26</v>
      </c>
      <c r="AT412" s="36">
        <v>26</v>
      </c>
      <c r="AU412" s="38">
        <v>0.26</v>
      </c>
      <c r="AV412" s="36">
        <v>0</v>
      </c>
      <c r="AW412" s="38">
        <v>0</v>
      </c>
      <c r="AX412" s="36">
        <v>0</v>
      </c>
      <c r="AY412" s="38">
        <v>0</v>
      </c>
      <c r="AZ412" s="36">
        <v>74</v>
      </c>
      <c r="BA412" s="38">
        <v>0.74</v>
      </c>
      <c r="BB412" s="36">
        <v>100</v>
      </c>
      <c r="BC412" s="38">
        <v>1</v>
      </c>
      <c r="BD412" s="36">
        <v>0</v>
      </c>
      <c r="BE412" s="38">
        <v>0</v>
      </c>
      <c r="BF412" s="36">
        <v>0</v>
      </c>
      <c r="BG412" s="38">
        <v>0</v>
      </c>
      <c r="BH412" s="32" t="s">
        <v>735</v>
      </c>
      <c r="BI412" s="33" t="s">
        <v>865</v>
      </c>
      <c r="BL412" s="34"/>
    </row>
    <row r="413" spans="1:64" ht="39" customHeight="1" x14ac:dyDescent="0.25">
      <c r="A413" s="197"/>
      <c r="B413" s="197"/>
      <c r="C413" s="199"/>
      <c r="D413" s="199"/>
      <c r="E413" s="199"/>
      <c r="F413" s="201"/>
      <c r="G413" s="199"/>
      <c r="H413" s="199"/>
      <c r="I413" s="199"/>
      <c r="J413" s="188"/>
      <c r="K413" s="188"/>
      <c r="L413" s="188"/>
      <c r="M413" s="188"/>
      <c r="N413" s="188"/>
      <c r="O413" s="190"/>
      <c r="P413" s="188"/>
      <c r="Q413" s="190"/>
      <c r="R413" s="191" t="s">
        <v>1166</v>
      </c>
      <c r="S413" s="187">
        <v>0</v>
      </c>
      <c r="T413" s="187">
        <v>0</v>
      </c>
      <c r="U413" s="187">
        <v>0</v>
      </c>
      <c r="V413" s="187">
        <v>0</v>
      </c>
      <c r="W413" s="187">
        <v>0</v>
      </c>
      <c r="X413" s="187">
        <v>0</v>
      </c>
      <c r="Y413" s="187">
        <v>0</v>
      </c>
      <c r="Z413" s="187">
        <v>0</v>
      </c>
      <c r="AA413" s="196" t="s">
        <v>51</v>
      </c>
      <c r="AB413" s="41"/>
      <c r="AC413" s="41"/>
      <c r="AD413" s="40" t="s">
        <v>1167</v>
      </c>
      <c r="AE413" s="40">
        <v>1</v>
      </c>
      <c r="AF413" s="36">
        <v>0</v>
      </c>
      <c r="AG413" s="38">
        <v>0</v>
      </c>
      <c r="AH413" s="36">
        <v>0</v>
      </c>
      <c r="AI413" s="38">
        <v>0</v>
      </c>
      <c r="AJ413" s="36">
        <v>0</v>
      </c>
      <c r="AK413" s="38">
        <v>0</v>
      </c>
      <c r="AL413" s="36">
        <v>0</v>
      </c>
      <c r="AM413" s="38">
        <v>0</v>
      </c>
      <c r="AN413" s="36">
        <v>0</v>
      </c>
      <c r="AO413" s="38">
        <v>0</v>
      </c>
      <c r="AP413" s="36">
        <v>0</v>
      </c>
      <c r="AQ413" s="38">
        <v>0</v>
      </c>
      <c r="AR413" s="36">
        <v>1</v>
      </c>
      <c r="AS413" s="38">
        <v>1</v>
      </c>
      <c r="AT413" s="36">
        <v>1</v>
      </c>
      <c r="AU413" s="38">
        <v>1</v>
      </c>
      <c r="AV413" s="36">
        <v>0</v>
      </c>
      <c r="AW413" s="38">
        <v>0</v>
      </c>
      <c r="AX413" s="36">
        <v>0</v>
      </c>
      <c r="AY413" s="38">
        <v>0</v>
      </c>
      <c r="AZ413" s="36">
        <v>0</v>
      </c>
      <c r="BA413" s="38">
        <v>0</v>
      </c>
      <c r="BB413" s="36">
        <v>1</v>
      </c>
      <c r="BC413" s="38">
        <v>1</v>
      </c>
      <c r="BD413" s="36">
        <v>0</v>
      </c>
      <c r="BE413" s="38">
        <v>0</v>
      </c>
      <c r="BF413" s="36">
        <v>0</v>
      </c>
      <c r="BG413" s="38">
        <v>0</v>
      </c>
      <c r="BH413" s="32" t="s">
        <v>735</v>
      </c>
      <c r="BI413" s="33" t="s">
        <v>865</v>
      </c>
      <c r="BL413" s="34"/>
    </row>
    <row r="414" spans="1:64" ht="21" customHeight="1" x14ac:dyDescent="0.25">
      <c r="A414" s="197"/>
      <c r="B414" s="197"/>
      <c r="C414" s="199"/>
      <c r="D414" s="199"/>
      <c r="E414" s="199"/>
      <c r="F414" s="201"/>
      <c r="G414" s="199"/>
      <c r="H414" s="199"/>
      <c r="I414" s="199"/>
      <c r="J414" s="188"/>
      <c r="K414" s="188"/>
      <c r="L414" s="188"/>
      <c r="M414" s="188"/>
      <c r="N414" s="188"/>
      <c r="O414" s="190"/>
      <c r="P414" s="188"/>
      <c r="Q414" s="190"/>
      <c r="R414" s="192"/>
      <c r="S414" s="188"/>
      <c r="T414" s="188"/>
      <c r="U414" s="188"/>
      <c r="V414" s="188"/>
      <c r="W414" s="188"/>
      <c r="X414" s="188"/>
      <c r="Y414" s="188"/>
      <c r="Z414" s="188"/>
      <c r="AA414" s="197"/>
      <c r="AB414" s="41"/>
      <c r="AC414" s="41"/>
      <c r="AD414" s="40" t="s">
        <v>1168</v>
      </c>
      <c r="AE414" s="40">
        <v>1</v>
      </c>
      <c r="AF414" s="36">
        <v>0</v>
      </c>
      <c r="AG414" s="38">
        <v>0</v>
      </c>
      <c r="AH414" s="36">
        <v>0</v>
      </c>
      <c r="AI414" s="38">
        <v>0</v>
      </c>
      <c r="AJ414" s="36">
        <v>0</v>
      </c>
      <c r="AK414" s="38">
        <v>0</v>
      </c>
      <c r="AL414" s="36">
        <v>0</v>
      </c>
      <c r="AM414" s="38">
        <v>0</v>
      </c>
      <c r="AN414" s="36">
        <v>0</v>
      </c>
      <c r="AO414" s="38">
        <v>0</v>
      </c>
      <c r="AP414" s="36">
        <v>0</v>
      </c>
      <c r="AQ414" s="38">
        <v>0</v>
      </c>
      <c r="AR414" s="36">
        <v>1</v>
      </c>
      <c r="AS414" s="38">
        <v>1</v>
      </c>
      <c r="AT414" s="36">
        <v>1</v>
      </c>
      <c r="AU414" s="38">
        <v>1</v>
      </c>
      <c r="AV414" s="36">
        <v>0</v>
      </c>
      <c r="AW414" s="38">
        <v>0</v>
      </c>
      <c r="AX414" s="36">
        <v>0</v>
      </c>
      <c r="AY414" s="38">
        <v>0</v>
      </c>
      <c r="AZ414" s="36">
        <v>0</v>
      </c>
      <c r="BA414" s="38">
        <v>0</v>
      </c>
      <c r="BB414" s="36">
        <v>1</v>
      </c>
      <c r="BC414" s="38">
        <v>1</v>
      </c>
      <c r="BD414" s="36">
        <v>0</v>
      </c>
      <c r="BE414" s="38">
        <v>0</v>
      </c>
      <c r="BF414" s="36">
        <v>0</v>
      </c>
      <c r="BG414" s="38">
        <v>0</v>
      </c>
      <c r="BH414" s="32" t="s">
        <v>735</v>
      </c>
      <c r="BI414" s="33" t="s">
        <v>865</v>
      </c>
      <c r="BL414" s="34"/>
    </row>
    <row r="415" spans="1:64" ht="33" customHeight="1" x14ac:dyDescent="0.25">
      <c r="A415" s="197"/>
      <c r="B415" s="197"/>
      <c r="C415" s="199"/>
      <c r="D415" s="199"/>
      <c r="E415" s="199"/>
      <c r="F415" s="201"/>
      <c r="G415" s="199"/>
      <c r="H415" s="199"/>
      <c r="I415" s="199"/>
      <c r="J415" s="188"/>
      <c r="K415" s="188"/>
      <c r="L415" s="188"/>
      <c r="M415" s="188"/>
      <c r="N415" s="188"/>
      <c r="O415" s="190"/>
      <c r="P415" s="188"/>
      <c r="Q415" s="190"/>
      <c r="R415" s="192"/>
      <c r="S415" s="188"/>
      <c r="T415" s="188"/>
      <c r="U415" s="188"/>
      <c r="V415" s="188"/>
      <c r="W415" s="188"/>
      <c r="X415" s="188"/>
      <c r="Y415" s="188"/>
      <c r="Z415" s="188"/>
      <c r="AA415" s="197"/>
      <c r="AB415" s="41"/>
      <c r="AC415" s="41"/>
      <c r="AD415" s="40" t="s">
        <v>1169</v>
      </c>
      <c r="AE415" s="40">
        <v>1</v>
      </c>
      <c r="AF415" s="36">
        <v>0</v>
      </c>
      <c r="AG415" s="38">
        <v>0</v>
      </c>
      <c r="AH415" s="36">
        <v>0</v>
      </c>
      <c r="AI415" s="38">
        <v>0</v>
      </c>
      <c r="AJ415" s="36">
        <v>0</v>
      </c>
      <c r="AK415" s="38">
        <v>0</v>
      </c>
      <c r="AL415" s="36">
        <v>0</v>
      </c>
      <c r="AM415" s="38">
        <v>0</v>
      </c>
      <c r="AN415" s="36">
        <v>0</v>
      </c>
      <c r="AO415" s="38">
        <v>0</v>
      </c>
      <c r="AP415" s="36">
        <v>0</v>
      </c>
      <c r="AQ415" s="38">
        <v>0</v>
      </c>
      <c r="AR415" s="36">
        <v>1</v>
      </c>
      <c r="AS415" s="38">
        <v>1</v>
      </c>
      <c r="AT415" s="36">
        <v>1</v>
      </c>
      <c r="AU415" s="38">
        <v>1</v>
      </c>
      <c r="AV415" s="36">
        <v>0</v>
      </c>
      <c r="AW415" s="38">
        <v>0</v>
      </c>
      <c r="AX415" s="36">
        <v>0</v>
      </c>
      <c r="AY415" s="38">
        <v>0</v>
      </c>
      <c r="AZ415" s="36">
        <v>0</v>
      </c>
      <c r="BA415" s="38">
        <v>0</v>
      </c>
      <c r="BB415" s="36">
        <v>1</v>
      </c>
      <c r="BC415" s="38">
        <v>1</v>
      </c>
      <c r="BD415" s="36">
        <v>0</v>
      </c>
      <c r="BE415" s="38">
        <v>0</v>
      </c>
      <c r="BF415" s="36">
        <v>0</v>
      </c>
      <c r="BG415" s="38">
        <v>0</v>
      </c>
      <c r="BH415" s="32" t="s">
        <v>735</v>
      </c>
      <c r="BI415" s="33" t="s">
        <v>865</v>
      </c>
      <c r="BL415" s="34"/>
    </row>
    <row r="416" spans="1:64" ht="105" customHeight="1" x14ac:dyDescent="0.25">
      <c r="A416" s="197"/>
      <c r="B416" s="197"/>
      <c r="C416" s="199"/>
      <c r="D416" s="199"/>
      <c r="E416" s="199"/>
      <c r="F416" s="201"/>
      <c r="G416" s="199"/>
      <c r="H416" s="199"/>
      <c r="I416" s="199"/>
      <c r="J416" s="188"/>
      <c r="K416" s="188"/>
      <c r="L416" s="188"/>
      <c r="M416" s="188"/>
      <c r="N416" s="188"/>
      <c r="O416" s="190"/>
      <c r="P416" s="188"/>
      <c r="Q416" s="190"/>
      <c r="R416" s="192"/>
      <c r="S416" s="188"/>
      <c r="T416" s="188"/>
      <c r="U416" s="188"/>
      <c r="V416" s="188"/>
      <c r="W416" s="188"/>
      <c r="X416" s="188"/>
      <c r="Y416" s="188"/>
      <c r="Z416" s="188"/>
      <c r="AA416" s="197"/>
      <c r="AB416" s="41" t="s">
        <v>807</v>
      </c>
      <c r="AC416" s="41"/>
      <c r="AD416" s="40" t="s">
        <v>1170</v>
      </c>
      <c r="AE416" s="40">
        <v>1</v>
      </c>
      <c r="AF416" s="36">
        <v>0</v>
      </c>
      <c r="AG416" s="38">
        <v>0</v>
      </c>
      <c r="AH416" s="36">
        <v>0</v>
      </c>
      <c r="AI416" s="38">
        <v>0</v>
      </c>
      <c r="AJ416" s="36">
        <v>0</v>
      </c>
      <c r="AK416" s="38">
        <v>0</v>
      </c>
      <c r="AL416" s="36">
        <v>0</v>
      </c>
      <c r="AM416" s="38">
        <v>0</v>
      </c>
      <c r="AN416" s="36">
        <v>0</v>
      </c>
      <c r="AO416" s="38">
        <v>0</v>
      </c>
      <c r="AP416" s="36">
        <v>0</v>
      </c>
      <c r="AQ416" s="38">
        <v>0</v>
      </c>
      <c r="AR416" s="36">
        <v>0</v>
      </c>
      <c r="AS416" s="38">
        <v>0.26</v>
      </c>
      <c r="AT416" s="36">
        <v>0</v>
      </c>
      <c r="AU416" s="38">
        <v>0.26</v>
      </c>
      <c r="AV416" s="36">
        <v>0</v>
      </c>
      <c r="AW416" s="38">
        <v>0</v>
      </c>
      <c r="AX416" s="36">
        <v>0</v>
      </c>
      <c r="AY416" s="38">
        <v>0</v>
      </c>
      <c r="AZ416" s="36">
        <v>1</v>
      </c>
      <c r="BA416" s="38">
        <v>0.74</v>
      </c>
      <c r="BB416" s="36">
        <v>1</v>
      </c>
      <c r="BC416" s="38">
        <v>1</v>
      </c>
      <c r="BD416" s="36">
        <v>0</v>
      </c>
      <c r="BE416" s="38">
        <v>0</v>
      </c>
      <c r="BF416" s="36">
        <v>0</v>
      </c>
      <c r="BG416" s="38">
        <v>0</v>
      </c>
      <c r="BH416" s="32" t="s">
        <v>735</v>
      </c>
      <c r="BI416" s="33" t="s">
        <v>865</v>
      </c>
      <c r="BL416" s="34"/>
    </row>
    <row r="417" spans="1:64" ht="18" customHeight="1" x14ac:dyDescent="0.25">
      <c r="A417" s="196" t="s">
        <v>414</v>
      </c>
      <c r="B417" s="196" t="s">
        <v>415</v>
      </c>
      <c r="C417" s="198" t="s">
        <v>544</v>
      </c>
      <c r="D417" s="198" t="s">
        <v>579</v>
      </c>
      <c r="E417" s="198" t="s">
        <v>1171</v>
      </c>
      <c r="F417" s="200" t="s">
        <v>588</v>
      </c>
      <c r="G417" s="198" t="s">
        <v>589</v>
      </c>
      <c r="H417" s="198" t="s">
        <v>590</v>
      </c>
      <c r="I417" s="198" t="s">
        <v>591</v>
      </c>
      <c r="J417" s="187">
        <v>0.1714</v>
      </c>
      <c r="K417" s="187">
        <v>0.15679999999999999</v>
      </c>
      <c r="L417" s="187">
        <v>0.23549999999999999</v>
      </c>
      <c r="M417" s="187">
        <v>0.24340000000000001</v>
      </c>
      <c r="N417" s="187">
        <v>0.23480000000000001</v>
      </c>
      <c r="O417" s="189">
        <v>0</v>
      </c>
      <c r="P417" s="187">
        <v>0.3584</v>
      </c>
      <c r="Q417" s="189">
        <v>0</v>
      </c>
      <c r="R417" s="191" t="s">
        <v>592</v>
      </c>
      <c r="S417" s="187">
        <v>0</v>
      </c>
      <c r="T417" s="187">
        <v>0.1711</v>
      </c>
      <c r="U417" s="187">
        <v>0</v>
      </c>
      <c r="V417" s="187">
        <v>0.24110000000000001</v>
      </c>
      <c r="W417" s="187">
        <v>0</v>
      </c>
      <c r="X417" s="187">
        <v>0</v>
      </c>
      <c r="Y417" s="187">
        <v>0</v>
      </c>
      <c r="Z417" s="187">
        <v>0</v>
      </c>
      <c r="AA417" s="196" t="s">
        <v>52</v>
      </c>
      <c r="AB417" s="41" t="s">
        <v>657</v>
      </c>
      <c r="AC417" s="41"/>
      <c r="AD417" s="40" t="s">
        <v>1172</v>
      </c>
      <c r="AE417" s="40">
        <v>408</v>
      </c>
      <c r="AF417" s="36">
        <v>45</v>
      </c>
      <c r="AG417" s="38">
        <v>0.1103</v>
      </c>
      <c r="AH417" s="36">
        <v>50</v>
      </c>
      <c r="AI417" s="38">
        <v>0.1225</v>
      </c>
      <c r="AJ417" s="36">
        <v>109</v>
      </c>
      <c r="AK417" s="38">
        <v>0.2671</v>
      </c>
      <c r="AL417" s="36">
        <v>154</v>
      </c>
      <c r="AM417" s="38">
        <v>0.37740000000000001</v>
      </c>
      <c r="AN417" s="36">
        <v>143</v>
      </c>
      <c r="AO417" s="38">
        <v>0.35060000000000002</v>
      </c>
      <c r="AP417" s="36">
        <v>193</v>
      </c>
      <c r="AQ417" s="38">
        <v>0.47310000000000002</v>
      </c>
      <c r="AR417" s="36">
        <v>110</v>
      </c>
      <c r="AS417" s="38">
        <v>0.26960000000000001</v>
      </c>
      <c r="AT417" s="36">
        <v>264</v>
      </c>
      <c r="AU417" s="38">
        <v>0.64700000000000002</v>
      </c>
      <c r="AV417" s="36">
        <v>0</v>
      </c>
      <c r="AW417" s="38">
        <v>0</v>
      </c>
      <c r="AX417" s="36">
        <v>193</v>
      </c>
      <c r="AY417" s="38">
        <v>0.47310000000000002</v>
      </c>
      <c r="AZ417" s="36">
        <v>144</v>
      </c>
      <c r="BA417" s="38">
        <v>0.3528</v>
      </c>
      <c r="BB417" s="36">
        <v>408</v>
      </c>
      <c r="BC417" s="38">
        <v>0.99980000000000002</v>
      </c>
      <c r="BD417" s="36">
        <v>0</v>
      </c>
      <c r="BE417" s="38">
        <v>0</v>
      </c>
      <c r="BF417" s="36">
        <v>193</v>
      </c>
      <c r="BG417" s="38">
        <v>0.47310000000000002</v>
      </c>
      <c r="BH417" s="32" t="s">
        <v>735</v>
      </c>
      <c r="BI417" s="33" t="s">
        <v>1173</v>
      </c>
      <c r="BL417" s="34"/>
    </row>
    <row r="418" spans="1:64" ht="30" customHeight="1" x14ac:dyDescent="0.25">
      <c r="A418" s="197"/>
      <c r="B418" s="197"/>
      <c r="C418" s="199"/>
      <c r="D418" s="199"/>
      <c r="E418" s="199"/>
      <c r="F418" s="201"/>
      <c r="G418" s="199"/>
      <c r="H418" s="199"/>
      <c r="I418" s="199"/>
      <c r="J418" s="188"/>
      <c r="K418" s="188"/>
      <c r="L418" s="188"/>
      <c r="M418" s="188"/>
      <c r="N418" s="188"/>
      <c r="O418" s="190"/>
      <c r="P418" s="188"/>
      <c r="Q418" s="190"/>
      <c r="R418" s="192"/>
      <c r="S418" s="188"/>
      <c r="T418" s="188"/>
      <c r="U418" s="188"/>
      <c r="V418" s="188"/>
      <c r="W418" s="188"/>
      <c r="X418" s="188"/>
      <c r="Y418" s="188"/>
      <c r="Z418" s="188"/>
      <c r="AA418" s="197"/>
      <c r="AB418" s="41" t="s">
        <v>657</v>
      </c>
      <c r="AC418" s="41"/>
      <c r="AD418" s="40" t="s">
        <v>1174</v>
      </c>
      <c r="AE418" s="40">
        <v>22</v>
      </c>
      <c r="AF418" s="36">
        <v>1</v>
      </c>
      <c r="AG418" s="38">
        <v>4.5499999999999999E-2</v>
      </c>
      <c r="AH418" s="36">
        <v>1</v>
      </c>
      <c r="AI418" s="38">
        <v>4.5499999999999999E-2</v>
      </c>
      <c r="AJ418" s="36">
        <v>6</v>
      </c>
      <c r="AK418" s="38">
        <v>0.2727</v>
      </c>
      <c r="AL418" s="36">
        <v>7</v>
      </c>
      <c r="AM418" s="38">
        <v>0.31819999999999998</v>
      </c>
      <c r="AN418" s="36">
        <v>6</v>
      </c>
      <c r="AO418" s="38">
        <v>0.2727</v>
      </c>
      <c r="AP418" s="36">
        <v>7</v>
      </c>
      <c r="AQ418" s="38">
        <v>0.31819999999999998</v>
      </c>
      <c r="AR418" s="36">
        <v>7</v>
      </c>
      <c r="AS418" s="38">
        <v>0.31819999999999998</v>
      </c>
      <c r="AT418" s="36">
        <v>14</v>
      </c>
      <c r="AU418" s="38">
        <v>0.63639999999999997</v>
      </c>
      <c r="AV418" s="36">
        <v>0</v>
      </c>
      <c r="AW418" s="38">
        <v>0</v>
      </c>
      <c r="AX418" s="36">
        <v>7</v>
      </c>
      <c r="AY418" s="38">
        <v>0.31819999999999998</v>
      </c>
      <c r="AZ418" s="36">
        <v>8</v>
      </c>
      <c r="BA418" s="38">
        <v>0.36359999999999998</v>
      </c>
      <c r="BB418" s="36">
        <v>22</v>
      </c>
      <c r="BC418" s="38">
        <v>1</v>
      </c>
      <c r="BD418" s="36">
        <v>0</v>
      </c>
      <c r="BE418" s="38">
        <v>0</v>
      </c>
      <c r="BF418" s="36">
        <v>7</v>
      </c>
      <c r="BG418" s="38">
        <v>0.31819999999999998</v>
      </c>
      <c r="BH418" s="32" t="s">
        <v>735</v>
      </c>
      <c r="BI418" s="33" t="s">
        <v>1173</v>
      </c>
      <c r="BL418" s="34"/>
    </row>
    <row r="419" spans="1:64" ht="66" customHeight="1" x14ac:dyDescent="0.25">
      <c r="A419" s="197"/>
      <c r="B419" s="197"/>
      <c r="C419" s="199"/>
      <c r="D419" s="199"/>
      <c r="E419" s="199"/>
      <c r="F419" s="201"/>
      <c r="G419" s="199"/>
      <c r="H419" s="199"/>
      <c r="I419" s="199"/>
      <c r="J419" s="188"/>
      <c r="K419" s="188"/>
      <c r="L419" s="188"/>
      <c r="M419" s="188"/>
      <c r="N419" s="188"/>
      <c r="O419" s="190"/>
      <c r="P419" s="188"/>
      <c r="Q419" s="190"/>
      <c r="R419" s="192"/>
      <c r="S419" s="188"/>
      <c r="T419" s="188"/>
      <c r="U419" s="188"/>
      <c r="V419" s="188"/>
      <c r="W419" s="188"/>
      <c r="X419" s="188"/>
      <c r="Y419" s="188"/>
      <c r="Z419" s="188"/>
      <c r="AA419" s="197"/>
      <c r="AB419" s="41" t="s">
        <v>657</v>
      </c>
      <c r="AC419" s="41"/>
      <c r="AD419" s="40" t="s">
        <v>1175</v>
      </c>
      <c r="AE419" s="40">
        <v>12</v>
      </c>
      <c r="AF419" s="36">
        <v>2</v>
      </c>
      <c r="AG419" s="38">
        <v>0.1666</v>
      </c>
      <c r="AH419" s="36">
        <v>2</v>
      </c>
      <c r="AI419" s="38">
        <v>0.1666</v>
      </c>
      <c r="AJ419" s="36">
        <v>3</v>
      </c>
      <c r="AK419" s="38">
        <v>0.24990000000000001</v>
      </c>
      <c r="AL419" s="36">
        <v>5</v>
      </c>
      <c r="AM419" s="38">
        <v>0.41649999999999998</v>
      </c>
      <c r="AN419" s="36">
        <v>3</v>
      </c>
      <c r="AO419" s="38">
        <v>0.24990000000000001</v>
      </c>
      <c r="AP419" s="36">
        <v>5</v>
      </c>
      <c r="AQ419" s="38">
        <v>0.41649999999999998</v>
      </c>
      <c r="AR419" s="36">
        <v>3</v>
      </c>
      <c r="AS419" s="38">
        <v>0.24990000000000001</v>
      </c>
      <c r="AT419" s="36">
        <v>8</v>
      </c>
      <c r="AU419" s="38">
        <v>0.66639999999999999</v>
      </c>
      <c r="AV419" s="36">
        <v>0</v>
      </c>
      <c r="AW419" s="38">
        <v>0</v>
      </c>
      <c r="AX419" s="36">
        <v>5</v>
      </c>
      <c r="AY419" s="38">
        <v>0.41649999999999998</v>
      </c>
      <c r="AZ419" s="36">
        <v>4</v>
      </c>
      <c r="BA419" s="38">
        <v>0.3332</v>
      </c>
      <c r="BB419" s="36">
        <v>12</v>
      </c>
      <c r="BC419" s="38">
        <v>0.99960000000000004</v>
      </c>
      <c r="BD419" s="36">
        <v>0</v>
      </c>
      <c r="BE419" s="38">
        <v>0</v>
      </c>
      <c r="BF419" s="36">
        <v>5</v>
      </c>
      <c r="BG419" s="38">
        <v>0.41670000000000001</v>
      </c>
      <c r="BH419" s="32" t="s">
        <v>735</v>
      </c>
      <c r="BI419" s="33" t="s">
        <v>1173</v>
      </c>
      <c r="BL419" s="34"/>
    </row>
    <row r="420" spans="1:64" ht="78" customHeight="1" x14ac:dyDescent="0.25">
      <c r="A420" s="197"/>
      <c r="B420" s="197"/>
      <c r="C420" s="199"/>
      <c r="D420" s="199"/>
      <c r="E420" s="199"/>
      <c r="F420" s="201"/>
      <c r="G420" s="199"/>
      <c r="H420" s="199"/>
      <c r="I420" s="199"/>
      <c r="J420" s="188"/>
      <c r="K420" s="188"/>
      <c r="L420" s="188"/>
      <c r="M420" s="188"/>
      <c r="N420" s="188"/>
      <c r="O420" s="190"/>
      <c r="P420" s="188"/>
      <c r="Q420" s="190"/>
      <c r="R420" s="192"/>
      <c r="S420" s="188"/>
      <c r="T420" s="188"/>
      <c r="U420" s="188"/>
      <c r="V420" s="188"/>
      <c r="W420" s="188"/>
      <c r="X420" s="188"/>
      <c r="Y420" s="188"/>
      <c r="Z420" s="188"/>
      <c r="AA420" s="197"/>
      <c r="AB420" s="41" t="s">
        <v>657</v>
      </c>
      <c r="AC420" s="41"/>
      <c r="AD420" s="40" t="s">
        <v>1176</v>
      </c>
      <c r="AE420" s="40">
        <v>1</v>
      </c>
      <c r="AF420" s="36">
        <v>0</v>
      </c>
      <c r="AG420" s="38">
        <v>0</v>
      </c>
      <c r="AH420" s="36">
        <v>0</v>
      </c>
      <c r="AI420" s="38">
        <v>0</v>
      </c>
      <c r="AJ420" s="36">
        <v>0</v>
      </c>
      <c r="AK420" s="38">
        <v>0</v>
      </c>
      <c r="AL420" s="36">
        <v>0</v>
      </c>
      <c r="AM420" s="38">
        <v>0</v>
      </c>
      <c r="AN420" s="36">
        <v>0</v>
      </c>
      <c r="AO420" s="38">
        <v>0</v>
      </c>
      <c r="AP420" s="36">
        <v>0</v>
      </c>
      <c r="AQ420" s="38">
        <v>0</v>
      </c>
      <c r="AR420" s="36">
        <v>0</v>
      </c>
      <c r="AS420" s="38">
        <v>0</v>
      </c>
      <c r="AT420" s="36">
        <v>0</v>
      </c>
      <c r="AU420" s="38">
        <v>0</v>
      </c>
      <c r="AV420" s="36">
        <v>0</v>
      </c>
      <c r="AW420" s="38">
        <v>0</v>
      </c>
      <c r="AX420" s="36">
        <v>0</v>
      </c>
      <c r="AY420" s="38">
        <v>0</v>
      </c>
      <c r="AZ420" s="36">
        <v>1</v>
      </c>
      <c r="BA420" s="38">
        <v>1</v>
      </c>
      <c r="BB420" s="36">
        <v>1</v>
      </c>
      <c r="BC420" s="38">
        <v>1</v>
      </c>
      <c r="BD420" s="36">
        <v>0</v>
      </c>
      <c r="BE420" s="38">
        <v>0</v>
      </c>
      <c r="BF420" s="36">
        <v>0</v>
      </c>
      <c r="BG420" s="38">
        <v>0</v>
      </c>
      <c r="BH420" s="32" t="s">
        <v>735</v>
      </c>
      <c r="BI420" s="33" t="s">
        <v>1173</v>
      </c>
      <c r="BL420" s="34"/>
    </row>
    <row r="421" spans="1:64" ht="18" customHeight="1" x14ac:dyDescent="0.25">
      <c r="A421" s="197"/>
      <c r="B421" s="197"/>
      <c r="C421" s="199"/>
      <c r="D421" s="199"/>
      <c r="E421" s="199"/>
      <c r="F421" s="201"/>
      <c r="G421" s="199"/>
      <c r="H421" s="199"/>
      <c r="I421" s="199"/>
      <c r="J421" s="188"/>
      <c r="K421" s="188"/>
      <c r="L421" s="188"/>
      <c r="M421" s="188"/>
      <c r="N421" s="188"/>
      <c r="O421" s="190"/>
      <c r="P421" s="188"/>
      <c r="Q421" s="190"/>
      <c r="R421" s="192"/>
      <c r="S421" s="188"/>
      <c r="T421" s="188"/>
      <c r="U421" s="188"/>
      <c r="V421" s="188"/>
      <c r="W421" s="188"/>
      <c r="X421" s="188"/>
      <c r="Y421" s="188"/>
      <c r="Z421" s="188"/>
      <c r="AA421" s="197"/>
      <c r="AB421" s="41" t="s">
        <v>657</v>
      </c>
      <c r="AC421" s="41"/>
      <c r="AD421" s="40" t="s">
        <v>1177</v>
      </c>
      <c r="AE421" s="40">
        <v>3</v>
      </c>
      <c r="AF421" s="36">
        <v>2</v>
      </c>
      <c r="AG421" s="38">
        <v>0.66659999999999997</v>
      </c>
      <c r="AH421" s="36">
        <v>2</v>
      </c>
      <c r="AI421" s="38">
        <v>0.66659999999999997</v>
      </c>
      <c r="AJ421" s="36">
        <v>1</v>
      </c>
      <c r="AK421" s="38">
        <v>0.33329999999999999</v>
      </c>
      <c r="AL421" s="36">
        <v>3</v>
      </c>
      <c r="AM421" s="38">
        <v>0.99990000000000001</v>
      </c>
      <c r="AN421" s="36">
        <v>1</v>
      </c>
      <c r="AO421" s="38">
        <v>0.33329999999999999</v>
      </c>
      <c r="AP421" s="36">
        <v>3</v>
      </c>
      <c r="AQ421" s="38">
        <v>0.99990000000000001</v>
      </c>
      <c r="AR421" s="36">
        <v>0</v>
      </c>
      <c r="AS421" s="38">
        <v>0</v>
      </c>
      <c r="AT421" s="36">
        <v>3</v>
      </c>
      <c r="AU421" s="38">
        <v>0.99990000000000001</v>
      </c>
      <c r="AV421" s="36">
        <v>0</v>
      </c>
      <c r="AW421" s="38">
        <v>0</v>
      </c>
      <c r="AX421" s="36">
        <v>3</v>
      </c>
      <c r="AY421" s="38">
        <v>0.99990000000000001</v>
      </c>
      <c r="AZ421" s="36">
        <v>0</v>
      </c>
      <c r="BA421" s="38">
        <v>0</v>
      </c>
      <c r="BB421" s="36">
        <v>3</v>
      </c>
      <c r="BC421" s="38">
        <v>0.99990000000000001</v>
      </c>
      <c r="BD421" s="36">
        <v>0</v>
      </c>
      <c r="BE421" s="38">
        <v>0</v>
      </c>
      <c r="BF421" s="36">
        <v>3</v>
      </c>
      <c r="BG421" s="36" t="s">
        <v>699</v>
      </c>
      <c r="BH421" s="32" t="s">
        <v>735</v>
      </c>
      <c r="BI421" s="33" t="s">
        <v>1173</v>
      </c>
      <c r="BL421" s="34"/>
    </row>
    <row r="422" spans="1:64" ht="18" customHeight="1" x14ac:dyDescent="0.25">
      <c r="A422" s="197"/>
      <c r="B422" s="197"/>
      <c r="C422" s="199"/>
      <c r="D422" s="199"/>
      <c r="E422" s="199"/>
      <c r="F422" s="201"/>
      <c r="G422" s="199"/>
      <c r="H422" s="199"/>
      <c r="I422" s="199"/>
      <c r="J422" s="188"/>
      <c r="K422" s="188"/>
      <c r="L422" s="188"/>
      <c r="M422" s="188"/>
      <c r="N422" s="188"/>
      <c r="O422" s="190"/>
      <c r="P422" s="188"/>
      <c r="Q422" s="190"/>
      <c r="R422" s="192"/>
      <c r="S422" s="188"/>
      <c r="T422" s="188"/>
      <c r="U422" s="188"/>
      <c r="V422" s="188"/>
      <c r="W422" s="188"/>
      <c r="X422" s="188"/>
      <c r="Y422" s="188"/>
      <c r="Z422" s="188"/>
      <c r="AA422" s="197"/>
      <c r="AB422" s="41" t="s">
        <v>657</v>
      </c>
      <c r="AC422" s="41"/>
      <c r="AD422" s="40" t="s">
        <v>1178</v>
      </c>
      <c r="AE422" s="40">
        <v>3</v>
      </c>
      <c r="AF422" s="36">
        <v>2</v>
      </c>
      <c r="AG422" s="38">
        <v>0.66659999999999997</v>
      </c>
      <c r="AH422" s="36">
        <v>1</v>
      </c>
      <c r="AI422" s="38">
        <v>0.33329999999999999</v>
      </c>
      <c r="AJ422" s="36">
        <v>1</v>
      </c>
      <c r="AK422" s="38">
        <v>0.33329999999999999</v>
      </c>
      <c r="AL422" s="36">
        <v>3</v>
      </c>
      <c r="AM422" s="38">
        <v>0.99990000000000001</v>
      </c>
      <c r="AN422" s="36">
        <v>2</v>
      </c>
      <c r="AO422" s="38">
        <v>0.66659999999999997</v>
      </c>
      <c r="AP422" s="36">
        <v>3</v>
      </c>
      <c r="AQ422" s="38">
        <v>0.99990000000000001</v>
      </c>
      <c r="AR422" s="36">
        <v>0</v>
      </c>
      <c r="AS422" s="38">
        <v>0</v>
      </c>
      <c r="AT422" s="36">
        <v>3</v>
      </c>
      <c r="AU422" s="38">
        <v>0.99990000000000001</v>
      </c>
      <c r="AV422" s="36">
        <v>0</v>
      </c>
      <c r="AW422" s="38">
        <v>0</v>
      </c>
      <c r="AX422" s="36">
        <v>3</v>
      </c>
      <c r="AY422" s="38">
        <v>0.99990000000000001</v>
      </c>
      <c r="AZ422" s="36">
        <v>0</v>
      </c>
      <c r="BA422" s="38">
        <v>0</v>
      </c>
      <c r="BB422" s="36">
        <v>3</v>
      </c>
      <c r="BC422" s="38">
        <v>0.99990000000000001</v>
      </c>
      <c r="BD422" s="36">
        <v>0</v>
      </c>
      <c r="BE422" s="38">
        <v>0</v>
      </c>
      <c r="BF422" s="36">
        <v>3</v>
      </c>
      <c r="BG422" s="36" t="s">
        <v>699</v>
      </c>
      <c r="BH422" s="32" t="s">
        <v>735</v>
      </c>
      <c r="BI422" s="33" t="s">
        <v>1173</v>
      </c>
      <c r="BL422" s="34"/>
    </row>
    <row r="423" spans="1:64" ht="15" customHeight="1" x14ac:dyDescent="0.25">
      <c r="A423" s="197"/>
      <c r="B423" s="197"/>
      <c r="C423" s="199"/>
      <c r="D423" s="199"/>
      <c r="E423" s="199"/>
      <c r="F423" s="201"/>
      <c r="G423" s="199"/>
      <c r="H423" s="199"/>
      <c r="I423" s="199"/>
      <c r="J423" s="188"/>
      <c r="K423" s="188"/>
      <c r="L423" s="188"/>
      <c r="M423" s="188"/>
      <c r="N423" s="188"/>
      <c r="O423" s="190"/>
      <c r="P423" s="188"/>
      <c r="Q423" s="190"/>
      <c r="R423" s="192"/>
      <c r="S423" s="188"/>
      <c r="T423" s="188"/>
      <c r="U423" s="188"/>
      <c r="V423" s="188"/>
      <c r="W423" s="188"/>
      <c r="X423" s="188"/>
      <c r="Y423" s="188"/>
      <c r="Z423" s="188"/>
      <c r="AA423" s="197"/>
      <c r="AB423" s="41" t="s">
        <v>657</v>
      </c>
      <c r="AC423" s="41"/>
      <c r="AD423" s="40" t="s">
        <v>1179</v>
      </c>
      <c r="AE423" s="40">
        <v>3</v>
      </c>
      <c r="AF423" s="36">
        <v>2</v>
      </c>
      <c r="AG423" s="38">
        <v>0.66659999999999997</v>
      </c>
      <c r="AH423" s="36">
        <v>1</v>
      </c>
      <c r="AI423" s="38">
        <v>0.33329999999999999</v>
      </c>
      <c r="AJ423" s="36">
        <v>1</v>
      </c>
      <c r="AK423" s="38">
        <v>0.33329999999999999</v>
      </c>
      <c r="AL423" s="36">
        <v>3</v>
      </c>
      <c r="AM423" s="38">
        <v>0.99990000000000001</v>
      </c>
      <c r="AN423" s="36">
        <v>1</v>
      </c>
      <c r="AO423" s="38">
        <v>0.33329999999999999</v>
      </c>
      <c r="AP423" s="36">
        <v>2</v>
      </c>
      <c r="AQ423" s="38">
        <v>0.66659999999999997</v>
      </c>
      <c r="AR423" s="36">
        <v>0</v>
      </c>
      <c r="AS423" s="38">
        <v>0</v>
      </c>
      <c r="AT423" s="36">
        <v>3</v>
      </c>
      <c r="AU423" s="38">
        <v>0.99990000000000001</v>
      </c>
      <c r="AV423" s="36">
        <v>1</v>
      </c>
      <c r="AW423" s="38">
        <v>0.33329999999999999</v>
      </c>
      <c r="AX423" s="36">
        <v>3</v>
      </c>
      <c r="AY423" s="38">
        <v>0.99990000000000001</v>
      </c>
      <c r="AZ423" s="36">
        <v>0</v>
      </c>
      <c r="BA423" s="38">
        <v>0</v>
      </c>
      <c r="BB423" s="36">
        <v>3</v>
      </c>
      <c r="BC423" s="38">
        <v>0.99990000000000001</v>
      </c>
      <c r="BD423" s="36">
        <v>0</v>
      </c>
      <c r="BE423" s="38">
        <v>0</v>
      </c>
      <c r="BF423" s="36">
        <v>3</v>
      </c>
      <c r="BG423" s="36" t="s">
        <v>699</v>
      </c>
      <c r="BH423" s="32" t="s">
        <v>735</v>
      </c>
      <c r="BI423" s="33" t="s">
        <v>1173</v>
      </c>
      <c r="BL423" s="34"/>
    </row>
    <row r="424" spans="1:64" ht="30" customHeight="1" x14ac:dyDescent="0.25">
      <c r="A424" s="197"/>
      <c r="B424" s="197"/>
      <c r="C424" s="199"/>
      <c r="D424" s="199"/>
      <c r="E424" s="199"/>
      <c r="F424" s="201"/>
      <c r="G424" s="199"/>
      <c r="H424" s="199"/>
      <c r="I424" s="199"/>
      <c r="J424" s="188"/>
      <c r="K424" s="188"/>
      <c r="L424" s="188"/>
      <c r="M424" s="188"/>
      <c r="N424" s="188"/>
      <c r="O424" s="190"/>
      <c r="P424" s="188"/>
      <c r="Q424" s="190"/>
      <c r="R424" s="191" t="s">
        <v>1180</v>
      </c>
      <c r="S424" s="187">
        <v>0</v>
      </c>
      <c r="T424" s="187">
        <v>0.13900000000000001</v>
      </c>
      <c r="U424" s="187">
        <v>0</v>
      </c>
      <c r="V424" s="187">
        <v>0.249</v>
      </c>
      <c r="W424" s="187">
        <v>0</v>
      </c>
      <c r="X424" s="187">
        <v>0</v>
      </c>
      <c r="Y424" s="187">
        <v>0</v>
      </c>
      <c r="Z424" s="187">
        <v>0</v>
      </c>
      <c r="AA424" s="196" t="s">
        <v>425</v>
      </c>
      <c r="AB424" s="41" t="s">
        <v>683</v>
      </c>
      <c r="AC424" s="41"/>
      <c r="AD424" s="40" t="s">
        <v>1181</v>
      </c>
      <c r="AE424" s="40">
        <v>45</v>
      </c>
      <c r="AF424" s="36">
        <v>4</v>
      </c>
      <c r="AG424" s="38">
        <v>8.8900000000000007E-2</v>
      </c>
      <c r="AH424" s="36">
        <v>4</v>
      </c>
      <c r="AI424" s="38">
        <v>8.8900000000000007E-2</v>
      </c>
      <c r="AJ424" s="36">
        <v>12</v>
      </c>
      <c r="AK424" s="38">
        <v>0.26669999999999999</v>
      </c>
      <c r="AL424" s="36">
        <v>16</v>
      </c>
      <c r="AM424" s="38">
        <v>0.35560000000000003</v>
      </c>
      <c r="AN424" s="36">
        <v>12</v>
      </c>
      <c r="AO424" s="38">
        <v>0.26669999999999999</v>
      </c>
      <c r="AP424" s="36">
        <v>16</v>
      </c>
      <c r="AQ424" s="38">
        <v>0.35560000000000003</v>
      </c>
      <c r="AR424" s="36">
        <v>13</v>
      </c>
      <c r="AS424" s="38">
        <v>0.28889999999999999</v>
      </c>
      <c r="AT424" s="36">
        <v>29</v>
      </c>
      <c r="AU424" s="38">
        <v>0.64449999999999996</v>
      </c>
      <c r="AV424" s="36">
        <v>0</v>
      </c>
      <c r="AW424" s="38">
        <v>0</v>
      </c>
      <c r="AX424" s="36">
        <v>16</v>
      </c>
      <c r="AY424" s="38">
        <v>0.35560000000000003</v>
      </c>
      <c r="AZ424" s="36">
        <v>16</v>
      </c>
      <c r="BA424" s="38">
        <v>0.35560000000000003</v>
      </c>
      <c r="BB424" s="36">
        <v>45</v>
      </c>
      <c r="BC424" s="38">
        <v>1.0001</v>
      </c>
      <c r="BD424" s="36">
        <v>0</v>
      </c>
      <c r="BE424" s="38">
        <v>0</v>
      </c>
      <c r="BF424" s="36">
        <v>16</v>
      </c>
      <c r="BG424" s="38">
        <v>0.35560000000000003</v>
      </c>
      <c r="BH424" s="32" t="s">
        <v>735</v>
      </c>
      <c r="BI424" s="33" t="s">
        <v>1173</v>
      </c>
      <c r="BL424" s="34"/>
    </row>
    <row r="425" spans="1:64" ht="18" customHeight="1" x14ac:dyDescent="0.25">
      <c r="A425" s="197"/>
      <c r="B425" s="197"/>
      <c r="C425" s="199"/>
      <c r="D425" s="199"/>
      <c r="E425" s="199"/>
      <c r="F425" s="201"/>
      <c r="G425" s="199"/>
      <c r="H425" s="199"/>
      <c r="I425" s="199"/>
      <c r="J425" s="188"/>
      <c r="K425" s="188"/>
      <c r="L425" s="188"/>
      <c r="M425" s="188"/>
      <c r="N425" s="188"/>
      <c r="O425" s="190"/>
      <c r="P425" s="188"/>
      <c r="Q425" s="190"/>
      <c r="R425" s="192"/>
      <c r="S425" s="188"/>
      <c r="T425" s="188"/>
      <c r="U425" s="188"/>
      <c r="V425" s="188"/>
      <c r="W425" s="188"/>
      <c r="X425" s="188"/>
      <c r="Y425" s="188"/>
      <c r="Z425" s="188"/>
      <c r="AA425" s="197"/>
      <c r="AB425" s="41" t="s">
        <v>683</v>
      </c>
      <c r="AC425" s="41"/>
      <c r="AD425" s="40" t="s">
        <v>1182</v>
      </c>
      <c r="AE425" s="40">
        <v>61</v>
      </c>
      <c r="AF425" s="36">
        <v>7</v>
      </c>
      <c r="AG425" s="38">
        <v>0.1148</v>
      </c>
      <c r="AH425" s="36">
        <v>7</v>
      </c>
      <c r="AI425" s="38">
        <v>0.1148</v>
      </c>
      <c r="AJ425" s="36">
        <v>16</v>
      </c>
      <c r="AK425" s="38">
        <v>0.26240000000000002</v>
      </c>
      <c r="AL425" s="36">
        <v>23</v>
      </c>
      <c r="AM425" s="38">
        <v>0.37719999999999998</v>
      </c>
      <c r="AN425" s="36">
        <v>16</v>
      </c>
      <c r="AO425" s="38">
        <v>0.26240000000000002</v>
      </c>
      <c r="AP425" s="36">
        <v>23</v>
      </c>
      <c r="AQ425" s="38">
        <v>0.37719999999999998</v>
      </c>
      <c r="AR425" s="36">
        <v>17</v>
      </c>
      <c r="AS425" s="38">
        <v>0.27879999999999999</v>
      </c>
      <c r="AT425" s="36">
        <v>40</v>
      </c>
      <c r="AU425" s="38">
        <v>0.65600000000000003</v>
      </c>
      <c r="AV425" s="36">
        <v>0</v>
      </c>
      <c r="AW425" s="38">
        <v>0</v>
      </c>
      <c r="AX425" s="36">
        <v>23</v>
      </c>
      <c r="AY425" s="38">
        <v>0.37719999999999998</v>
      </c>
      <c r="AZ425" s="36">
        <v>21</v>
      </c>
      <c r="BA425" s="38">
        <v>0.34439999999999998</v>
      </c>
      <c r="BB425" s="36">
        <v>61</v>
      </c>
      <c r="BC425" s="38">
        <v>1.0004</v>
      </c>
      <c r="BD425" s="36">
        <v>0</v>
      </c>
      <c r="BE425" s="38">
        <v>0</v>
      </c>
      <c r="BF425" s="36">
        <v>23</v>
      </c>
      <c r="BG425" s="38">
        <v>0.37719999999999998</v>
      </c>
      <c r="BH425" s="32" t="s">
        <v>735</v>
      </c>
      <c r="BI425" s="33" t="s">
        <v>1173</v>
      </c>
      <c r="BL425" s="34"/>
    </row>
    <row r="426" spans="1:64" ht="30" customHeight="1" x14ac:dyDescent="0.25">
      <c r="A426" s="197"/>
      <c r="B426" s="197"/>
      <c r="C426" s="199"/>
      <c r="D426" s="199"/>
      <c r="E426" s="199"/>
      <c r="F426" s="201"/>
      <c r="G426" s="199"/>
      <c r="H426" s="199"/>
      <c r="I426" s="199"/>
      <c r="J426" s="188"/>
      <c r="K426" s="188"/>
      <c r="L426" s="188"/>
      <c r="M426" s="188"/>
      <c r="N426" s="188"/>
      <c r="O426" s="190"/>
      <c r="P426" s="188"/>
      <c r="Q426" s="190"/>
      <c r="R426" s="192"/>
      <c r="S426" s="188"/>
      <c r="T426" s="188"/>
      <c r="U426" s="188"/>
      <c r="V426" s="188"/>
      <c r="W426" s="188"/>
      <c r="X426" s="188"/>
      <c r="Y426" s="188"/>
      <c r="Z426" s="188"/>
      <c r="AA426" s="197"/>
      <c r="AB426" s="41" t="s">
        <v>683</v>
      </c>
      <c r="AC426" s="41"/>
      <c r="AD426" s="40" t="s">
        <v>1183</v>
      </c>
      <c r="AE426" s="40">
        <v>4</v>
      </c>
      <c r="AF426" s="36">
        <v>0</v>
      </c>
      <c r="AG426" s="38">
        <v>0</v>
      </c>
      <c r="AH426" s="36">
        <v>0</v>
      </c>
      <c r="AI426" s="38">
        <v>0</v>
      </c>
      <c r="AJ426" s="36">
        <v>1</v>
      </c>
      <c r="AK426" s="38">
        <v>0.25</v>
      </c>
      <c r="AL426" s="36">
        <v>1</v>
      </c>
      <c r="AM426" s="38">
        <v>0.25</v>
      </c>
      <c r="AN426" s="36">
        <v>1</v>
      </c>
      <c r="AO426" s="38">
        <v>0.25</v>
      </c>
      <c r="AP426" s="36">
        <v>1</v>
      </c>
      <c r="AQ426" s="38">
        <v>0.25</v>
      </c>
      <c r="AR426" s="36">
        <v>1</v>
      </c>
      <c r="AS426" s="38">
        <v>0.25</v>
      </c>
      <c r="AT426" s="36">
        <v>2</v>
      </c>
      <c r="AU426" s="38">
        <v>0.5</v>
      </c>
      <c r="AV426" s="36">
        <v>0</v>
      </c>
      <c r="AW426" s="38">
        <v>0</v>
      </c>
      <c r="AX426" s="36">
        <v>1</v>
      </c>
      <c r="AY426" s="38">
        <v>0.25</v>
      </c>
      <c r="AZ426" s="36">
        <v>2</v>
      </c>
      <c r="BA426" s="38">
        <v>0.5</v>
      </c>
      <c r="BB426" s="36">
        <v>4</v>
      </c>
      <c r="BC426" s="38">
        <v>1</v>
      </c>
      <c r="BD426" s="36">
        <v>0</v>
      </c>
      <c r="BE426" s="38">
        <v>0</v>
      </c>
      <c r="BF426" s="36">
        <v>1</v>
      </c>
      <c r="BG426" s="38">
        <v>0.25</v>
      </c>
      <c r="BH426" s="32" t="s">
        <v>735</v>
      </c>
      <c r="BI426" s="33" t="s">
        <v>1173</v>
      </c>
      <c r="BL426" s="34"/>
    </row>
    <row r="427" spans="1:64" ht="66" customHeight="1" x14ac:dyDescent="0.25">
      <c r="A427" s="197"/>
      <c r="B427" s="197"/>
      <c r="C427" s="199"/>
      <c r="D427" s="199"/>
      <c r="E427" s="199"/>
      <c r="F427" s="201"/>
      <c r="G427" s="199"/>
      <c r="H427" s="199"/>
      <c r="I427" s="199"/>
      <c r="J427" s="188"/>
      <c r="K427" s="188"/>
      <c r="L427" s="188"/>
      <c r="M427" s="188"/>
      <c r="N427" s="188"/>
      <c r="O427" s="190"/>
      <c r="P427" s="188"/>
      <c r="Q427" s="190"/>
      <c r="R427" s="191" t="s">
        <v>1184</v>
      </c>
      <c r="S427" s="187">
        <v>0</v>
      </c>
      <c r="T427" s="187">
        <v>0.16</v>
      </c>
      <c r="U427" s="187">
        <v>0</v>
      </c>
      <c r="V427" s="187">
        <v>0.24</v>
      </c>
      <c r="W427" s="187">
        <v>0</v>
      </c>
      <c r="X427" s="187">
        <v>0</v>
      </c>
      <c r="Y427" s="187">
        <v>0</v>
      </c>
      <c r="Z427" s="187">
        <v>0</v>
      </c>
      <c r="AA427" s="196" t="s">
        <v>425</v>
      </c>
      <c r="AB427" s="41" t="s">
        <v>683</v>
      </c>
      <c r="AC427" s="41"/>
      <c r="AD427" s="40" t="s">
        <v>1185</v>
      </c>
      <c r="AE427" s="40">
        <v>4600000</v>
      </c>
      <c r="AF427" s="36">
        <v>449880</v>
      </c>
      <c r="AG427" s="38">
        <v>9.7799999999999998E-2</v>
      </c>
      <c r="AH427" s="36">
        <v>799940</v>
      </c>
      <c r="AI427" s="38">
        <v>0.1739</v>
      </c>
      <c r="AJ427" s="36">
        <v>1386900</v>
      </c>
      <c r="AK427" s="38">
        <v>0.30149999999999999</v>
      </c>
      <c r="AL427" s="36">
        <v>1836780</v>
      </c>
      <c r="AM427" s="38">
        <v>0.39929999999999999</v>
      </c>
      <c r="AN427" s="36">
        <v>1549740</v>
      </c>
      <c r="AO427" s="38">
        <v>0.33689999999999998</v>
      </c>
      <c r="AP427" s="36">
        <v>2349680</v>
      </c>
      <c r="AQ427" s="38">
        <v>0.51080000000000003</v>
      </c>
      <c r="AR427" s="36">
        <v>1386900</v>
      </c>
      <c r="AS427" s="38">
        <v>0.30149999999999999</v>
      </c>
      <c r="AT427" s="36">
        <v>3223680</v>
      </c>
      <c r="AU427" s="38">
        <v>0.70079999999999998</v>
      </c>
      <c r="AV427" s="36">
        <v>0</v>
      </c>
      <c r="AW427" s="38">
        <v>0</v>
      </c>
      <c r="AX427" s="36">
        <v>2349680</v>
      </c>
      <c r="AY427" s="38">
        <v>0.51080000000000003</v>
      </c>
      <c r="AZ427" s="36">
        <v>1374480</v>
      </c>
      <c r="BA427" s="38">
        <v>0.29880000000000001</v>
      </c>
      <c r="BB427" s="36">
        <v>4598160</v>
      </c>
      <c r="BC427" s="38">
        <v>0.99960000000000004</v>
      </c>
      <c r="BD427" s="36">
        <v>0</v>
      </c>
      <c r="BE427" s="38">
        <v>0</v>
      </c>
      <c r="BF427" s="36">
        <v>2349680</v>
      </c>
      <c r="BG427" s="38">
        <v>0.51080000000000003</v>
      </c>
      <c r="BH427" s="32" t="s">
        <v>735</v>
      </c>
      <c r="BI427" s="33" t="s">
        <v>1173</v>
      </c>
      <c r="BL427" s="34"/>
    </row>
    <row r="428" spans="1:64" ht="42" customHeight="1" x14ac:dyDescent="0.25">
      <c r="A428" s="197"/>
      <c r="B428" s="197"/>
      <c r="C428" s="199"/>
      <c r="D428" s="199"/>
      <c r="E428" s="199"/>
      <c r="F428" s="201"/>
      <c r="G428" s="199"/>
      <c r="H428" s="199"/>
      <c r="I428" s="199"/>
      <c r="J428" s="188"/>
      <c r="K428" s="188"/>
      <c r="L428" s="188"/>
      <c r="M428" s="188"/>
      <c r="N428" s="188"/>
      <c r="O428" s="190"/>
      <c r="P428" s="188"/>
      <c r="Q428" s="190"/>
      <c r="R428" s="192"/>
      <c r="S428" s="188"/>
      <c r="T428" s="188"/>
      <c r="U428" s="188"/>
      <c r="V428" s="188"/>
      <c r="W428" s="188"/>
      <c r="X428" s="188"/>
      <c r="Y428" s="188"/>
      <c r="Z428" s="188"/>
      <c r="AA428" s="197"/>
      <c r="AB428" s="41" t="s">
        <v>683</v>
      </c>
      <c r="AC428" s="41"/>
      <c r="AD428" s="40" t="s">
        <v>1186</v>
      </c>
      <c r="AE428" s="40">
        <v>3800000</v>
      </c>
      <c r="AF428" s="36">
        <v>449920</v>
      </c>
      <c r="AG428" s="38">
        <v>0.11840000000000001</v>
      </c>
      <c r="AH428" s="36">
        <v>934040</v>
      </c>
      <c r="AI428" s="38">
        <v>0.24579999999999999</v>
      </c>
      <c r="AJ428" s="36">
        <v>1087560</v>
      </c>
      <c r="AK428" s="38">
        <v>0.28620000000000001</v>
      </c>
      <c r="AL428" s="36">
        <v>1537480</v>
      </c>
      <c r="AM428" s="38">
        <v>0.40460000000000002</v>
      </c>
      <c r="AN428" s="36">
        <v>2151180</v>
      </c>
      <c r="AO428" s="38">
        <v>0.56610000000000005</v>
      </c>
      <c r="AP428" s="36">
        <v>3085220</v>
      </c>
      <c r="AQ428" s="38">
        <v>0.81189999999999996</v>
      </c>
      <c r="AR428" s="36">
        <v>1087560</v>
      </c>
      <c r="AS428" s="38">
        <v>0.28620000000000001</v>
      </c>
      <c r="AT428" s="36">
        <v>2625040</v>
      </c>
      <c r="AU428" s="38">
        <v>0.69079999999999997</v>
      </c>
      <c r="AV428" s="36">
        <v>0</v>
      </c>
      <c r="AW428" s="38">
        <v>0</v>
      </c>
      <c r="AX428" s="36">
        <v>3085220</v>
      </c>
      <c r="AY428" s="38">
        <v>0.81189999999999996</v>
      </c>
      <c r="AZ428" s="36">
        <v>1174960</v>
      </c>
      <c r="BA428" s="38">
        <v>0.30919999999999997</v>
      </c>
      <c r="BB428" s="36">
        <v>3800000</v>
      </c>
      <c r="BC428" s="38">
        <v>1</v>
      </c>
      <c r="BD428" s="36">
        <v>0</v>
      </c>
      <c r="BE428" s="38">
        <v>0</v>
      </c>
      <c r="BF428" s="36">
        <v>3085220</v>
      </c>
      <c r="BG428" s="38">
        <v>0.81189999999999996</v>
      </c>
      <c r="BH428" s="32" t="s">
        <v>735</v>
      </c>
      <c r="BI428" s="33" t="s">
        <v>1173</v>
      </c>
      <c r="BL428" s="34"/>
    </row>
    <row r="429" spans="1:64" ht="30" customHeight="1" x14ac:dyDescent="0.25">
      <c r="A429" s="197"/>
      <c r="B429" s="197"/>
      <c r="C429" s="199"/>
      <c r="D429" s="199"/>
      <c r="E429" s="199"/>
      <c r="F429" s="201"/>
      <c r="G429" s="199"/>
      <c r="H429" s="199"/>
      <c r="I429" s="199"/>
      <c r="J429" s="188"/>
      <c r="K429" s="188"/>
      <c r="L429" s="188"/>
      <c r="M429" s="188"/>
      <c r="N429" s="188"/>
      <c r="O429" s="190"/>
      <c r="P429" s="188"/>
      <c r="Q429" s="190"/>
      <c r="R429" s="192"/>
      <c r="S429" s="188"/>
      <c r="T429" s="188"/>
      <c r="U429" s="188"/>
      <c r="V429" s="188"/>
      <c r="W429" s="188"/>
      <c r="X429" s="188"/>
      <c r="Y429" s="188"/>
      <c r="Z429" s="188"/>
      <c r="AA429" s="197"/>
      <c r="AB429" s="41" t="s">
        <v>683</v>
      </c>
      <c r="AC429" s="41"/>
      <c r="AD429" s="40" t="s">
        <v>1187</v>
      </c>
      <c r="AE429" s="40">
        <v>24</v>
      </c>
      <c r="AF429" s="36">
        <v>4</v>
      </c>
      <c r="AG429" s="38">
        <v>0.1666</v>
      </c>
      <c r="AH429" s="36">
        <v>4</v>
      </c>
      <c r="AI429" s="38">
        <v>0.1666</v>
      </c>
      <c r="AJ429" s="36">
        <v>6</v>
      </c>
      <c r="AK429" s="38">
        <v>0.24990000000000001</v>
      </c>
      <c r="AL429" s="36">
        <v>10</v>
      </c>
      <c r="AM429" s="38">
        <v>0.41649999999999998</v>
      </c>
      <c r="AN429" s="36">
        <v>6</v>
      </c>
      <c r="AO429" s="38">
        <v>0.24990000000000001</v>
      </c>
      <c r="AP429" s="36">
        <v>10</v>
      </c>
      <c r="AQ429" s="38">
        <v>0.41649999999999998</v>
      </c>
      <c r="AR429" s="36">
        <v>6</v>
      </c>
      <c r="AS429" s="38">
        <v>0.24990000000000001</v>
      </c>
      <c r="AT429" s="36">
        <v>16</v>
      </c>
      <c r="AU429" s="38">
        <v>0.66639999999999999</v>
      </c>
      <c r="AV429" s="36">
        <v>0</v>
      </c>
      <c r="AW429" s="38">
        <v>0</v>
      </c>
      <c r="AX429" s="36">
        <v>10</v>
      </c>
      <c r="AY429" s="38">
        <v>0.41649999999999998</v>
      </c>
      <c r="AZ429" s="36">
        <v>8</v>
      </c>
      <c r="BA429" s="38">
        <v>0.3332</v>
      </c>
      <c r="BB429" s="36">
        <v>24</v>
      </c>
      <c r="BC429" s="38">
        <v>0.99960000000000004</v>
      </c>
      <c r="BD429" s="36">
        <v>0</v>
      </c>
      <c r="BE429" s="38">
        <v>0</v>
      </c>
      <c r="BF429" s="36">
        <v>10</v>
      </c>
      <c r="BG429" s="38">
        <v>0.41670000000000001</v>
      </c>
      <c r="BH429" s="32" t="s">
        <v>735</v>
      </c>
      <c r="BI429" s="33" t="s">
        <v>1173</v>
      </c>
      <c r="BL429" s="34"/>
    </row>
    <row r="430" spans="1:64" ht="30" customHeight="1" x14ac:dyDescent="0.25">
      <c r="A430" s="197"/>
      <c r="B430" s="197"/>
      <c r="C430" s="199"/>
      <c r="D430" s="199"/>
      <c r="E430" s="199"/>
      <c r="F430" s="201"/>
      <c r="G430" s="199"/>
      <c r="H430" s="199"/>
      <c r="I430" s="199"/>
      <c r="J430" s="188"/>
      <c r="K430" s="188"/>
      <c r="L430" s="188"/>
      <c r="M430" s="188"/>
      <c r="N430" s="188"/>
      <c r="O430" s="190"/>
      <c r="P430" s="188"/>
      <c r="Q430" s="190"/>
      <c r="R430" s="192"/>
      <c r="S430" s="188"/>
      <c r="T430" s="188"/>
      <c r="U430" s="188"/>
      <c r="V430" s="188"/>
      <c r="W430" s="188"/>
      <c r="X430" s="188"/>
      <c r="Y430" s="188"/>
      <c r="Z430" s="188"/>
      <c r="AA430" s="197"/>
      <c r="AB430" s="41" t="s">
        <v>683</v>
      </c>
      <c r="AC430" s="41"/>
      <c r="AD430" s="40" t="s">
        <v>1188</v>
      </c>
      <c r="AE430" s="40">
        <v>24</v>
      </c>
      <c r="AF430" s="36">
        <v>4</v>
      </c>
      <c r="AG430" s="38">
        <v>0.1666</v>
      </c>
      <c r="AH430" s="36">
        <v>4</v>
      </c>
      <c r="AI430" s="38">
        <v>0.1666</v>
      </c>
      <c r="AJ430" s="36">
        <v>6</v>
      </c>
      <c r="AK430" s="38">
        <v>0.24990000000000001</v>
      </c>
      <c r="AL430" s="36">
        <v>10</v>
      </c>
      <c r="AM430" s="38">
        <v>0.41649999999999998</v>
      </c>
      <c r="AN430" s="36">
        <v>6</v>
      </c>
      <c r="AO430" s="38">
        <v>0.24990000000000001</v>
      </c>
      <c r="AP430" s="36">
        <v>10</v>
      </c>
      <c r="AQ430" s="38">
        <v>0.41649999999999998</v>
      </c>
      <c r="AR430" s="36">
        <v>6</v>
      </c>
      <c r="AS430" s="38">
        <v>0.24990000000000001</v>
      </c>
      <c r="AT430" s="36">
        <v>16</v>
      </c>
      <c r="AU430" s="38">
        <v>0.66639999999999999</v>
      </c>
      <c r="AV430" s="36">
        <v>0</v>
      </c>
      <c r="AW430" s="38">
        <v>0</v>
      </c>
      <c r="AX430" s="36">
        <v>10</v>
      </c>
      <c r="AY430" s="38">
        <v>0.41649999999999998</v>
      </c>
      <c r="AZ430" s="36">
        <v>8</v>
      </c>
      <c r="BA430" s="38">
        <v>0.3332</v>
      </c>
      <c r="BB430" s="36">
        <v>24</v>
      </c>
      <c r="BC430" s="38">
        <v>0.99960000000000004</v>
      </c>
      <c r="BD430" s="36">
        <v>0</v>
      </c>
      <c r="BE430" s="38">
        <v>0</v>
      </c>
      <c r="BF430" s="36">
        <v>10</v>
      </c>
      <c r="BG430" s="38">
        <v>0.41670000000000001</v>
      </c>
      <c r="BH430" s="32" t="s">
        <v>735</v>
      </c>
      <c r="BI430" s="33" t="s">
        <v>1173</v>
      </c>
      <c r="BL430" s="34"/>
    </row>
    <row r="431" spans="1:64" ht="117" customHeight="1" x14ac:dyDescent="0.25">
      <c r="A431" s="196" t="s">
        <v>414</v>
      </c>
      <c r="B431" s="196" t="s">
        <v>415</v>
      </c>
      <c r="C431" s="198" t="s">
        <v>544</v>
      </c>
      <c r="D431" s="198" t="s">
        <v>579</v>
      </c>
      <c r="E431" s="198" t="s">
        <v>1189</v>
      </c>
      <c r="F431" s="200" t="s">
        <v>593</v>
      </c>
      <c r="G431" s="198" t="s">
        <v>594</v>
      </c>
      <c r="H431" s="198" t="s">
        <v>595</v>
      </c>
      <c r="I431" s="198" t="s">
        <v>596</v>
      </c>
      <c r="J431" s="189">
        <v>0.16</v>
      </c>
      <c r="K431" s="189">
        <v>0.16</v>
      </c>
      <c r="L431" s="189">
        <v>0.24</v>
      </c>
      <c r="M431" s="189">
        <v>0.24</v>
      </c>
      <c r="N431" s="189">
        <v>0.24</v>
      </c>
      <c r="O431" s="189">
        <v>0</v>
      </c>
      <c r="P431" s="189">
        <v>0.36</v>
      </c>
      <c r="Q431" s="189">
        <v>0</v>
      </c>
      <c r="R431" s="191" t="s">
        <v>597</v>
      </c>
      <c r="S431" s="187">
        <v>0</v>
      </c>
      <c r="T431" s="187">
        <v>0.16</v>
      </c>
      <c r="U431" s="187">
        <v>0</v>
      </c>
      <c r="V431" s="187">
        <v>0.24</v>
      </c>
      <c r="W431" s="187">
        <v>0</v>
      </c>
      <c r="X431" s="187">
        <v>0</v>
      </c>
      <c r="Y431" s="187">
        <v>0</v>
      </c>
      <c r="Z431" s="187">
        <v>0</v>
      </c>
      <c r="AA431" s="196" t="s">
        <v>52</v>
      </c>
      <c r="AB431" s="41" t="s">
        <v>657</v>
      </c>
      <c r="AC431" s="41"/>
      <c r="AD431" s="40" t="s">
        <v>1190</v>
      </c>
      <c r="AE431" s="40">
        <v>100</v>
      </c>
      <c r="AF431" s="36">
        <v>16</v>
      </c>
      <c r="AG431" s="38">
        <v>0.16</v>
      </c>
      <c r="AH431" s="36">
        <v>16</v>
      </c>
      <c r="AI431" s="38">
        <v>0.16</v>
      </c>
      <c r="AJ431" s="36">
        <v>24</v>
      </c>
      <c r="AK431" s="38">
        <v>0.24</v>
      </c>
      <c r="AL431" s="36">
        <v>40</v>
      </c>
      <c r="AM431" s="38">
        <v>0.4</v>
      </c>
      <c r="AN431" s="36">
        <v>24</v>
      </c>
      <c r="AO431" s="38">
        <v>0.24</v>
      </c>
      <c r="AP431" s="36">
        <v>40</v>
      </c>
      <c r="AQ431" s="38">
        <v>0.4</v>
      </c>
      <c r="AR431" s="36">
        <v>24</v>
      </c>
      <c r="AS431" s="38">
        <v>0.24</v>
      </c>
      <c r="AT431" s="36">
        <v>64</v>
      </c>
      <c r="AU431" s="38">
        <v>0.64</v>
      </c>
      <c r="AV431" s="36">
        <v>0</v>
      </c>
      <c r="AW431" s="38">
        <v>0</v>
      </c>
      <c r="AX431" s="36">
        <v>40</v>
      </c>
      <c r="AY431" s="38">
        <v>0.4</v>
      </c>
      <c r="AZ431" s="36">
        <v>36</v>
      </c>
      <c r="BA431" s="38">
        <v>0.36</v>
      </c>
      <c r="BB431" s="36">
        <v>100</v>
      </c>
      <c r="BC431" s="38">
        <v>1</v>
      </c>
      <c r="BD431" s="36">
        <v>0</v>
      </c>
      <c r="BE431" s="38">
        <v>0</v>
      </c>
      <c r="BF431" s="36">
        <v>40</v>
      </c>
      <c r="BG431" s="38">
        <v>0.4</v>
      </c>
      <c r="BH431" s="32" t="s">
        <v>694</v>
      </c>
      <c r="BI431" s="33" t="s">
        <v>761</v>
      </c>
      <c r="BL431" s="34"/>
    </row>
    <row r="432" spans="1:64" ht="105" customHeight="1" x14ac:dyDescent="0.25">
      <c r="A432" s="197"/>
      <c r="B432" s="197"/>
      <c r="C432" s="199"/>
      <c r="D432" s="199"/>
      <c r="E432" s="199"/>
      <c r="F432" s="201"/>
      <c r="G432" s="199"/>
      <c r="H432" s="199"/>
      <c r="I432" s="199"/>
      <c r="J432" s="190"/>
      <c r="K432" s="190"/>
      <c r="L432" s="190"/>
      <c r="M432" s="190"/>
      <c r="N432" s="190"/>
      <c r="O432" s="190"/>
      <c r="P432" s="190"/>
      <c r="Q432" s="190"/>
      <c r="R432" s="192"/>
      <c r="S432" s="188"/>
      <c r="T432" s="188"/>
      <c r="U432" s="188"/>
      <c r="V432" s="188"/>
      <c r="W432" s="188"/>
      <c r="X432" s="188"/>
      <c r="Y432" s="188"/>
      <c r="Z432" s="188"/>
      <c r="AA432" s="197"/>
      <c r="AB432" s="41" t="s">
        <v>657</v>
      </c>
      <c r="AC432" s="41"/>
      <c r="AD432" s="40" t="s">
        <v>1191</v>
      </c>
      <c r="AE432" s="40">
        <v>100</v>
      </c>
      <c r="AF432" s="36">
        <v>16</v>
      </c>
      <c r="AG432" s="38">
        <v>0.16</v>
      </c>
      <c r="AH432" s="36">
        <v>16</v>
      </c>
      <c r="AI432" s="38">
        <v>0.16</v>
      </c>
      <c r="AJ432" s="36">
        <v>24</v>
      </c>
      <c r="AK432" s="38">
        <v>0.24</v>
      </c>
      <c r="AL432" s="36">
        <v>40</v>
      </c>
      <c r="AM432" s="38">
        <v>0.4</v>
      </c>
      <c r="AN432" s="36">
        <v>24</v>
      </c>
      <c r="AO432" s="38">
        <v>0.24</v>
      </c>
      <c r="AP432" s="36">
        <v>40</v>
      </c>
      <c r="AQ432" s="38">
        <v>0.4</v>
      </c>
      <c r="AR432" s="36">
        <v>24</v>
      </c>
      <c r="AS432" s="38">
        <v>0.24</v>
      </c>
      <c r="AT432" s="36">
        <v>64</v>
      </c>
      <c r="AU432" s="38">
        <v>0.64</v>
      </c>
      <c r="AV432" s="36">
        <v>0</v>
      </c>
      <c r="AW432" s="38">
        <v>0</v>
      </c>
      <c r="AX432" s="36">
        <v>40</v>
      </c>
      <c r="AY432" s="38">
        <v>0.4</v>
      </c>
      <c r="AZ432" s="36">
        <v>36</v>
      </c>
      <c r="BA432" s="38">
        <v>0.36</v>
      </c>
      <c r="BB432" s="36">
        <v>100</v>
      </c>
      <c r="BC432" s="38">
        <v>1</v>
      </c>
      <c r="BD432" s="36">
        <v>0</v>
      </c>
      <c r="BE432" s="38">
        <v>0</v>
      </c>
      <c r="BF432" s="36">
        <v>40</v>
      </c>
      <c r="BG432" s="38">
        <v>0.4</v>
      </c>
      <c r="BH432" s="32" t="s">
        <v>694</v>
      </c>
      <c r="BI432" s="33" t="s">
        <v>761</v>
      </c>
      <c r="BL432" s="34"/>
    </row>
    <row r="433" spans="1:64" ht="93" customHeight="1" x14ac:dyDescent="0.25">
      <c r="A433" s="197"/>
      <c r="B433" s="197"/>
      <c r="C433" s="199"/>
      <c r="D433" s="199"/>
      <c r="E433" s="199"/>
      <c r="F433" s="201"/>
      <c r="G433" s="199"/>
      <c r="H433" s="199"/>
      <c r="I433" s="199"/>
      <c r="J433" s="190"/>
      <c r="K433" s="190"/>
      <c r="L433" s="190"/>
      <c r="M433" s="190"/>
      <c r="N433" s="190"/>
      <c r="O433" s="190"/>
      <c r="P433" s="190"/>
      <c r="Q433" s="190"/>
      <c r="R433" s="191" t="s">
        <v>1192</v>
      </c>
      <c r="S433" s="187">
        <v>0</v>
      </c>
      <c r="T433" s="187">
        <v>0.16</v>
      </c>
      <c r="U433" s="187">
        <v>0</v>
      </c>
      <c r="V433" s="187">
        <v>0.24</v>
      </c>
      <c r="W433" s="187">
        <v>0</v>
      </c>
      <c r="X433" s="187">
        <v>0</v>
      </c>
      <c r="Y433" s="187">
        <v>0</v>
      </c>
      <c r="Z433" s="187">
        <v>0</v>
      </c>
      <c r="AA433" s="196" t="s">
        <v>52</v>
      </c>
      <c r="AB433" s="41" t="s">
        <v>657</v>
      </c>
      <c r="AC433" s="41"/>
      <c r="AD433" s="40" t="s">
        <v>1193</v>
      </c>
      <c r="AE433" s="40">
        <v>100</v>
      </c>
      <c r="AF433" s="36">
        <v>16</v>
      </c>
      <c r="AG433" s="38">
        <v>0.16</v>
      </c>
      <c r="AH433" s="36">
        <v>16</v>
      </c>
      <c r="AI433" s="38">
        <v>0.16</v>
      </c>
      <c r="AJ433" s="36">
        <v>24</v>
      </c>
      <c r="AK433" s="38">
        <v>0.24</v>
      </c>
      <c r="AL433" s="36">
        <v>40</v>
      </c>
      <c r="AM433" s="38">
        <v>0.4</v>
      </c>
      <c r="AN433" s="36">
        <v>24</v>
      </c>
      <c r="AO433" s="38">
        <v>0.24</v>
      </c>
      <c r="AP433" s="36">
        <v>40</v>
      </c>
      <c r="AQ433" s="38">
        <v>0.4</v>
      </c>
      <c r="AR433" s="36">
        <v>24</v>
      </c>
      <c r="AS433" s="38">
        <v>0.24</v>
      </c>
      <c r="AT433" s="36">
        <v>64</v>
      </c>
      <c r="AU433" s="38">
        <v>0.64</v>
      </c>
      <c r="AV433" s="36">
        <v>0</v>
      </c>
      <c r="AW433" s="38">
        <v>0</v>
      </c>
      <c r="AX433" s="36">
        <v>40</v>
      </c>
      <c r="AY433" s="38">
        <v>0.4</v>
      </c>
      <c r="AZ433" s="36">
        <v>36</v>
      </c>
      <c r="BA433" s="38">
        <v>0.36</v>
      </c>
      <c r="BB433" s="36">
        <v>100</v>
      </c>
      <c r="BC433" s="38">
        <v>1</v>
      </c>
      <c r="BD433" s="36">
        <v>0</v>
      </c>
      <c r="BE433" s="38">
        <v>0</v>
      </c>
      <c r="BF433" s="36">
        <v>40</v>
      </c>
      <c r="BG433" s="38">
        <v>0.4</v>
      </c>
      <c r="BH433" s="32" t="s">
        <v>694</v>
      </c>
      <c r="BI433" s="33" t="s">
        <v>761</v>
      </c>
      <c r="BL433" s="34"/>
    </row>
    <row r="434" spans="1:64" ht="189" customHeight="1" x14ac:dyDescent="0.25">
      <c r="A434" s="197"/>
      <c r="B434" s="197"/>
      <c r="C434" s="199"/>
      <c r="D434" s="199"/>
      <c r="E434" s="199"/>
      <c r="F434" s="201"/>
      <c r="G434" s="199"/>
      <c r="H434" s="199"/>
      <c r="I434" s="199"/>
      <c r="J434" s="190"/>
      <c r="K434" s="190"/>
      <c r="L434" s="190"/>
      <c r="M434" s="190"/>
      <c r="N434" s="190"/>
      <c r="O434" s="190"/>
      <c r="P434" s="190"/>
      <c r="Q434" s="190"/>
      <c r="R434" s="192"/>
      <c r="S434" s="188"/>
      <c r="T434" s="188"/>
      <c r="U434" s="188"/>
      <c r="V434" s="188"/>
      <c r="W434" s="188"/>
      <c r="X434" s="188"/>
      <c r="Y434" s="188"/>
      <c r="Z434" s="188"/>
      <c r="AA434" s="197"/>
      <c r="AB434" s="41" t="s">
        <v>657</v>
      </c>
      <c r="AC434" s="41"/>
      <c r="AD434" s="40" t="s">
        <v>1194</v>
      </c>
      <c r="AE434" s="40">
        <v>100</v>
      </c>
      <c r="AF434" s="36">
        <v>16</v>
      </c>
      <c r="AG434" s="38">
        <v>0.16</v>
      </c>
      <c r="AH434" s="36">
        <v>16</v>
      </c>
      <c r="AI434" s="38">
        <v>0.16</v>
      </c>
      <c r="AJ434" s="36">
        <v>24</v>
      </c>
      <c r="AK434" s="38">
        <v>0.24</v>
      </c>
      <c r="AL434" s="36">
        <v>40</v>
      </c>
      <c r="AM434" s="38">
        <v>0.4</v>
      </c>
      <c r="AN434" s="36">
        <v>24</v>
      </c>
      <c r="AO434" s="38">
        <v>0.24</v>
      </c>
      <c r="AP434" s="36">
        <v>40</v>
      </c>
      <c r="AQ434" s="38">
        <v>0.4</v>
      </c>
      <c r="AR434" s="36">
        <v>24</v>
      </c>
      <c r="AS434" s="38">
        <v>0.24</v>
      </c>
      <c r="AT434" s="36">
        <v>64</v>
      </c>
      <c r="AU434" s="38">
        <v>0.64</v>
      </c>
      <c r="AV434" s="36">
        <v>0</v>
      </c>
      <c r="AW434" s="38">
        <v>0</v>
      </c>
      <c r="AX434" s="36">
        <v>40</v>
      </c>
      <c r="AY434" s="38">
        <v>0.4</v>
      </c>
      <c r="AZ434" s="36">
        <v>36</v>
      </c>
      <c r="BA434" s="38">
        <v>0.36</v>
      </c>
      <c r="BB434" s="36">
        <v>100</v>
      </c>
      <c r="BC434" s="38">
        <v>1</v>
      </c>
      <c r="BD434" s="36">
        <v>0</v>
      </c>
      <c r="BE434" s="38">
        <v>0</v>
      </c>
      <c r="BF434" s="36">
        <v>40</v>
      </c>
      <c r="BG434" s="38">
        <v>0.4</v>
      </c>
      <c r="BH434" s="32" t="s">
        <v>694</v>
      </c>
      <c r="BI434" s="33" t="s">
        <v>761</v>
      </c>
      <c r="BL434" s="34"/>
    </row>
    <row r="435" spans="1:64" ht="117" customHeight="1" x14ac:dyDescent="0.25">
      <c r="A435" s="197"/>
      <c r="B435" s="197"/>
      <c r="C435" s="199"/>
      <c r="D435" s="199"/>
      <c r="E435" s="199"/>
      <c r="F435" s="201"/>
      <c r="G435" s="199"/>
      <c r="H435" s="199"/>
      <c r="I435" s="199"/>
      <c r="J435" s="190"/>
      <c r="K435" s="190"/>
      <c r="L435" s="190"/>
      <c r="M435" s="190"/>
      <c r="N435" s="190"/>
      <c r="O435" s="190"/>
      <c r="P435" s="190"/>
      <c r="Q435" s="190"/>
      <c r="R435" s="192"/>
      <c r="S435" s="188"/>
      <c r="T435" s="188"/>
      <c r="U435" s="188"/>
      <c r="V435" s="188"/>
      <c r="W435" s="188"/>
      <c r="X435" s="188"/>
      <c r="Y435" s="188"/>
      <c r="Z435" s="188"/>
      <c r="AA435" s="197"/>
      <c r="AB435" s="41" t="s">
        <v>657</v>
      </c>
      <c r="AC435" s="41"/>
      <c r="AD435" s="40" t="s">
        <v>1195</v>
      </c>
      <c r="AE435" s="40">
        <v>100</v>
      </c>
      <c r="AF435" s="36">
        <v>16</v>
      </c>
      <c r="AG435" s="38">
        <v>0.16</v>
      </c>
      <c r="AH435" s="36">
        <v>16</v>
      </c>
      <c r="AI435" s="38">
        <v>0.16</v>
      </c>
      <c r="AJ435" s="36">
        <v>24</v>
      </c>
      <c r="AK435" s="38">
        <v>0.24</v>
      </c>
      <c r="AL435" s="36">
        <v>40</v>
      </c>
      <c r="AM435" s="38">
        <v>0.4</v>
      </c>
      <c r="AN435" s="36">
        <v>24</v>
      </c>
      <c r="AO435" s="38">
        <v>0.24</v>
      </c>
      <c r="AP435" s="36">
        <v>40</v>
      </c>
      <c r="AQ435" s="38">
        <v>0.4</v>
      </c>
      <c r="AR435" s="36">
        <v>24</v>
      </c>
      <c r="AS435" s="38">
        <v>0.24</v>
      </c>
      <c r="AT435" s="36">
        <v>64</v>
      </c>
      <c r="AU435" s="38">
        <v>0.64</v>
      </c>
      <c r="AV435" s="36">
        <v>0</v>
      </c>
      <c r="AW435" s="38">
        <v>0</v>
      </c>
      <c r="AX435" s="36">
        <v>40</v>
      </c>
      <c r="AY435" s="38">
        <v>0.4</v>
      </c>
      <c r="AZ435" s="36">
        <v>36</v>
      </c>
      <c r="BA435" s="38">
        <v>0.36</v>
      </c>
      <c r="BB435" s="36">
        <v>100</v>
      </c>
      <c r="BC435" s="38">
        <v>1</v>
      </c>
      <c r="BD435" s="36">
        <v>0</v>
      </c>
      <c r="BE435" s="38">
        <v>0</v>
      </c>
      <c r="BF435" s="36">
        <v>40</v>
      </c>
      <c r="BG435" s="38">
        <v>0.4</v>
      </c>
      <c r="BH435" s="32" t="s">
        <v>694</v>
      </c>
      <c r="BI435" s="33" t="s">
        <v>761</v>
      </c>
      <c r="BL435" s="34"/>
    </row>
    <row r="436" spans="1:64" ht="153" customHeight="1" x14ac:dyDescent="0.25">
      <c r="A436" s="197"/>
      <c r="B436" s="197"/>
      <c r="C436" s="199"/>
      <c r="D436" s="199"/>
      <c r="E436" s="199"/>
      <c r="F436" s="201"/>
      <c r="G436" s="199"/>
      <c r="H436" s="199"/>
      <c r="I436" s="199"/>
      <c r="J436" s="190"/>
      <c r="K436" s="190"/>
      <c r="L436" s="190"/>
      <c r="M436" s="190"/>
      <c r="N436" s="190"/>
      <c r="O436" s="190"/>
      <c r="P436" s="190"/>
      <c r="Q436" s="190"/>
      <c r="R436" s="192"/>
      <c r="S436" s="188"/>
      <c r="T436" s="188"/>
      <c r="U436" s="188"/>
      <c r="V436" s="188"/>
      <c r="W436" s="188"/>
      <c r="X436" s="188"/>
      <c r="Y436" s="188"/>
      <c r="Z436" s="188"/>
      <c r="AA436" s="197"/>
      <c r="AB436" s="41" t="s">
        <v>657</v>
      </c>
      <c r="AC436" s="41"/>
      <c r="AD436" s="40" t="s">
        <v>1196</v>
      </c>
      <c r="AE436" s="40">
        <v>100</v>
      </c>
      <c r="AF436" s="36">
        <v>16</v>
      </c>
      <c r="AG436" s="38">
        <v>0.16</v>
      </c>
      <c r="AH436" s="36">
        <v>16</v>
      </c>
      <c r="AI436" s="38">
        <v>0.16</v>
      </c>
      <c r="AJ436" s="36">
        <v>24</v>
      </c>
      <c r="AK436" s="38">
        <v>0.24</v>
      </c>
      <c r="AL436" s="36">
        <v>40</v>
      </c>
      <c r="AM436" s="38">
        <v>0.4</v>
      </c>
      <c r="AN436" s="36">
        <v>24</v>
      </c>
      <c r="AO436" s="38">
        <v>0.24</v>
      </c>
      <c r="AP436" s="36">
        <v>40</v>
      </c>
      <c r="AQ436" s="38">
        <v>0.4</v>
      </c>
      <c r="AR436" s="36">
        <v>24</v>
      </c>
      <c r="AS436" s="38">
        <v>0.24</v>
      </c>
      <c r="AT436" s="36">
        <v>64</v>
      </c>
      <c r="AU436" s="38">
        <v>0.64</v>
      </c>
      <c r="AV436" s="36">
        <v>0</v>
      </c>
      <c r="AW436" s="38">
        <v>0</v>
      </c>
      <c r="AX436" s="36">
        <v>40</v>
      </c>
      <c r="AY436" s="38">
        <v>0.4</v>
      </c>
      <c r="AZ436" s="36">
        <v>36</v>
      </c>
      <c r="BA436" s="38">
        <v>0.36</v>
      </c>
      <c r="BB436" s="36">
        <v>100</v>
      </c>
      <c r="BC436" s="38">
        <v>1</v>
      </c>
      <c r="BD436" s="36">
        <v>0</v>
      </c>
      <c r="BE436" s="38">
        <v>0</v>
      </c>
      <c r="BF436" s="36">
        <v>40</v>
      </c>
      <c r="BG436" s="38">
        <v>0.4</v>
      </c>
      <c r="BH436" s="32" t="s">
        <v>694</v>
      </c>
      <c r="BI436" s="33" t="s">
        <v>761</v>
      </c>
      <c r="BL436" s="34"/>
    </row>
    <row r="437" spans="1:64" ht="93" customHeight="1" x14ac:dyDescent="0.25">
      <c r="A437" s="197"/>
      <c r="B437" s="197"/>
      <c r="C437" s="199"/>
      <c r="D437" s="199"/>
      <c r="E437" s="199"/>
      <c r="F437" s="201"/>
      <c r="G437" s="199"/>
      <c r="H437" s="199"/>
      <c r="I437" s="199"/>
      <c r="J437" s="190"/>
      <c r="K437" s="190"/>
      <c r="L437" s="190"/>
      <c r="M437" s="190"/>
      <c r="N437" s="190"/>
      <c r="O437" s="190"/>
      <c r="P437" s="190"/>
      <c r="Q437" s="190"/>
      <c r="R437" s="191" t="s">
        <v>1197</v>
      </c>
      <c r="S437" s="187">
        <v>0</v>
      </c>
      <c r="T437" s="187">
        <v>0.16</v>
      </c>
      <c r="U437" s="187">
        <v>0</v>
      </c>
      <c r="V437" s="187">
        <v>0.24</v>
      </c>
      <c r="W437" s="187">
        <v>0</v>
      </c>
      <c r="X437" s="187">
        <v>0</v>
      </c>
      <c r="Y437" s="187">
        <v>0</v>
      </c>
      <c r="Z437" s="187">
        <v>0</v>
      </c>
      <c r="AA437" s="196" t="s">
        <v>52</v>
      </c>
      <c r="AB437" s="41" t="s">
        <v>657</v>
      </c>
      <c r="AC437" s="41"/>
      <c r="AD437" s="40" t="s">
        <v>1198</v>
      </c>
      <c r="AE437" s="40">
        <v>100</v>
      </c>
      <c r="AF437" s="36">
        <v>16</v>
      </c>
      <c r="AG437" s="38">
        <v>0.16</v>
      </c>
      <c r="AH437" s="36">
        <v>16</v>
      </c>
      <c r="AI437" s="38">
        <v>0.16</v>
      </c>
      <c r="AJ437" s="36">
        <v>24</v>
      </c>
      <c r="AK437" s="38">
        <v>0.24</v>
      </c>
      <c r="AL437" s="36">
        <v>40</v>
      </c>
      <c r="AM437" s="38">
        <v>0.4</v>
      </c>
      <c r="AN437" s="36">
        <v>24</v>
      </c>
      <c r="AO437" s="38">
        <v>0.24</v>
      </c>
      <c r="AP437" s="36">
        <v>40</v>
      </c>
      <c r="AQ437" s="38">
        <v>0.4</v>
      </c>
      <c r="AR437" s="36">
        <v>24</v>
      </c>
      <c r="AS437" s="38">
        <v>0.24</v>
      </c>
      <c r="AT437" s="36">
        <v>64</v>
      </c>
      <c r="AU437" s="38">
        <v>0.64</v>
      </c>
      <c r="AV437" s="36">
        <v>0</v>
      </c>
      <c r="AW437" s="38">
        <v>0</v>
      </c>
      <c r="AX437" s="36">
        <v>40</v>
      </c>
      <c r="AY437" s="38">
        <v>0.4</v>
      </c>
      <c r="AZ437" s="36">
        <v>36</v>
      </c>
      <c r="BA437" s="38">
        <v>0.36</v>
      </c>
      <c r="BB437" s="36">
        <v>100</v>
      </c>
      <c r="BC437" s="38">
        <v>1</v>
      </c>
      <c r="BD437" s="36">
        <v>0</v>
      </c>
      <c r="BE437" s="38">
        <v>0</v>
      </c>
      <c r="BF437" s="36">
        <v>40</v>
      </c>
      <c r="BG437" s="38">
        <v>0.4</v>
      </c>
      <c r="BH437" s="32" t="s">
        <v>694</v>
      </c>
      <c r="BI437" s="33" t="s">
        <v>761</v>
      </c>
      <c r="BL437" s="34"/>
    </row>
    <row r="438" spans="1:64" ht="93" customHeight="1" x14ac:dyDescent="0.25">
      <c r="A438" s="197"/>
      <c r="B438" s="197"/>
      <c r="C438" s="199"/>
      <c r="D438" s="199"/>
      <c r="E438" s="199"/>
      <c r="F438" s="201"/>
      <c r="G438" s="199"/>
      <c r="H438" s="199"/>
      <c r="I438" s="199"/>
      <c r="J438" s="190"/>
      <c r="K438" s="190"/>
      <c r="L438" s="190"/>
      <c r="M438" s="190"/>
      <c r="N438" s="190"/>
      <c r="O438" s="190"/>
      <c r="P438" s="190"/>
      <c r="Q438" s="190"/>
      <c r="R438" s="192"/>
      <c r="S438" s="188"/>
      <c r="T438" s="188"/>
      <c r="U438" s="188"/>
      <c r="V438" s="188"/>
      <c r="W438" s="188"/>
      <c r="X438" s="188"/>
      <c r="Y438" s="188"/>
      <c r="Z438" s="188"/>
      <c r="AA438" s="197"/>
      <c r="AB438" s="41" t="s">
        <v>657</v>
      </c>
      <c r="AC438" s="41"/>
      <c r="AD438" s="40" t="s">
        <v>1199</v>
      </c>
      <c r="AE438" s="40">
        <v>100</v>
      </c>
      <c r="AF438" s="36">
        <v>16</v>
      </c>
      <c r="AG438" s="38">
        <v>0.16</v>
      </c>
      <c r="AH438" s="36">
        <v>16</v>
      </c>
      <c r="AI438" s="38">
        <v>0.16</v>
      </c>
      <c r="AJ438" s="36">
        <v>24</v>
      </c>
      <c r="AK438" s="38">
        <v>0.24</v>
      </c>
      <c r="AL438" s="36">
        <v>40</v>
      </c>
      <c r="AM438" s="38">
        <v>0.4</v>
      </c>
      <c r="AN438" s="36">
        <v>24</v>
      </c>
      <c r="AO438" s="38">
        <v>0.24</v>
      </c>
      <c r="AP438" s="36">
        <v>40</v>
      </c>
      <c r="AQ438" s="38">
        <v>0.4</v>
      </c>
      <c r="AR438" s="36">
        <v>24</v>
      </c>
      <c r="AS438" s="38">
        <v>0.24</v>
      </c>
      <c r="AT438" s="36">
        <v>64</v>
      </c>
      <c r="AU438" s="38">
        <v>0.64</v>
      </c>
      <c r="AV438" s="36">
        <v>0</v>
      </c>
      <c r="AW438" s="38">
        <v>0</v>
      </c>
      <c r="AX438" s="36">
        <v>40</v>
      </c>
      <c r="AY438" s="38">
        <v>0.4</v>
      </c>
      <c r="AZ438" s="36">
        <v>36</v>
      </c>
      <c r="BA438" s="38">
        <v>0.36</v>
      </c>
      <c r="BB438" s="36">
        <v>100</v>
      </c>
      <c r="BC438" s="38">
        <v>1</v>
      </c>
      <c r="BD438" s="36">
        <v>0</v>
      </c>
      <c r="BE438" s="38">
        <v>0</v>
      </c>
      <c r="BF438" s="36">
        <v>40</v>
      </c>
      <c r="BG438" s="38">
        <v>0.4</v>
      </c>
      <c r="BH438" s="32" t="s">
        <v>694</v>
      </c>
      <c r="BI438" s="33" t="s">
        <v>761</v>
      </c>
      <c r="BL438" s="34"/>
    </row>
    <row r="439" spans="1:64" ht="201" customHeight="1" x14ac:dyDescent="0.25">
      <c r="A439" s="35" t="s">
        <v>414</v>
      </c>
      <c r="B439" s="35" t="s">
        <v>415</v>
      </c>
      <c r="C439" s="36" t="s">
        <v>544</v>
      </c>
      <c r="D439" s="36" t="s">
        <v>579</v>
      </c>
      <c r="E439" s="36" t="s">
        <v>1152</v>
      </c>
      <c r="F439" s="37" t="s">
        <v>598</v>
      </c>
      <c r="G439" s="36" t="s">
        <v>599</v>
      </c>
      <c r="H439" s="36" t="s">
        <v>564</v>
      </c>
      <c r="I439" s="36" t="s">
        <v>565</v>
      </c>
      <c r="J439" s="38">
        <v>0.157</v>
      </c>
      <c r="K439" s="38">
        <v>0.157</v>
      </c>
      <c r="L439" s="38">
        <v>0.21299999999999999</v>
      </c>
      <c r="M439" s="38">
        <v>0.21299999999999999</v>
      </c>
      <c r="N439" s="38">
        <v>0.25800000000000001</v>
      </c>
      <c r="O439" s="39">
        <v>0</v>
      </c>
      <c r="P439" s="38">
        <v>0.372</v>
      </c>
      <c r="Q439" s="39">
        <v>0</v>
      </c>
      <c r="R439" s="40" t="s">
        <v>600</v>
      </c>
      <c r="S439" s="38">
        <v>0</v>
      </c>
      <c r="T439" s="38">
        <v>0.157</v>
      </c>
      <c r="U439" s="38">
        <v>0</v>
      </c>
      <c r="V439" s="38">
        <v>0.21299999999999999</v>
      </c>
      <c r="W439" s="38">
        <v>0</v>
      </c>
      <c r="X439" s="38">
        <v>0</v>
      </c>
      <c r="Y439" s="38">
        <v>0</v>
      </c>
      <c r="Z439" s="38">
        <v>0</v>
      </c>
      <c r="AA439" s="35" t="s">
        <v>52</v>
      </c>
      <c r="AB439" s="41" t="s">
        <v>657</v>
      </c>
      <c r="AC439" s="41"/>
      <c r="AD439" s="40" t="s">
        <v>1200</v>
      </c>
      <c r="AE439" s="40">
        <v>32</v>
      </c>
      <c r="AF439" s="36">
        <v>2</v>
      </c>
      <c r="AG439" s="38">
        <v>6.25E-2</v>
      </c>
      <c r="AH439" s="36">
        <v>2</v>
      </c>
      <c r="AI439" s="38">
        <v>6.25E-2</v>
      </c>
      <c r="AJ439" s="36">
        <v>0</v>
      </c>
      <c r="AK439" s="38">
        <v>0</v>
      </c>
      <c r="AL439" s="36">
        <v>2</v>
      </c>
      <c r="AM439" s="38">
        <v>6.25E-2</v>
      </c>
      <c r="AN439" s="36">
        <v>0</v>
      </c>
      <c r="AO439" s="38">
        <v>0</v>
      </c>
      <c r="AP439" s="36">
        <v>2</v>
      </c>
      <c r="AQ439" s="38">
        <v>6.25E-2</v>
      </c>
      <c r="AR439" s="36">
        <v>0</v>
      </c>
      <c r="AS439" s="38">
        <v>0</v>
      </c>
      <c r="AT439" s="36">
        <v>2</v>
      </c>
      <c r="AU439" s="38">
        <v>6.25E-2</v>
      </c>
      <c r="AV439" s="36">
        <v>0</v>
      </c>
      <c r="AW439" s="38">
        <v>0</v>
      </c>
      <c r="AX439" s="36">
        <v>2</v>
      </c>
      <c r="AY439" s="38">
        <v>6.25E-2</v>
      </c>
      <c r="AZ439" s="36">
        <v>30</v>
      </c>
      <c r="BA439" s="38">
        <v>0.9375</v>
      </c>
      <c r="BB439" s="36">
        <v>32</v>
      </c>
      <c r="BC439" s="38">
        <v>1</v>
      </c>
      <c r="BD439" s="36">
        <v>0</v>
      </c>
      <c r="BE439" s="38">
        <v>0</v>
      </c>
      <c r="BF439" s="36">
        <v>2</v>
      </c>
      <c r="BG439" s="38">
        <v>6.25E-2</v>
      </c>
      <c r="BH439" s="32" t="s">
        <v>694</v>
      </c>
      <c r="BI439" s="33" t="s">
        <v>761</v>
      </c>
      <c r="BL439" s="34"/>
    </row>
    <row r="440" spans="1:64" ht="201" customHeight="1" x14ac:dyDescent="0.25">
      <c r="A440" s="196" t="s">
        <v>414</v>
      </c>
      <c r="B440" s="196" t="s">
        <v>415</v>
      </c>
      <c r="C440" s="198" t="s">
        <v>544</v>
      </c>
      <c r="D440" s="198" t="s">
        <v>579</v>
      </c>
      <c r="E440" s="198" t="s">
        <v>1201</v>
      </c>
      <c r="F440" s="200" t="s">
        <v>601</v>
      </c>
      <c r="G440" s="198" t="s">
        <v>602</v>
      </c>
      <c r="H440" s="198" t="s">
        <v>564</v>
      </c>
      <c r="I440" s="198" t="s">
        <v>565</v>
      </c>
      <c r="J440" s="187">
        <v>2.7199999999999998E-2</v>
      </c>
      <c r="K440" s="187">
        <v>2.7199999999999998E-2</v>
      </c>
      <c r="L440" s="187">
        <v>4.0800000000000003E-2</v>
      </c>
      <c r="M440" s="187">
        <v>4.0800000000000003E-2</v>
      </c>
      <c r="N440" s="187">
        <v>0.22720000000000001</v>
      </c>
      <c r="O440" s="189">
        <v>0</v>
      </c>
      <c r="P440" s="187">
        <v>0.70479999999999998</v>
      </c>
      <c r="Q440" s="189">
        <v>0</v>
      </c>
      <c r="R440" s="40" t="s">
        <v>603</v>
      </c>
      <c r="S440" s="38">
        <v>0</v>
      </c>
      <c r="T440" s="38">
        <v>0.16</v>
      </c>
      <c r="U440" s="38">
        <v>0</v>
      </c>
      <c r="V440" s="38">
        <v>0.24</v>
      </c>
      <c r="W440" s="38">
        <v>0</v>
      </c>
      <c r="X440" s="38">
        <v>0</v>
      </c>
      <c r="Y440" s="38">
        <v>0</v>
      </c>
      <c r="Z440" s="38">
        <v>0</v>
      </c>
      <c r="AA440" s="35" t="s">
        <v>52</v>
      </c>
      <c r="AB440" s="41" t="s">
        <v>657</v>
      </c>
      <c r="AC440" s="41"/>
      <c r="AD440" s="40" t="s">
        <v>1202</v>
      </c>
      <c r="AE440" s="40">
        <v>100</v>
      </c>
      <c r="AF440" s="36">
        <v>16</v>
      </c>
      <c r="AG440" s="38">
        <v>0.16</v>
      </c>
      <c r="AH440" s="36">
        <v>16</v>
      </c>
      <c r="AI440" s="38">
        <v>0.16</v>
      </c>
      <c r="AJ440" s="36">
        <v>24</v>
      </c>
      <c r="AK440" s="38">
        <v>0.24</v>
      </c>
      <c r="AL440" s="36">
        <v>40</v>
      </c>
      <c r="AM440" s="38">
        <v>0.4</v>
      </c>
      <c r="AN440" s="36">
        <v>24</v>
      </c>
      <c r="AO440" s="38">
        <v>0.24</v>
      </c>
      <c r="AP440" s="36">
        <v>40</v>
      </c>
      <c r="AQ440" s="38">
        <v>0.4</v>
      </c>
      <c r="AR440" s="36">
        <v>26</v>
      </c>
      <c r="AS440" s="38">
        <v>0.26</v>
      </c>
      <c r="AT440" s="36">
        <v>66</v>
      </c>
      <c r="AU440" s="38">
        <v>0.66</v>
      </c>
      <c r="AV440" s="36">
        <v>0</v>
      </c>
      <c r="AW440" s="38">
        <v>0</v>
      </c>
      <c r="AX440" s="36">
        <v>40</v>
      </c>
      <c r="AY440" s="38">
        <v>0.4</v>
      </c>
      <c r="AZ440" s="36">
        <v>34</v>
      </c>
      <c r="BA440" s="38">
        <v>0.34</v>
      </c>
      <c r="BB440" s="36">
        <v>100</v>
      </c>
      <c r="BC440" s="38">
        <v>1</v>
      </c>
      <c r="BD440" s="36">
        <v>0</v>
      </c>
      <c r="BE440" s="38">
        <v>0</v>
      </c>
      <c r="BF440" s="36">
        <v>40</v>
      </c>
      <c r="BG440" s="38">
        <v>0.4</v>
      </c>
      <c r="BH440" s="32" t="s">
        <v>1088</v>
      </c>
      <c r="BI440" s="33" t="s">
        <v>1203</v>
      </c>
      <c r="BL440" s="34"/>
    </row>
    <row r="441" spans="1:64" ht="243" customHeight="1" x14ac:dyDescent="0.25">
      <c r="A441" s="197"/>
      <c r="B441" s="197"/>
      <c r="C441" s="199"/>
      <c r="D441" s="199"/>
      <c r="E441" s="199"/>
      <c r="F441" s="201"/>
      <c r="G441" s="199"/>
      <c r="H441" s="199"/>
      <c r="I441" s="199"/>
      <c r="J441" s="188"/>
      <c r="K441" s="188"/>
      <c r="L441" s="188"/>
      <c r="M441" s="188"/>
      <c r="N441" s="188"/>
      <c r="O441" s="190"/>
      <c r="P441" s="188"/>
      <c r="Q441" s="190"/>
      <c r="R441" s="191" t="s">
        <v>1204</v>
      </c>
      <c r="S441" s="187">
        <v>0</v>
      </c>
      <c r="T441" s="187">
        <v>0</v>
      </c>
      <c r="U441" s="187">
        <v>0</v>
      </c>
      <c r="V441" s="187">
        <v>0</v>
      </c>
      <c r="W441" s="187">
        <v>0</v>
      </c>
      <c r="X441" s="187">
        <v>0</v>
      </c>
      <c r="Y441" s="187">
        <v>0</v>
      </c>
      <c r="Z441" s="187">
        <v>0</v>
      </c>
      <c r="AA441" s="196" t="s">
        <v>52</v>
      </c>
      <c r="AB441" s="41" t="s">
        <v>745</v>
      </c>
      <c r="AC441" s="41"/>
      <c r="AD441" s="40" t="s">
        <v>1205</v>
      </c>
      <c r="AE441" s="40">
        <v>2</v>
      </c>
      <c r="AF441" s="36">
        <v>0</v>
      </c>
      <c r="AG441" s="38">
        <v>0</v>
      </c>
      <c r="AH441" s="36">
        <v>0</v>
      </c>
      <c r="AI441" s="38">
        <v>0</v>
      </c>
      <c r="AJ441" s="36">
        <v>0</v>
      </c>
      <c r="AK441" s="38">
        <v>0</v>
      </c>
      <c r="AL441" s="36">
        <v>0</v>
      </c>
      <c r="AM441" s="38">
        <v>0</v>
      </c>
      <c r="AN441" s="36">
        <v>0</v>
      </c>
      <c r="AO441" s="38">
        <v>0</v>
      </c>
      <c r="AP441" s="36">
        <v>0</v>
      </c>
      <c r="AQ441" s="38">
        <v>0</v>
      </c>
      <c r="AR441" s="36">
        <v>0</v>
      </c>
      <c r="AS441" s="38">
        <v>0</v>
      </c>
      <c r="AT441" s="36">
        <v>0</v>
      </c>
      <c r="AU441" s="38">
        <v>0</v>
      </c>
      <c r="AV441" s="36">
        <v>0</v>
      </c>
      <c r="AW441" s="38">
        <v>0</v>
      </c>
      <c r="AX441" s="36">
        <v>0</v>
      </c>
      <c r="AY441" s="38">
        <v>0</v>
      </c>
      <c r="AZ441" s="36">
        <v>2</v>
      </c>
      <c r="BA441" s="38">
        <v>1</v>
      </c>
      <c r="BB441" s="36">
        <v>2</v>
      </c>
      <c r="BC441" s="38">
        <v>1</v>
      </c>
      <c r="BD441" s="36">
        <v>0</v>
      </c>
      <c r="BE441" s="38">
        <v>0</v>
      </c>
      <c r="BF441" s="36">
        <v>0</v>
      </c>
      <c r="BG441" s="38">
        <v>0</v>
      </c>
      <c r="BH441" s="32" t="s">
        <v>1088</v>
      </c>
      <c r="BI441" s="33" t="s">
        <v>1203</v>
      </c>
      <c r="BL441" s="34"/>
    </row>
    <row r="442" spans="1:64" ht="33" customHeight="1" x14ac:dyDescent="0.25">
      <c r="A442" s="197"/>
      <c r="B442" s="197"/>
      <c r="C442" s="199"/>
      <c r="D442" s="199"/>
      <c r="E442" s="199"/>
      <c r="F442" s="201"/>
      <c r="G442" s="199"/>
      <c r="H442" s="199"/>
      <c r="I442" s="199"/>
      <c r="J442" s="188"/>
      <c r="K442" s="188"/>
      <c r="L442" s="188"/>
      <c r="M442" s="188"/>
      <c r="N442" s="188"/>
      <c r="O442" s="190"/>
      <c r="P442" s="188"/>
      <c r="Q442" s="190"/>
      <c r="R442" s="192"/>
      <c r="S442" s="188"/>
      <c r="T442" s="188"/>
      <c r="U442" s="188"/>
      <c r="V442" s="188"/>
      <c r="W442" s="188"/>
      <c r="X442" s="188"/>
      <c r="Y442" s="188"/>
      <c r="Z442" s="188"/>
      <c r="AA442" s="197"/>
      <c r="AB442" s="41" t="s">
        <v>657</v>
      </c>
      <c r="AC442" s="41"/>
      <c r="AD442" s="40" t="s">
        <v>1206</v>
      </c>
      <c r="AE442" s="40">
        <v>4</v>
      </c>
      <c r="AF442" s="36">
        <v>0</v>
      </c>
      <c r="AG442" s="38">
        <v>0</v>
      </c>
      <c r="AH442" s="36">
        <v>0</v>
      </c>
      <c r="AI442" s="38">
        <v>0</v>
      </c>
      <c r="AJ442" s="36">
        <v>0</v>
      </c>
      <c r="AK442" s="38">
        <v>0</v>
      </c>
      <c r="AL442" s="36">
        <v>0</v>
      </c>
      <c r="AM442" s="38">
        <v>0</v>
      </c>
      <c r="AN442" s="36">
        <v>0</v>
      </c>
      <c r="AO442" s="38">
        <v>0</v>
      </c>
      <c r="AP442" s="36">
        <v>0</v>
      </c>
      <c r="AQ442" s="38">
        <v>0</v>
      </c>
      <c r="AR442" s="36">
        <v>1</v>
      </c>
      <c r="AS442" s="38">
        <v>0.25</v>
      </c>
      <c r="AT442" s="36">
        <v>1</v>
      </c>
      <c r="AU442" s="38">
        <v>0.25</v>
      </c>
      <c r="AV442" s="36">
        <v>0</v>
      </c>
      <c r="AW442" s="38">
        <v>0</v>
      </c>
      <c r="AX442" s="36">
        <v>0</v>
      </c>
      <c r="AY442" s="38">
        <v>0</v>
      </c>
      <c r="AZ442" s="36">
        <v>3</v>
      </c>
      <c r="BA442" s="38">
        <v>0.75</v>
      </c>
      <c r="BB442" s="36">
        <v>4</v>
      </c>
      <c r="BC442" s="38">
        <v>1</v>
      </c>
      <c r="BD442" s="36">
        <v>0</v>
      </c>
      <c r="BE442" s="38">
        <v>0</v>
      </c>
      <c r="BF442" s="36">
        <v>0</v>
      </c>
      <c r="BG442" s="38">
        <v>0</v>
      </c>
      <c r="BH442" s="32" t="s">
        <v>1088</v>
      </c>
      <c r="BI442" s="33" t="s">
        <v>1203</v>
      </c>
      <c r="BL442" s="34"/>
    </row>
    <row r="443" spans="1:64" ht="207" customHeight="1" x14ac:dyDescent="0.25">
      <c r="A443" s="197"/>
      <c r="B443" s="197"/>
      <c r="C443" s="199"/>
      <c r="D443" s="199"/>
      <c r="E443" s="199"/>
      <c r="F443" s="201"/>
      <c r="G443" s="199"/>
      <c r="H443" s="199"/>
      <c r="I443" s="199"/>
      <c r="J443" s="188"/>
      <c r="K443" s="188"/>
      <c r="L443" s="188"/>
      <c r="M443" s="188"/>
      <c r="N443" s="188"/>
      <c r="O443" s="190"/>
      <c r="P443" s="188"/>
      <c r="Q443" s="190"/>
      <c r="R443" s="191" t="s">
        <v>1207</v>
      </c>
      <c r="S443" s="187">
        <v>0</v>
      </c>
      <c r="T443" s="187">
        <v>0</v>
      </c>
      <c r="U443" s="187">
        <v>0</v>
      </c>
      <c r="V443" s="187">
        <v>0</v>
      </c>
      <c r="W443" s="187">
        <v>0</v>
      </c>
      <c r="X443" s="187">
        <v>0</v>
      </c>
      <c r="Y443" s="187">
        <v>0</v>
      </c>
      <c r="Z443" s="187">
        <v>0</v>
      </c>
      <c r="AA443" s="196" t="s">
        <v>52</v>
      </c>
      <c r="AB443" s="41" t="s">
        <v>657</v>
      </c>
      <c r="AC443" s="41"/>
      <c r="AD443" s="40" t="s">
        <v>1208</v>
      </c>
      <c r="AE443" s="40">
        <v>2</v>
      </c>
      <c r="AF443" s="36">
        <v>0</v>
      </c>
      <c r="AG443" s="38">
        <v>0</v>
      </c>
      <c r="AH443" s="36">
        <v>0</v>
      </c>
      <c r="AI443" s="38">
        <v>0</v>
      </c>
      <c r="AJ443" s="36">
        <v>0</v>
      </c>
      <c r="AK443" s="38">
        <v>0</v>
      </c>
      <c r="AL443" s="36">
        <v>0</v>
      </c>
      <c r="AM443" s="38">
        <v>0</v>
      </c>
      <c r="AN443" s="36">
        <v>0</v>
      </c>
      <c r="AO443" s="38">
        <v>0</v>
      </c>
      <c r="AP443" s="36">
        <v>0</v>
      </c>
      <c r="AQ443" s="38">
        <v>0</v>
      </c>
      <c r="AR443" s="36">
        <v>0</v>
      </c>
      <c r="AS443" s="38">
        <v>0</v>
      </c>
      <c r="AT443" s="36">
        <v>0</v>
      </c>
      <c r="AU443" s="38">
        <v>0</v>
      </c>
      <c r="AV443" s="36">
        <v>0</v>
      </c>
      <c r="AW443" s="38">
        <v>0</v>
      </c>
      <c r="AX443" s="36">
        <v>0</v>
      </c>
      <c r="AY443" s="38">
        <v>0</v>
      </c>
      <c r="AZ443" s="36">
        <v>2</v>
      </c>
      <c r="BA443" s="38">
        <v>1</v>
      </c>
      <c r="BB443" s="36">
        <v>2</v>
      </c>
      <c r="BC443" s="38">
        <v>1</v>
      </c>
      <c r="BD443" s="36">
        <v>0</v>
      </c>
      <c r="BE443" s="38">
        <v>0</v>
      </c>
      <c r="BF443" s="36">
        <v>0</v>
      </c>
      <c r="BG443" s="38">
        <v>0</v>
      </c>
      <c r="BH443" s="32" t="s">
        <v>1088</v>
      </c>
      <c r="BI443" s="33" t="s">
        <v>1203</v>
      </c>
      <c r="BL443" s="34"/>
    </row>
    <row r="444" spans="1:64" ht="21" customHeight="1" x14ac:dyDescent="0.25">
      <c r="A444" s="197"/>
      <c r="B444" s="197"/>
      <c r="C444" s="199"/>
      <c r="D444" s="199"/>
      <c r="E444" s="199"/>
      <c r="F444" s="201"/>
      <c r="G444" s="199"/>
      <c r="H444" s="199"/>
      <c r="I444" s="199"/>
      <c r="J444" s="188"/>
      <c r="K444" s="188"/>
      <c r="L444" s="188"/>
      <c r="M444" s="188"/>
      <c r="N444" s="188"/>
      <c r="O444" s="190"/>
      <c r="P444" s="188"/>
      <c r="Q444" s="190"/>
      <c r="R444" s="192"/>
      <c r="S444" s="188"/>
      <c r="T444" s="188"/>
      <c r="U444" s="188"/>
      <c r="V444" s="188"/>
      <c r="W444" s="188"/>
      <c r="X444" s="188"/>
      <c r="Y444" s="188"/>
      <c r="Z444" s="188"/>
      <c r="AA444" s="197"/>
      <c r="AB444" s="41" t="s">
        <v>657</v>
      </c>
      <c r="AC444" s="41"/>
      <c r="AD444" s="40" t="s">
        <v>1209</v>
      </c>
      <c r="AE444" s="40">
        <v>3</v>
      </c>
      <c r="AF444" s="36">
        <v>0</v>
      </c>
      <c r="AG444" s="38">
        <v>0</v>
      </c>
      <c r="AH444" s="36">
        <v>0</v>
      </c>
      <c r="AI444" s="38">
        <v>0</v>
      </c>
      <c r="AJ444" s="36">
        <v>0</v>
      </c>
      <c r="AK444" s="38">
        <v>0</v>
      </c>
      <c r="AL444" s="36">
        <v>0</v>
      </c>
      <c r="AM444" s="38">
        <v>0</v>
      </c>
      <c r="AN444" s="36">
        <v>0</v>
      </c>
      <c r="AO444" s="38">
        <v>0</v>
      </c>
      <c r="AP444" s="36">
        <v>0</v>
      </c>
      <c r="AQ444" s="38">
        <v>0</v>
      </c>
      <c r="AR444" s="36">
        <v>1</v>
      </c>
      <c r="AS444" s="38">
        <v>0.33329999999999999</v>
      </c>
      <c r="AT444" s="36">
        <v>1</v>
      </c>
      <c r="AU444" s="38">
        <v>0.33329999999999999</v>
      </c>
      <c r="AV444" s="36">
        <v>0</v>
      </c>
      <c r="AW444" s="38">
        <v>0</v>
      </c>
      <c r="AX444" s="36">
        <v>0</v>
      </c>
      <c r="AY444" s="38">
        <v>0</v>
      </c>
      <c r="AZ444" s="36">
        <v>2</v>
      </c>
      <c r="BA444" s="38">
        <v>0.66659999999999997</v>
      </c>
      <c r="BB444" s="36">
        <v>3</v>
      </c>
      <c r="BC444" s="38">
        <v>0.99990000000000001</v>
      </c>
      <c r="BD444" s="36">
        <v>0</v>
      </c>
      <c r="BE444" s="38">
        <v>0</v>
      </c>
      <c r="BF444" s="36">
        <v>0</v>
      </c>
      <c r="BG444" s="38">
        <v>0</v>
      </c>
      <c r="BH444" s="32" t="s">
        <v>1088</v>
      </c>
      <c r="BI444" s="33" t="s">
        <v>1203</v>
      </c>
      <c r="BL444" s="34"/>
    </row>
    <row r="445" spans="1:64" ht="225" customHeight="1" x14ac:dyDescent="0.25">
      <c r="A445" s="197"/>
      <c r="B445" s="197"/>
      <c r="C445" s="199"/>
      <c r="D445" s="199"/>
      <c r="E445" s="199"/>
      <c r="F445" s="201"/>
      <c r="G445" s="199"/>
      <c r="H445" s="199"/>
      <c r="I445" s="199"/>
      <c r="J445" s="188"/>
      <c r="K445" s="188"/>
      <c r="L445" s="188"/>
      <c r="M445" s="188"/>
      <c r="N445" s="188"/>
      <c r="O445" s="190"/>
      <c r="P445" s="188"/>
      <c r="Q445" s="190"/>
      <c r="R445" s="40" t="s">
        <v>1210</v>
      </c>
      <c r="S445" s="38">
        <v>0</v>
      </c>
      <c r="T445" s="38">
        <v>0</v>
      </c>
      <c r="U445" s="38">
        <v>0</v>
      </c>
      <c r="V445" s="38">
        <v>0</v>
      </c>
      <c r="W445" s="38">
        <v>0</v>
      </c>
      <c r="X445" s="38">
        <v>0</v>
      </c>
      <c r="Y445" s="38">
        <v>0</v>
      </c>
      <c r="Z445" s="38">
        <v>0</v>
      </c>
      <c r="AA445" s="35" t="s">
        <v>52</v>
      </c>
      <c r="AB445" s="41" t="s">
        <v>657</v>
      </c>
      <c r="AC445" s="41"/>
      <c r="AD445" s="40" t="s">
        <v>1211</v>
      </c>
      <c r="AE445" s="40">
        <v>2</v>
      </c>
      <c r="AF445" s="36">
        <v>0</v>
      </c>
      <c r="AG445" s="38">
        <v>0</v>
      </c>
      <c r="AH445" s="36">
        <v>0</v>
      </c>
      <c r="AI445" s="38">
        <v>0</v>
      </c>
      <c r="AJ445" s="36">
        <v>0</v>
      </c>
      <c r="AK445" s="38">
        <v>0</v>
      </c>
      <c r="AL445" s="36">
        <v>0</v>
      </c>
      <c r="AM445" s="38">
        <v>0</v>
      </c>
      <c r="AN445" s="36">
        <v>0</v>
      </c>
      <c r="AO445" s="38">
        <v>0</v>
      </c>
      <c r="AP445" s="36">
        <v>0</v>
      </c>
      <c r="AQ445" s="38">
        <v>0</v>
      </c>
      <c r="AR445" s="36">
        <v>0</v>
      </c>
      <c r="AS445" s="38">
        <v>0</v>
      </c>
      <c r="AT445" s="36">
        <v>0</v>
      </c>
      <c r="AU445" s="38">
        <v>0</v>
      </c>
      <c r="AV445" s="36">
        <v>0</v>
      </c>
      <c r="AW445" s="38">
        <v>0</v>
      </c>
      <c r="AX445" s="36">
        <v>0</v>
      </c>
      <c r="AY445" s="38">
        <v>0</v>
      </c>
      <c r="AZ445" s="36">
        <v>2</v>
      </c>
      <c r="BA445" s="38">
        <v>1</v>
      </c>
      <c r="BB445" s="36">
        <v>2</v>
      </c>
      <c r="BC445" s="38">
        <v>1</v>
      </c>
      <c r="BD445" s="36">
        <v>0</v>
      </c>
      <c r="BE445" s="38">
        <v>0</v>
      </c>
      <c r="BF445" s="36">
        <v>0</v>
      </c>
      <c r="BG445" s="38">
        <v>0</v>
      </c>
      <c r="BH445" s="32" t="s">
        <v>1088</v>
      </c>
      <c r="BI445" s="33" t="s">
        <v>1203</v>
      </c>
      <c r="BL445" s="34"/>
    </row>
    <row r="446" spans="1:64" ht="171" customHeight="1" x14ac:dyDescent="0.25">
      <c r="A446" s="197"/>
      <c r="B446" s="197"/>
      <c r="C446" s="199"/>
      <c r="D446" s="199"/>
      <c r="E446" s="199"/>
      <c r="F446" s="201"/>
      <c r="G446" s="199"/>
      <c r="H446" s="199"/>
      <c r="I446" s="199"/>
      <c r="J446" s="188"/>
      <c r="K446" s="188"/>
      <c r="L446" s="188"/>
      <c r="M446" s="188"/>
      <c r="N446" s="188"/>
      <c r="O446" s="190"/>
      <c r="P446" s="188"/>
      <c r="Q446" s="190"/>
      <c r="R446" s="191" t="s">
        <v>1212</v>
      </c>
      <c r="S446" s="187">
        <v>0</v>
      </c>
      <c r="T446" s="187">
        <v>0</v>
      </c>
      <c r="U446" s="187">
        <v>0</v>
      </c>
      <c r="V446" s="187">
        <v>0</v>
      </c>
      <c r="W446" s="187">
        <v>0</v>
      </c>
      <c r="X446" s="187">
        <v>0</v>
      </c>
      <c r="Y446" s="187">
        <v>0</v>
      </c>
      <c r="Z446" s="187">
        <v>0</v>
      </c>
      <c r="AA446" s="196" t="s">
        <v>52</v>
      </c>
      <c r="AB446" s="41" t="s">
        <v>657</v>
      </c>
      <c r="AC446" s="41"/>
      <c r="AD446" s="40" t="s">
        <v>1213</v>
      </c>
      <c r="AE446" s="40">
        <v>2</v>
      </c>
      <c r="AF446" s="36">
        <v>0</v>
      </c>
      <c r="AG446" s="38">
        <v>0</v>
      </c>
      <c r="AH446" s="36">
        <v>0</v>
      </c>
      <c r="AI446" s="38">
        <v>0</v>
      </c>
      <c r="AJ446" s="36">
        <v>0</v>
      </c>
      <c r="AK446" s="38">
        <v>0</v>
      </c>
      <c r="AL446" s="36">
        <v>0</v>
      </c>
      <c r="AM446" s="38">
        <v>0</v>
      </c>
      <c r="AN446" s="36">
        <v>0</v>
      </c>
      <c r="AO446" s="38">
        <v>0</v>
      </c>
      <c r="AP446" s="36">
        <v>0</v>
      </c>
      <c r="AQ446" s="38">
        <v>0</v>
      </c>
      <c r="AR446" s="36">
        <v>0</v>
      </c>
      <c r="AS446" s="38">
        <v>0</v>
      </c>
      <c r="AT446" s="36">
        <v>0</v>
      </c>
      <c r="AU446" s="38">
        <v>0</v>
      </c>
      <c r="AV446" s="36">
        <v>0</v>
      </c>
      <c r="AW446" s="38">
        <v>0</v>
      </c>
      <c r="AX446" s="36">
        <v>0</v>
      </c>
      <c r="AY446" s="38">
        <v>0</v>
      </c>
      <c r="AZ446" s="36">
        <v>2</v>
      </c>
      <c r="BA446" s="38">
        <v>1</v>
      </c>
      <c r="BB446" s="36">
        <v>2</v>
      </c>
      <c r="BC446" s="38">
        <v>1</v>
      </c>
      <c r="BD446" s="36">
        <v>0</v>
      </c>
      <c r="BE446" s="38">
        <v>0</v>
      </c>
      <c r="BF446" s="36">
        <v>0</v>
      </c>
      <c r="BG446" s="38">
        <v>0</v>
      </c>
      <c r="BH446" s="32" t="s">
        <v>1088</v>
      </c>
      <c r="BI446" s="33" t="s">
        <v>1203</v>
      </c>
      <c r="BL446" s="34"/>
    </row>
    <row r="447" spans="1:64" ht="69" customHeight="1" x14ac:dyDescent="0.25">
      <c r="A447" s="197"/>
      <c r="B447" s="197"/>
      <c r="C447" s="199"/>
      <c r="D447" s="199"/>
      <c r="E447" s="199"/>
      <c r="F447" s="201"/>
      <c r="G447" s="199"/>
      <c r="H447" s="199"/>
      <c r="I447" s="199"/>
      <c r="J447" s="188"/>
      <c r="K447" s="188"/>
      <c r="L447" s="188"/>
      <c r="M447" s="188"/>
      <c r="N447" s="188"/>
      <c r="O447" s="190"/>
      <c r="P447" s="188"/>
      <c r="Q447" s="190"/>
      <c r="R447" s="192"/>
      <c r="S447" s="188"/>
      <c r="T447" s="188"/>
      <c r="U447" s="188"/>
      <c r="V447" s="188"/>
      <c r="W447" s="188"/>
      <c r="X447" s="188"/>
      <c r="Y447" s="188"/>
      <c r="Z447" s="188"/>
      <c r="AA447" s="197"/>
      <c r="AB447" s="41" t="s">
        <v>657</v>
      </c>
      <c r="AC447" s="41"/>
      <c r="AD447" s="40" t="s">
        <v>1214</v>
      </c>
      <c r="AE447" s="40">
        <v>1</v>
      </c>
      <c r="AF447" s="36">
        <v>0</v>
      </c>
      <c r="AG447" s="38">
        <v>0</v>
      </c>
      <c r="AH447" s="36">
        <v>0</v>
      </c>
      <c r="AI447" s="38">
        <v>0</v>
      </c>
      <c r="AJ447" s="36">
        <v>0</v>
      </c>
      <c r="AK447" s="38">
        <v>0</v>
      </c>
      <c r="AL447" s="36">
        <v>0</v>
      </c>
      <c r="AM447" s="38">
        <v>0</v>
      </c>
      <c r="AN447" s="36">
        <v>0</v>
      </c>
      <c r="AO447" s="38">
        <v>0</v>
      </c>
      <c r="AP447" s="36">
        <v>0</v>
      </c>
      <c r="AQ447" s="38">
        <v>0</v>
      </c>
      <c r="AR447" s="36">
        <v>0</v>
      </c>
      <c r="AS447" s="38">
        <v>0</v>
      </c>
      <c r="AT447" s="36">
        <v>0</v>
      </c>
      <c r="AU447" s="38">
        <v>0</v>
      </c>
      <c r="AV447" s="36">
        <v>0</v>
      </c>
      <c r="AW447" s="38">
        <v>0</v>
      </c>
      <c r="AX447" s="36">
        <v>0</v>
      </c>
      <c r="AY447" s="38">
        <v>0</v>
      </c>
      <c r="AZ447" s="36">
        <v>1</v>
      </c>
      <c r="BA447" s="38">
        <v>1</v>
      </c>
      <c r="BB447" s="36">
        <v>1</v>
      </c>
      <c r="BC447" s="38">
        <v>1</v>
      </c>
      <c r="BD447" s="36">
        <v>0</v>
      </c>
      <c r="BE447" s="38">
        <v>0</v>
      </c>
      <c r="BF447" s="36">
        <v>0</v>
      </c>
      <c r="BG447" s="38">
        <v>0</v>
      </c>
      <c r="BH447" s="32" t="s">
        <v>1088</v>
      </c>
      <c r="BI447" s="33" t="s">
        <v>1203</v>
      </c>
      <c r="BL447" s="34"/>
    </row>
    <row r="448" spans="1:64" ht="237" customHeight="1" x14ac:dyDescent="0.25">
      <c r="A448" s="197"/>
      <c r="B448" s="197"/>
      <c r="C448" s="199"/>
      <c r="D448" s="199"/>
      <c r="E448" s="199"/>
      <c r="F448" s="201"/>
      <c r="G448" s="199"/>
      <c r="H448" s="199"/>
      <c r="I448" s="199"/>
      <c r="J448" s="188"/>
      <c r="K448" s="188"/>
      <c r="L448" s="188"/>
      <c r="M448" s="188"/>
      <c r="N448" s="188"/>
      <c r="O448" s="190"/>
      <c r="P448" s="188"/>
      <c r="Q448" s="190"/>
      <c r="R448" s="40" t="s">
        <v>1215</v>
      </c>
      <c r="S448" s="38">
        <v>0</v>
      </c>
      <c r="T448" s="38">
        <v>0</v>
      </c>
      <c r="U448" s="38">
        <v>0</v>
      </c>
      <c r="V448" s="38">
        <v>0</v>
      </c>
      <c r="W448" s="38">
        <v>0</v>
      </c>
      <c r="X448" s="38">
        <v>0</v>
      </c>
      <c r="Y448" s="38">
        <v>0</v>
      </c>
      <c r="Z448" s="38">
        <v>0</v>
      </c>
      <c r="AA448" s="35" t="s">
        <v>52</v>
      </c>
      <c r="AB448" s="41" t="s">
        <v>657</v>
      </c>
      <c r="AC448" s="41"/>
      <c r="AD448" s="40" t="s">
        <v>1216</v>
      </c>
      <c r="AE448" s="40">
        <v>3</v>
      </c>
      <c r="AF448" s="36">
        <v>0</v>
      </c>
      <c r="AG448" s="38">
        <v>0</v>
      </c>
      <c r="AH448" s="36">
        <v>0</v>
      </c>
      <c r="AI448" s="38">
        <v>0</v>
      </c>
      <c r="AJ448" s="36">
        <v>0</v>
      </c>
      <c r="AK448" s="38">
        <v>0</v>
      </c>
      <c r="AL448" s="36">
        <v>0</v>
      </c>
      <c r="AM448" s="38">
        <v>0</v>
      </c>
      <c r="AN448" s="36">
        <v>0</v>
      </c>
      <c r="AO448" s="38">
        <v>0</v>
      </c>
      <c r="AP448" s="36">
        <v>0</v>
      </c>
      <c r="AQ448" s="38">
        <v>0</v>
      </c>
      <c r="AR448" s="36">
        <v>2</v>
      </c>
      <c r="AS448" s="38">
        <v>0.66659999999999997</v>
      </c>
      <c r="AT448" s="36">
        <v>2</v>
      </c>
      <c r="AU448" s="38">
        <v>0.66659999999999997</v>
      </c>
      <c r="AV448" s="36">
        <v>0</v>
      </c>
      <c r="AW448" s="38">
        <v>0</v>
      </c>
      <c r="AX448" s="36">
        <v>0</v>
      </c>
      <c r="AY448" s="38">
        <v>0</v>
      </c>
      <c r="AZ448" s="36">
        <v>1</v>
      </c>
      <c r="BA448" s="38">
        <v>0.33329999999999999</v>
      </c>
      <c r="BB448" s="36">
        <v>3</v>
      </c>
      <c r="BC448" s="38">
        <v>0.99990000000000001</v>
      </c>
      <c r="BD448" s="36">
        <v>0</v>
      </c>
      <c r="BE448" s="38">
        <v>0</v>
      </c>
      <c r="BF448" s="36">
        <v>0</v>
      </c>
      <c r="BG448" s="38">
        <v>0</v>
      </c>
      <c r="BH448" s="32" t="s">
        <v>1088</v>
      </c>
      <c r="BI448" s="33" t="s">
        <v>1203</v>
      </c>
      <c r="BL448" s="34"/>
    </row>
    <row r="449" spans="1:64" ht="171" customHeight="1" x14ac:dyDescent="0.25">
      <c r="A449" s="196" t="s">
        <v>414</v>
      </c>
      <c r="B449" s="196" t="s">
        <v>415</v>
      </c>
      <c r="C449" s="198" t="s">
        <v>544</v>
      </c>
      <c r="D449" s="198" t="s">
        <v>579</v>
      </c>
      <c r="E449" s="198" t="s">
        <v>1171</v>
      </c>
      <c r="F449" s="200" t="s">
        <v>20</v>
      </c>
      <c r="G449" s="198" t="s">
        <v>168</v>
      </c>
      <c r="H449" s="198" t="s">
        <v>604</v>
      </c>
      <c r="I449" s="198" t="s">
        <v>605</v>
      </c>
      <c r="J449" s="189">
        <v>0.16</v>
      </c>
      <c r="K449" s="189">
        <v>0.16</v>
      </c>
      <c r="L449" s="189">
        <v>0.24</v>
      </c>
      <c r="M449" s="189">
        <v>0.24</v>
      </c>
      <c r="N449" s="189">
        <v>0.24</v>
      </c>
      <c r="O449" s="189">
        <v>0</v>
      </c>
      <c r="P449" s="189">
        <v>0.36</v>
      </c>
      <c r="Q449" s="189">
        <v>0</v>
      </c>
      <c r="R449" s="40" t="s">
        <v>606</v>
      </c>
      <c r="S449" s="38">
        <v>0</v>
      </c>
      <c r="T449" s="38">
        <v>0.16</v>
      </c>
      <c r="U449" s="38">
        <v>0</v>
      </c>
      <c r="V449" s="38">
        <v>0.24</v>
      </c>
      <c r="W449" s="38">
        <v>0</v>
      </c>
      <c r="X449" s="38">
        <v>0</v>
      </c>
      <c r="Y449" s="38">
        <v>0</v>
      </c>
      <c r="Z449" s="38">
        <v>0</v>
      </c>
      <c r="AA449" s="35" t="s">
        <v>52</v>
      </c>
      <c r="AB449" s="41" t="s">
        <v>657</v>
      </c>
      <c r="AC449" s="41"/>
      <c r="AD449" s="40" t="s">
        <v>1217</v>
      </c>
      <c r="AE449" s="40">
        <v>100</v>
      </c>
      <c r="AF449" s="36">
        <v>16</v>
      </c>
      <c r="AG449" s="38">
        <v>0.16</v>
      </c>
      <c r="AH449" s="36">
        <v>16</v>
      </c>
      <c r="AI449" s="38">
        <v>0.16</v>
      </c>
      <c r="AJ449" s="36">
        <v>24</v>
      </c>
      <c r="AK449" s="38">
        <v>0.24</v>
      </c>
      <c r="AL449" s="36">
        <v>40</v>
      </c>
      <c r="AM449" s="38">
        <v>0.4</v>
      </c>
      <c r="AN449" s="36">
        <v>24</v>
      </c>
      <c r="AO449" s="38">
        <v>0.24</v>
      </c>
      <c r="AP449" s="36">
        <v>40</v>
      </c>
      <c r="AQ449" s="38">
        <v>0.4</v>
      </c>
      <c r="AR449" s="36">
        <v>24</v>
      </c>
      <c r="AS449" s="38">
        <v>0.24</v>
      </c>
      <c r="AT449" s="36">
        <v>64</v>
      </c>
      <c r="AU449" s="38">
        <v>0.64</v>
      </c>
      <c r="AV449" s="36">
        <v>0</v>
      </c>
      <c r="AW449" s="38">
        <v>0</v>
      </c>
      <c r="AX449" s="36">
        <v>40</v>
      </c>
      <c r="AY449" s="38">
        <v>0.4</v>
      </c>
      <c r="AZ449" s="36">
        <v>36</v>
      </c>
      <c r="BA449" s="38">
        <v>0.36</v>
      </c>
      <c r="BB449" s="36">
        <v>100</v>
      </c>
      <c r="BC449" s="38">
        <v>1</v>
      </c>
      <c r="BD449" s="36">
        <v>0</v>
      </c>
      <c r="BE449" s="38">
        <v>0</v>
      </c>
      <c r="BF449" s="36">
        <v>40</v>
      </c>
      <c r="BG449" s="38">
        <v>0.4</v>
      </c>
      <c r="BH449" s="32" t="s">
        <v>694</v>
      </c>
      <c r="BI449" s="33" t="s">
        <v>761</v>
      </c>
      <c r="BL449" s="34"/>
    </row>
    <row r="450" spans="1:64" ht="81" customHeight="1" x14ac:dyDescent="0.25">
      <c r="A450" s="197"/>
      <c r="B450" s="197"/>
      <c r="C450" s="199"/>
      <c r="D450" s="199"/>
      <c r="E450" s="199"/>
      <c r="F450" s="201"/>
      <c r="G450" s="199"/>
      <c r="H450" s="199"/>
      <c r="I450" s="199"/>
      <c r="J450" s="190"/>
      <c r="K450" s="190"/>
      <c r="L450" s="190"/>
      <c r="M450" s="190"/>
      <c r="N450" s="190"/>
      <c r="O450" s="190"/>
      <c r="P450" s="190"/>
      <c r="Q450" s="190"/>
      <c r="R450" s="40" t="s">
        <v>1218</v>
      </c>
      <c r="S450" s="38">
        <v>0</v>
      </c>
      <c r="T450" s="38">
        <v>0.16</v>
      </c>
      <c r="U450" s="38">
        <v>0</v>
      </c>
      <c r="V450" s="38">
        <v>0.24</v>
      </c>
      <c r="W450" s="38">
        <v>0</v>
      </c>
      <c r="X450" s="38">
        <v>0</v>
      </c>
      <c r="Y450" s="38">
        <v>0</v>
      </c>
      <c r="Z450" s="38">
        <v>0</v>
      </c>
      <c r="AA450" s="35" t="s">
        <v>52</v>
      </c>
      <c r="AB450" s="41" t="s">
        <v>657</v>
      </c>
      <c r="AC450" s="41"/>
      <c r="AD450" s="40" t="s">
        <v>1219</v>
      </c>
      <c r="AE450" s="40">
        <v>100</v>
      </c>
      <c r="AF450" s="36">
        <v>16</v>
      </c>
      <c r="AG450" s="38">
        <v>0.16</v>
      </c>
      <c r="AH450" s="36">
        <v>16</v>
      </c>
      <c r="AI450" s="38">
        <v>0.16</v>
      </c>
      <c r="AJ450" s="36">
        <v>24</v>
      </c>
      <c r="AK450" s="38">
        <v>0.24</v>
      </c>
      <c r="AL450" s="36">
        <v>40</v>
      </c>
      <c r="AM450" s="38">
        <v>0.4</v>
      </c>
      <c r="AN450" s="36">
        <v>24</v>
      </c>
      <c r="AO450" s="38">
        <v>0.24</v>
      </c>
      <c r="AP450" s="36">
        <v>40</v>
      </c>
      <c r="AQ450" s="38">
        <v>0.4</v>
      </c>
      <c r="AR450" s="36">
        <v>24</v>
      </c>
      <c r="AS450" s="38">
        <v>0.24</v>
      </c>
      <c r="AT450" s="36">
        <v>64</v>
      </c>
      <c r="AU450" s="38">
        <v>0.64</v>
      </c>
      <c r="AV450" s="36">
        <v>0</v>
      </c>
      <c r="AW450" s="38">
        <v>0</v>
      </c>
      <c r="AX450" s="36">
        <v>40</v>
      </c>
      <c r="AY450" s="38">
        <v>0.4</v>
      </c>
      <c r="AZ450" s="36">
        <v>36</v>
      </c>
      <c r="BA450" s="38">
        <v>0.36</v>
      </c>
      <c r="BB450" s="36">
        <v>100</v>
      </c>
      <c r="BC450" s="38">
        <v>1</v>
      </c>
      <c r="BD450" s="36">
        <v>0</v>
      </c>
      <c r="BE450" s="38">
        <v>0</v>
      </c>
      <c r="BF450" s="36">
        <v>40</v>
      </c>
      <c r="BG450" s="38">
        <v>0.4</v>
      </c>
      <c r="BH450" s="32" t="s">
        <v>694</v>
      </c>
      <c r="BI450" s="33" t="s">
        <v>761</v>
      </c>
      <c r="BL450" s="34"/>
    </row>
    <row r="451" spans="1:64" ht="57" customHeight="1" x14ac:dyDescent="0.25">
      <c r="A451" s="197"/>
      <c r="B451" s="197"/>
      <c r="C451" s="199"/>
      <c r="D451" s="199"/>
      <c r="E451" s="199"/>
      <c r="F451" s="201"/>
      <c r="G451" s="199"/>
      <c r="H451" s="199"/>
      <c r="I451" s="199"/>
      <c r="J451" s="190"/>
      <c r="K451" s="190"/>
      <c r="L451" s="190"/>
      <c r="M451" s="190"/>
      <c r="N451" s="190"/>
      <c r="O451" s="190"/>
      <c r="P451" s="190"/>
      <c r="Q451" s="190"/>
      <c r="R451" s="40" t="s">
        <v>1220</v>
      </c>
      <c r="S451" s="38">
        <v>0</v>
      </c>
      <c r="T451" s="38">
        <v>0.16</v>
      </c>
      <c r="U451" s="38">
        <v>0</v>
      </c>
      <c r="V451" s="38">
        <v>0.24</v>
      </c>
      <c r="W451" s="38">
        <v>0</v>
      </c>
      <c r="X451" s="38">
        <v>0</v>
      </c>
      <c r="Y451" s="38">
        <v>0</v>
      </c>
      <c r="Z451" s="38">
        <v>0</v>
      </c>
      <c r="AA451" s="35" t="s">
        <v>52</v>
      </c>
      <c r="AB451" s="41" t="s">
        <v>657</v>
      </c>
      <c r="AC451" s="41"/>
      <c r="AD451" s="40" t="s">
        <v>1221</v>
      </c>
      <c r="AE451" s="40">
        <v>100</v>
      </c>
      <c r="AF451" s="36">
        <v>16</v>
      </c>
      <c r="AG451" s="38">
        <v>0.16</v>
      </c>
      <c r="AH451" s="36">
        <v>16</v>
      </c>
      <c r="AI451" s="38">
        <v>0.16</v>
      </c>
      <c r="AJ451" s="36">
        <v>24</v>
      </c>
      <c r="AK451" s="38">
        <v>0.24</v>
      </c>
      <c r="AL451" s="36">
        <v>40</v>
      </c>
      <c r="AM451" s="38">
        <v>0.4</v>
      </c>
      <c r="AN451" s="36">
        <v>24</v>
      </c>
      <c r="AO451" s="38">
        <v>0.24</v>
      </c>
      <c r="AP451" s="36">
        <v>40</v>
      </c>
      <c r="AQ451" s="38">
        <v>0.4</v>
      </c>
      <c r="AR451" s="36">
        <v>24</v>
      </c>
      <c r="AS451" s="38">
        <v>0.24</v>
      </c>
      <c r="AT451" s="36">
        <v>64</v>
      </c>
      <c r="AU451" s="38">
        <v>0.64</v>
      </c>
      <c r="AV451" s="36">
        <v>0</v>
      </c>
      <c r="AW451" s="38">
        <v>0</v>
      </c>
      <c r="AX451" s="36">
        <v>40</v>
      </c>
      <c r="AY451" s="38">
        <v>0.4</v>
      </c>
      <c r="AZ451" s="36">
        <v>36</v>
      </c>
      <c r="BA451" s="38">
        <v>0.36</v>
      </c>
      <c r="BB451" s="36">
        <v>100</v>
      </c>
      <c r="BC451" s="38">
        <v>1</v>
      </c>
      <c r="BD451" s="36">
        <v>0</v>
      </c>
      <c r="BE451" s="38">
        <v>0</v>
      </c>
      <c r="BF451" s="36">
        <v>40</v>
      </c>
      <c r="BG451" s="38">
        <v>0.4</v>
      </c>
      <c r="BH451" s="32" t="s">
        <v>694</v>
      </c>
      <c r="BI451" s="33" t="s">
        <v>761</v>
      </c>
      <c r="BL451" s="34"/>
    </row>
    <row r="452" spans="1:64" ht="81" customHeight="1" x14ac:dyDescent="0.25">
      <c r="A452" s="197"/>
      <c r="B452" s="197"/>
      <c r="C452" s="199"/>
      <c r="D452" s="199"/>
      <c r="E452" s="199"/>
      <c r="F452" s="201"/>
      <c r="G452" s="199"/>
      <c r="H452" s="199"/>
      <c r="I452" s="199"/>
      <c r="J452" s="190"/>
      <c r="K452" s="190"/>
      <c r="L452" s="190"/>
      <c r="M452" s="190"/>
      <c r="N452" s="190"/>
      <c r="O452" s="190"/>
      <c r="P452" s="190"/>
      <c r="Q452" s="190"/>
      <c r="R452" s="40" t="s">
        <v>1222</v>
      </c>
      <c r="S452" s="38">
        <v>0</v>
      </c>
      <c r="T452" s="38">
        <v>0.16</v>
      </c>
      <c r="U452" s="38">
        <v>0</v>
      </c>
      <c r="V452" s="38">
        <v>0.24</v>
      </c>
      <c r="W452" s="38">
        <v>0</v>
      </c>
      <c r="X452" s="38">
        <v>0</v>
      </c>
      <c r="Y452" s="38">
        <v>0</v>
      </c>
      <c r="Z452" s="38">
        <v>0</v>
      </c>
      <c r="AA452" s="35" t="s">
        <v>52</v>
      </c>
      <c r="AB452" s="41" t="s">
        <v>657</v>
      </c>
      <c r="AC452" s="41"/>
      <c r="AD452" s="40" t="s">
        <v>1223</v>
      </c>
      <c r="AE452" s="40">
        <v>100</v>
      </c>
      <c r="AF452" s="36">
        <v>16</v>
      </c>
      <c r="AG452" s="38">
        <v>0.16</v>
      </c>
      <c r="AH452" s="36">
        <v>16</v>
      </c>
      <c r="AI452" s="38">
        <v>0.16</v>
      </c>
      <c r="AJ452" s="36">
        <v>24</v>
      </c>
      <c r="AK452" s="38">
        <v>0.24</v>
      </c>
      <c r="AL452" s="36">
        <v>40</v>
      </c>
      <c r="AM452" s="38">
        <v>0.4</v>
      </c>
      <c r="AN452" s="36">
        <v>24</v>
      </c>
      <c r="AO452" s="38">
        <v>0.24</v>
      </c>
      <c r="AP452" s="36">
        <v>40</v>
      </c>
      <c r="AQ452" s="38">
        <v>0.4</v>
      </c>
      <c r="AR452" s="36">
        <v>24</v>
      </c>
      <c r="AS452" s="38">
        <v>0.24</v>
      </c>
      <c r="AT452" s="36">
        <v>64</v>
      </c>
      <c r="AU452" s="38">
        <v>0.64</v>
      </c>
      <c r="AV452" s="36">
        <v>0</v>
      </c>
      <c r="AW452" s="38">
        <v>0</v>
      </c>
      <c r="AX452" s="36">
        <v>40</v>
      </c>
      <c r="AY452" s="38">
        <v>0.4</v>
      </c>
      <c r="AZ452" s="36">
        <v>36</v>
      </c>
      <c r="BA452" s="38">
        <v>0.36</v>
      </c>
      <c r="BB452" s="36">
        <v>100</v>
      </c>
      <c r="BC452" s="38">
        <v>1</v>
      </c>
      <c r="BD452" s="36">
        <v>0</v>
      </c>
      <c r="BE452" s="38">
        <v>0</v>
      </c>
      <c r="BF452" s="36">
        <v>40</v>
      </c>
      <c r="BG452" s="38">
        <v>0.4</v>
      </c>
      <c r="BH452" s="32" t="s">
        <v>694</v>
      </c>
      <c r="BI452" s="33" t="s">
        <v>761</v>
      </c>
      <c r="BL452" s="34"/>
    </row>
    <row r="453" spans="1:64" ht="69" customHeight="1" x14ac:dyDescent="0.25">
      <c r="A453" s="197"/>
      <c r="B453" s="197"/>
      <c r="C453" s="199"/>
      <c r="D453" s="199"/>
      <c r="E453" s="199"/>
      <c r="F453" s="201"/>
      <c r="G453" s="199"/>
      <c r="H453" s="199"/>
      <c r="I453" s="199"/>
      <c r="J453" s="190"/>
      <c r="K453" s="190"/>
      <c r="L453" s="190"/>
      <c r="M453" s="190"/>
      <c r="N453" s="190"/>
      <c r="O453" s="190"/>
      <c r="P453" s="190"/>
      <c r="Q453" s="190"/>
      <c r="R453" s="40" t="s">
        <v>1224</v>
      </c>
      <c r="S453" s="38">
        <v>0</v>
      </c>
      <c r="T453" s="38">
        <v>0.16</v>
      </c>
      <c r="U453" s="38">
        <v>0</v>
      </c>
      <c r="V453" s="38">
        <v>0.24</v>
      </c>
      <c r="W453" s="38">
        <v>0</v>
      </c>
      <c r="X453" s="38">
        <v>0</v>
      </c>
      <c r="Y453" s="38">
        <v>0</v>
      </c>
      <c r="Z453" s="38">
        <v>0</v>
      </c>
      <c r="AA453" s="35" t="s">
        <v>52</v>
      </c>
      <c r="AB453" s="41" t="s">
        <v>657</v>
      </c>
      <c r="AC453" s="41"/>
      <c r="AD453" s="40" t="s">
        <v>1225</v>
      </c>
      <c r="AE453" s="40">
        <v>100</v>
      </c>
      <c r="AF453" s="36">
        <v>16</v>
      </c>
      <c r="AG453" s="38">
        <v>0.16</v>
      </c>
      <c r="AH453" s="36">
        <v>16</v>
      </c>
      <c r="AI453" s="38">
        <v>0.16</v>
      </c>
      <c r="AJ453" s="36">
        <v>24</v>
      </c>
      <c r="AK453" s="38">
        <v>0.24</v>
      </c>
      <c r="AL453" s="36">
        <v>40</v>
      </c>
      <c r="AM453" s="38">
        <v>0.4</v>
      </c>
      <c r="AN453" s="36">
        <v>24</v>
      </c>
      <c r="AO453" s="38">
        <v>0.24</v>
      </c>
      <c r="AP453" s="36">
        <v>40</v>
      </c>
      <c r="AQ453" s="38">
        <v>0.4</v>
      </c>
      <c r="AR453" s="36">
        <v>24</v>
      </c>
      <c r="AS453" s="38">
        <v>0.24</v>
      </c>
      <c r="AT453" s="36">
        <v>64</v>
      </c>
      <c r="AU453" s="38">
        <v>0.64</v>
      </c>
      <c r="AV453" s="36">
        <v>0</v>
      </c>
      <c r="AW453" s="38">
        <v>0</v>
      </c>
      <c r="AX453" s="36">
        <v>40</v>
      </c>
      <c r="AY453" s="38">
        <v>0.4</v>
      </c>
      <c r="AZ453" s="36">
        <v>36</v>
      </c>
      <c r="BA453" s="38">
        <v>0.36</v>
      </c>
      <c r="BB453" s="36">
        <v>100</v>
      </c>
      <c r="BC453" s="38">
        <v>1</v>
      </c>
      <c r="BD453" s="36">
        <v>0</v>
      </c>
      <c r="BE453" s="38">
        <v>0</v>
      </c>
      <c r="BF453" s="36">
        <v>40</v>
      </c>
      <c r="BG453" s="38">
        <v>0.4</v>
      </c>
      <c r="BH453" s="32" t="s">
        <v>694</v>
      </c>
      <c r="BI453" s="33" t="s">
        <v>761</v>
      </c>
      <c r="BL453" s="34"/>
    </row>
    <row r="454" spans="1:64" ht="45" customHeight="1" x14ac:dyDescent="0.25">
      <c r="A454" s="197"/>
      <c r="B454" s="197"/>
      <c r="C454" s="199"/>
      <c r="D454" s="199"/>
      <c r="E454" s="199"/>
      <c r="F454" s="201"/>
      <c r="G454" s="199"/>
      <c r="H454" s="199"/>
      <c r="I454" s="199"/>
      <c r="J454" s="190"/>
      <c r="K454" s="190"/>
      <c r="L454" s="190"/>
      <c r="M454" s="190"/>
      <c r="N454" s="190"/>
      <c r="O454" s="190"/>
      <c r="P454" s="190"/>
      <c r="Q454" s="190"/>
      <c r="R454" s="40" t="s">
        <v>1226</v>
      </c>
      <c r="S454" s="38">
        <v>0</v>
      </c>
      <c r="T454" s="38">
        <v>0.16</v>
      </c>
      <c r="U454" s="38">
        <v>0</v>
      </c>
      <c r="V454" s="38">
        <v>0.24</v>
      </c>
      <c r="W454" s="38">
        <v>0</v>
      </c>
      <c r="X454" s="38">
        <v>0</v>
      </c>
      <c r="Y454" s="38">
        <v>0</v>
      </c>
      <c r="Z454" s="38">
        <v>0</v>
      </c>
      <c r="AA454" s="35" t="s">
        <v>52</v>
      </c>
      <c r="AB454" s="41" t="s">
        <v>657</v>
      </c>
      <c r="AC454" s="41"/>
      <c r="AD454" s="40" t="s">
        <v>1227</v>
      </c>
      <c r="AE454" s="40">
        <v>100</v>
      </c>
      <c r="AF454" s="36">
        <v>16</v>
      </c>
      <c r="AG454" s="38">
        <v>0.16</v>
      </c>
      <c r="AH454" s="36">
        <v>16</v>
      </c>
      <c r="AI454" s="38">
        <v>0.16</v>
      </c>
      <c r="AJ454" s="36">
        <v>24</v>
      </c>
      <c r="AK454" s="38">
        <v>0.24</v>
      </c>
      <c r="AL454" s="36">
        <v>40</v>
      </c>
      <c r="AM454" s="38">
        <v>0.4</v>
      </c>
      <c r="AN454" s="36">
        <v>24</v>
      </c>
      <c r="AO454" s="38">
        <v>0.24</v>
      </c>
      <c r="AP454" s="36">
        <v>40</v>
      </c>
      <c r="AQ454" s="38">
        <v>0.4</v>
      </c>
      <c r="AR454" s="36">
        <v>24</v>
      </c>
      <c r="AS454" s="38">
        <v>0.24</v>
      </c>
      <c r="AT454" s="36">
        <v>64</v>
      </c>
      <c r="AU454" s="38">
        <v>0.64</v>
      </c>
      <c r="AV454" s="36">
        <v>0</v>
      </c>
      <c r="AW454" s="38">
        <v>0</v>
      </c>
      <c r="AX454" s="36">
        <v>40</v>
      </c>
      <c r="AY454" s="38">
        <v>0.4</v>
      </c>
      <c r="AZ454" s="36">
        <v>36</v>
      </c>
      <c r="BA454" s="38">
        <v>0.36</v>
      </c>
      <c r="BB454" s="36">
        <v>100</v>
      </c>
      <c r="BC454" s="38">
        <v>1</v>
      </c>
      <c r="BD454" s="36">
        <v>0</v>
      </c>
      <c r="BE454" s="38">
        <v>0</v>
      </c>
      <c r="BF454" s="36">
        <v>40</v>
      </c>
      <c r="BG454" s="38">
        <v>0.4</v>
      </c>
      <c r="BH454" s="32" t="s">
        <v>694</v>
      </c>
      <c r="BI454" s="33" t="s">
        <v>761</v>
      </c>
      <c r="BL454" s="34"/>
    </row>
    <row r="455" spans="1:64" ht="129" customHeight="1" x14ac:dyDescent="0.25">
      <c r="A455" s="196" t="s">
        <v>414</v>
      </c>
      <c r="B455" s="196" t="s">
        <v>415</v>
      </c>
      <c r="C455" s="198" t="s">
        <v>544</v>
      </c>
      <c r="D455" s="198" t="s">
        <v>607</v>
      </c>
      <c r="E455" s="198" t="s">
        <v>1228</v>
      </c>
      <c r="F455" s="200" t="s">
        <v>608</v>
      </c>
      <c r="G455" s="198" t="s">
        <v>609</v>
      </c>
      <c r="H455" s="198" t="s">
        <v>610</v>
      </c>
      <c r="I455" s="198" t="s">
        <v>216</v>
      </c>
      <c r="J455" s="187">
        <v>0.21870000000000001</v>
      </c>
      <c r="K455" s="187">
        <v>0.21870000000000001</v>
      </c>
      <c r="L455" s="187">
        <v>0.19919999999999999</v>
      </c>
      <c r="M455" s="187">
        <v>0.19919999999999999</v>
      </c>
      <c r="N455" s="187">
        <v>0.25829999999999997</v>
      </c>
      <c r="O455" s="189">
        <v>0</v>
      </c>
      <c r="P455" s="187">
        <v>0.32390000000000002</v>
      </c>
      <c r="Q455" s="189">
        <v>0</v>
      </c>
      <c r="R455" s="191" t="s">
        <v>611</v>
      </c>
      <c r="S455" s="187">
        <v>0</v>
      </c>
      <c r="T455" s="187">
        <v>0.1</v>
      </c>
      <c r="U455" s="187">
        <v>0</v>
      </c>
      <c r="V455" s="187">
        <v>0.26500000000000001</v>
      </c>
      <c r="W455" s="187">
        <v>0</v>
      </c>
      <c r="X455" s="187">
        <v>0</v>
      </c>
      <c r="Y455" s="187">
        <v>0</v>
      </c>
      <c r="Z455" s="187">
        <v>0</v>
      </c>
      <c r="AA455" s="196" t="s">
        <v>612</v>
      </c>
      <c r="AB455" s="41" t="s">
        <v>745</v>
      </c>
      <c r="AC455" s="41"/>
      <c r="AD455" s="40" t="s">
        <v>1229</v>
      </c>
      <c r="AE455" s="40">
        <v>100</v>
      </c>
      <c r="AF455" s="36">
        <v>0</v>
      </c>
      <c r="AG455" s="38">
        <v>0</v>
      </c>
      <c r="AH455" s="36">
        <v>0</v>
      </c>
      <c r="AI455" s="38">
        <v>0</v>
      </c>
      <c r="AJ455" s="36">
        <v>40</v>
      </c>
      <c r="AK455" s="38">
        <v>0.4</v>
      </c>
      <c r="AL455" s="36">
        <v>40</v>
      </c>
      <c r="AM455" s="38">
        <v>0.4</v>
      </c>
      <c r="AN455" s="36">
        <v>40</v>
      </c>
      <c r="AO455" s="38">
        <v>0.4</v>
      </c>
      <c r="AP455" s="36">
        <v>40</v>
      </c>
      <c r="AQ455" s="38">
        <v>0.4</v>
      </c>
      <c r="AR455" s="36">
        <v>40</v>
      </c>
      <c r="AS455" s="38">
        <v>0.4</v>
      </c>
      <c r="AT455" s="36">
        <v>80</v>
      </c>
      <c r="AU455" s="38">
        <v>0.8</v>
      </c>
      <c r="AV455" s="36">
        <v>0</v>
      </c>
      <c r="AW455" s="38">
        <v>0</v>
      </c>
      <c r="AX455" s="36">
        <v>40</v>
      </c>
      <c r="AY455" s="38">
        <v>0.4</v>
      </c>
      <c r="AZ455" s="36">
        <v>20</v>
      </c>
      <c r="BA455" s="38">
        <v>0.2</v>
      </c>
      <c r="BB455" s="36">
        <v>100</v>
      </c>
      <c r="BC455" s="38">
        <v>1</v>
      </c>
      <c r="BD455" s="36">
        <v>0</v>
      </c>
      <c r="BE455" s="38">
        <v>0</v>
      </c>
      <c r="BF455" s="36">
        <v>40</v>
      </c>
      <c r="BG455" s="38">
        <v>0.4</v>
      </c>
      <c r="BH455" s="32" t="s">
        <v>694</v>
      </c>
      <c r="BI455" s="33" t="s">
        <v>761</v>
      </c>
      <c r="BL455" s="34"/>
    </row>
    <row r="456" spans="1:64" ht="141" customHeight="1" x14ac:dyDescent="0.25">
      <c r="A456" s="197"/>
      <c r="B456" s="197"/>
      <c r="C456" s="199"/>
      <c r="D456" s="199"/>
      <c r="E456" s="199"/>
      <c r="F456" s="201"/>
      <c r="G456" s="199"/>
      <c r="H456" s="199"/>
      <c r="I456" s="199"/>
      <c r="J456" s="188"/>
      <c r="K456" s="188"/>
      <c r="L456" s="188"/>
      <c r="M456" s="188"/>
      <c r="N456" s="188"/>
      <c r="O456" s="190"/>
      <c r="P456" s="188"/>
      <c r="Q456" s="190"/>
      <c r="R456" s="192"/>
      <c r="S456" s="188"/>
      <c r="T456" s="188"/>
      <c r="U456" s="188"/>
      <c r="V456" s="188"/>
      <c r="W456" s="188"/>
      <c r="X456" s="188"/>
      <c r="Y456" s="188"/>
      <c r="Z456" s="188"/>
      <c r="AA456" s="197"/>
      <c r="AB456" s="41" t="s">
        <v>1230</v>
      </c>
      <c r="AC456" s="41"/>
      <c r="AD456" s="40" t="s">
        <v>1231</v>
      </c>
      <c r="AE456" s="40">
        <v>100</v>
      </c>
      <c r="AF456" s="36">
        <v>0</v>
      </c>
      <c r="AG456" s="38">
        <v>0</v>
      </c>
      <c r="AH456" s="36">
        <v>0</v>
      </c>
      <c r="AI456" s="38">
        <v>0</v>
      </c>
      <c r="AJ456" s="36">
        <v>40</v>
      </c>
      <c r="AK456" s="38">
        <v>0.4</v>
      </c>
      <c r="AL456" s="36">
        <v>40</v>
      </c>
      <c r="AM456" s="38">
        <v>0.4</v>
      </c>
      <c r="AN456" s="36">
        <v>40</v>
      </c>
      <c r="AO456" s="38">
        <v>0.4</v>
      </c>
      <c r="AP456" s="36">
        <v>40</v>
      </c>
      <c r="AQ456" s="38">
        <v>0.4</v>
      </c>
      <c r="AR456" s="36">
        <v>40</v>
      </c>
      <c r="AS456" s="38">
        <v>0.4</v>
      </c>
      <c r="AT456" s="36">
        <v>80</v>
      </c>
      <c r="AU456" s="38">
        <v>0.8</v>
      </c>
      <c r="AV456" s="36">
        <v>0</v>
      </c>
      <c r="AW456" s="38">
        <v>0</v>
      </c>
      <c r="AX456" s="36">
        <v>40</v>
      </c>
      <c r="AY456" s="38">
        <v>0.4</v>
      </c>
      <c r="AZ456" s="36">
        <v>20</v>
      </c>
      <c r="BA456" s="38">
        <v>0.2</v>
      </c>
      <c r="BB456" s="36">
        <v>100</v>
      </c>
      <c r="BC456" s="38">
        <v>1</v>
      </c>
      <c r="BD456" s="36">
        <v>0</v>
      </c>
      <c r="BE456" s="38">
        <v>0</v>
      </c>
      <c r="BF456" s="36">
        <v>40</v>
      </c>
      <c r="BG456" s="38">
        <v>0.4</v>
      </c>
      <c r="BH456" s="32" t="s">
        <v>694</v>
      </c>
      <c r="BI456" s="33" t="s">
        <v>761</v>
      </c>
      <c r="BL456" s="34"/>
    </row>
    <row r="457" spans="1:64" ht="81" customHeight="1" x14ac:dyDescent="0.25">
      <c r="A457" s="197"/>
      <c r="B457" s="197"/>
      <c r="C457" s="199"/>
      <c r="D457" s="199"/>
      <c r="E457" s="199"/>
      <c r="F457" s="201"/>
      <c r="G457" s="199"/>
      <c r="H457" s="199"/>
      <c r="I457" s="199"/>
      <c r="J457" s="188"/>
      <c r="K457" s="188"/>
      <c r="L457" s="188"/>
      <c r="M457" s="188"/>
      <c r="N457" s="188"/>
      <c r="O457" s="190"/>
      <c r="P457" s="188"/>
      <c r="Q457" s="190"/>
      <c r="R457" s="191" t="s">
        <v>1232</v>
      </c>
      <c r="S457" s="187">
        <v>0</v>
      </c>
      <c r="T457" s="187">
        <v>0.26</v>
      </c>
      <c r="U457" s="187">
        <v>0</v>
      </c>
      <c r="V457" s="187">
        <v>0.24</v>
      </c>
      <c r="W457" s="187">
        <v>0</v>
      </c>
      <c r="X457" s="187">
        <v>0</v>
      </c>
      <c r="Y457" s="187">
        <v>0</v>
      </c>
      <c r="Z457" s="187">
        <v>0</v>
      </c>
      <c r="AA457" s="196" t="s">
        <v>425</v>
      </c>
      <c r="AB457" s="41" t="s">
        <v>807</v>
      </c>
      <c r="AC457" s="41"/>
      <c r="AD457" s="40" t="s">
        <v>1233</v>
      </c>
      <c r="AE457" s="40">
        <v>100</v>
      </c>
      <c r="AF457" s="36">
        <v>20</v>
      </c>
      <c r="AG457" s="38">
        <v>0.2</v>
      </c>
      <c r="AH457" s="36">
        <v>20</v>
      </c>
      <c r="AI457" s="38">
        <v>0.2</v>
      </c>
      <c r="AJ457" s="36">
        <v>0</v>
      </c>
      <c r="AK457" s="38">
        <v>0</v>
      </c>
      <c r="AL457" s="36">
        <v>20</v>
      </c>
      <c r="AM457" s="38">
        <v>0.2</v>
      </c>
      <c r="AN457" s="36">
        <v>0</v>
      </c>
      <c r="AO457" s="38">
        <v>0</v>
      </c>
      <c r="AP457" s="36">
        <v>20</v>
      </c>
      <c r="AQ457" s="38">
        <v>0.2</v>
      </c>
      <c r="AR457" s="36">
        <v>0</v>
      </c>
      <c r="AS457" s="38">
        <v>0</v>
      </c>
      <c r="AT457" s="36">
        <v>20</v>
      </c>
      <c r="AU457" s="38">
        <v>0.2</v>
      </c>
      <c r="AV457" s="36">
        <v>0</v>
      </c>
      <c r="AW457" s="38">
        <v>0</v>
      </c>
      <c r="AX457" s="36">
        <v>20</v>
      </c>
      <c r="AY457" s="38">
        <v>0.2</v>
      </c>
      <c r="AZ457" s="36">
        <v>80</v>
      </c>
      <c r="BA457" s="38">
        <v>0.8</v>
      </c>
      <c r="BB457" s="36">
        <v>100</v>
      </c>
      <c r="BC457" s="38">
        <v>1</v>
      </c>
      <c r="BD457" s="36">
        <v>0</v>
      </c>
      <c r="BE457" s="38">
        <v>0</v>
      </c>
      <c r="BF457" s="36">
        <v>20</v>
      </c>
      <c r="BG457" s="38">
        <v>0.2</v>
      </c>
      <c r="BH457" s="32" t="s">
        <v>694</v>
      </c>
      <c r="BI457" s="33" t="s">
        <v>761</v>
      </c>
      <c r="BL457" s="34"/>
    </row>
    <row r="458" spans="1:64" ht="153" customHeight="1" x14ac:dyDescent="0.25">
      <c r="A458" s="197"/>
      <c r="B458" s="197"/>
      <c r="C458" s="199"/>
      <c r="D458" s="199"/>
      <c r="E458" s="199"/>
      <c r="F458" s="201"/>
      <c r="G458" s="199"/>
      <c r="H458" s="199"/>
      <c r="I458" s="199"/>
      <c r="J458" s="188"/>
      <c r="K458" s="188"/>
      <c r="L458" s="188"/>
      <c r="M458" s="188"/>
      <c r="N458" s="188"/>
      <c r="O458" s="190"/>
      <c r="P458" s="188"/>
      <c r="Q458" s="190"/>
      <c r="R458" s="192"/>
      <c r="S458" s="188"/>
      <c r="T458" s="188"/>
      <c r="U458" s="188"/>
      <c r="V458" s="188"/>
      <c r="W458" s="188"/>
      <c r="X458" s="188"/>
      <c r="Y458" s="188"/>
      <c r="Z458" s="188"/>
      <c r="AA458" s="197"/>
      <c r="AB458" s="41" t="s">
        <v>745</v>
      </c>
      <c r="AC458" s="41"/>
      <c r="AD458" s="40" t="s">
        <v>1234</v>
      </c>
      <c r="AE458" s="40">
        <v>100</v>
      </c>
      <c r="AF458" s="36">
        <v>0</v>
      </c>
      <c r="AG458" s="38">
        <v>0</v>
      </c>
      <c r="AH458" s="36">
        <v>0</v>
      </c>
      <c r="AI458" s="38">
        <v>0</v>
      </c>
      <c r="AJ458" s="36">
        <v>33</v>
      </c>
      <c r="AK458" s="38">
        <v>0.33</v>
      </c>
      <c r="AL458" s="36">
        <v>33</v>
      </c>
      <c r="AM458" s="38">
        <v>0.33</v>
      </c>
      <c r="AN458" s="36">
        <v>33</v>
      </c>
      <c r="AO458" s="38">
        <v>0.33</v>
      </c>
      <c r="AP458" s="36">
        <v>33</v>
      </c>
      <c r="AQ458" s="38">
        <v>0.33</v>
      </c>
      <c r="AR458" s="36">
        <v>34</v>
      </c>
      <c r="AS458" s="38">
        <v>0.34</v>
      </c>
      <c r="AT458" s="36">
        <v>67</v>
      </c>
      <c r="AU458" s="38">
        <v>0.67</v>
      </c>
      <c r="AV458" s="36">
        <v>0</v>
      </c>
      <c r="AW458" s="38">
        <v>0</v>
      </c>
      <c r="AX458" s="36">
        <v>33</v>
      </c>
      <c r="AY458" s="38">
        <v>0.33</v>
      </c>
      <c r="AZ458" s="36">
        <v>33</v>
      </c>
      <c r="BA458" s="38">
        <v>0.33</v>
      </c>
      <c r="BB458" s="36">
        <v>100</v>
      </c>
      <c r="BC458" s="38">
        <v>1</v>
      </c>
      <c r="BD458" s="36">
        <v>0</v>
      </c>
      <c r="BE458" s="38">
        <v>0</v>
      </c>
      <c r="BF458" s="36">
        <v>33</v>
      </c>
      <c r="BG458" s="38">
        <v>0.33</v>
      </c>
      <c r="BH458" s="32" t="s">
        <v>694</v>
      </c>
      <c r="BI458" s="33" t="s">
        <v>761</v>
      </c>
      <c r="BL458" s="34"/>
    </row>
    <row r="459" spans="1:64" ht="117" customHeight="1" x14ac:dyDescent="0.25">
      <c r="A459" s="197"/>
      <c r="B459" s="197"/>
      <c r="C459" s="199"/>
      <c r="D459" s="199"/>
      <c r="E459" s="199"/>
      <c r="F459" s="201"/>
      <c r="G459" s="199"/>
      <c r="H459" s="199"/>
      <c r="I459" s="199"/>
      <c r="J459" s="188"/>
      <c r="K459" s="188"/>
      <c r="L459" s="188"/>
      <c r="M459" s="188"/>
      <c r="N459" s="188"/>
      <c r="O459" s="190"/>
      <c r="P459" s="188"/>
      <c r="Q459" s="190"/>
      <c r="R459" s="40" t="s">
        <v>1235</v>
      </c>
      <c r="S459" s="38">
        <v>0</v>
      </c>
      <c r="T459" s="38">
        <v>0.35</v>
      </c>
      <c r="U459" s="38">
        <v>0</v>
      </c>
      <c r="V459" s="38">
        <v>0.15</v>
      </c>
      <c r="W459" s="38">
        <v>0</v>
      </c>
      <c r="X459" s="38">
        <v>0</v>
      </c>
      <c r="Y459" s="38">
        <v>0</v>
      </c>
      <c r="Z459" s="38">
        <v>0</v>
      </c>
      <c r="AA459" s="35" t="s">
        <v>425</v>
      </c>
      <c r="AB459" s="41" t="s">
        <v>807</v>
      </c>
      <c r="AC459" s="41"/>
      <c r="AD459" s="40" t="s">
        <v>1236</v>
      </c>
      <c r="AE459" s="40">
        <v>100</v>
      </c>
      <c r="AF459" s="36">
        <v>35</v>
      </c>
      <c r="AG459" s="38">
        <v>0.35</v>
      </c>
      <c r="AH459" s="36">
        <v>35</v>
      </c>
      <c r="AI459" s="38">
        <v>0.35</v>
      </c>
      <c r="AJ459" s="36">
        <v>0</v>
      </c>
      <c r="AK459" s="38">
        <v>0</v>
      </c>
      <c r="AL459" s="36">
        <v>35</v>
      </c>
      <c r="AM459" s="38">
        <v>0.35</v>
      </c>
      <c r="AN459" s="36">
        <v>0</v>
      </c>
      <c r="AO459" s="38">
        <v>0</v>
      </c>
      <c r="AP459" s="36">
        <v>35</v>
      </c>
      <c r="AQ459" s="38">
        <v>0.35</v>
      </c>
      <c r="AR459" s="36">
        <v>50</v>
      </c>
      <c r="AS459" s="38">
        <v>0.5</v>
      </c>
      <c r="AT459" s="36">
        <v>85</v>
      </c>
      <c r="AU459" s="38">
        <v>0.85</v>
      </c>
      <c r="AV459" s="36">
        <v>0</v>
      </c>
      <c r="AW459" s="38">
        <v>0</v>
      </c>
      <c r="AX459" s="36">
        <v>35</v>
      </c>
      <c r="AY459" s="38">
        <v>0.35</v>
      </c>
      <c r="AZ459" s="36">
        <v>15</v>
      </c>
      <c r="BA459" s="38">
        <v>0.15</v>
      </c>
      <c r="BB459" s="36">
        <v>100</v>
      </c>
      <c r="BC459" s="38">
        <v>1</v>
      </c>
      <c r="BD459" s="36">
        <v>0</v>
      </c>
      <c r="BE459" s="38">
        <v>0</v>
      </c>
      <c r="BF459" s="36">
        <v>35</v>
      </c>
      <c r="BG459" s="38">
        <v>0.35</v>
      </c>
      <c r="BH459" s="32" t="s">
        <v>694</v>
      </c>
      <c r="BI459" s="33" t="s">
        <v>761</v>
      </c>
      <c r="BL459" s="34"/>
    </row>
    <row r="460" spans="1:64" ht="105" customHeight="1" x14ac:dyDescent="0.25">
      <c r="A460" s="197"/>
      <c r="B460" s="197"/>
      <c r="C460" s="199"/>
      <c r="D460" s="199"/>
      <c r="E460" s="199"/>
      <c r="F460" s="201"/>
      <c r="G460" s="199"/>
      <c r="H460" s="199"/>
      <c r="I460" s="199"/>
      <c r="J460" s="188"/>
      <c r="K460" s="188"/>
      <c r="L460" s="188"/>
      <c r="M460" s="188"/>
      <c r="N460" s="188"/>
      <c r="O460" s="190"/>
      <c r="P460" s="188"/>
      <c r="Q460" s="190"/>
      <c r="R460" s="40" t="s">
        <v>1237</v>
      </c>
      <c r="S460" s="38">
        <v>0</v>
      </c>
      <c r="T460" s="38">
        <v>0.18149999999999999</v>
      </c>
      <c r="U460" s="38">
        <v>0</v>
      </c>
      <c r="V460" s="38">
        <v>0.14849999999999999</v>
      </c>
      <c r="W460" s="38">
        <v>0</v>
      </c>
      <c r="X460" s="38">
        <v>0</v>
      </c>
      <c r="Y460" s="38">
        <v>0</v>
      </c>
      <c r="Z460" s="38">
        <v>0</v>
      </c>
      <c r="AA460" s="35" t="s">
        <v>52</v>
      </c>
      <c r="AB460" s="41" t="s">
        <v>657</v>
      </c>
      <c r="AC460" s="41"/>
      <c r="AD460" s="40" t="s">
        <v>1238</v>
      </c>
      <c r="AE460" s="40">
        <v>100</v>
      </c>
      <c r="AF460" s="36">
        <v>20</v>
      </c>
      <c r="AG460" s="38">
        <v>0.2</v>
      </c>
      <c r="AH460" s="36">
        <v>20</v>
      </c>
      <c r="AI460" s="38">
        <v>0.2</v>
      </c>
      <c r="AJ460" s="36">
        <v>20</v>
      </c>
      <c r="AK460" s="38">
        <v>0.2</v>
      </c>
      <c r="AL460" s="36">
        <v>40</v>
      </c>
      <c r="AM460" s="38">
        <v>0.4</v>
      </c>
      <c r="AN460" s="36">
        <v>20</v>
      </c>
      <c r="AO460" s="38">
        <v>0.2</v>
      </c>
      <c r="AP460" s="36">
        <v>40</v>
      </c>
      <c r="AQ460" s="38">
        <v>0.4</v>
      </c>
      <c r="AR460" s="36">
        <v>40</v>
      </c>
      <c r="AS460" s="38">
        <v>0.4</v>
      </c>
      <c r="AT460" s="36">
        <v>80</v>
      </c>
      <c r="AU460" s="38">
        <v>0.8</v>
      </c>
      <c r="AV460" s="36">
        <v>0</v>
      </c>
      <c r="AW460" s="38">
        <v>0</v>
      </c>
      <c r="AX460" s="36">
        <v>40</v>
      </c>
      <c r="AY460" s="38">
        <v>0.4</v>
      </c>
      <c r="AZ460" s="36">
        <v>20</v>
      </c>
      <c r="BA460" s="38">
        <v>0.2</v>
      </c>
      <c r="BB460" s="36">
        <v>100</v>
      </c>
      <c r="BC460" s="38">
        <v>1</v>
      </c>
      <c r="BD460" s="36">
        <v>0</v>
      </c>
      <c r="BE460" s="38">
        <v>0</v>
      </c>
      <c r="BF460" s="36">
        <v>40</v>
      </c>
      <c r="BG460" s="38">
        <v>0.4</v>
      </c>
      <c r="BH460" s="32" t="s">
        <v>694</v>
      </c>
      <c r="BI460" s="33" t="s">
        <v>761</v>
      </c>
      <c r="BL460" s="34"/>
    </row>
    <row r="461" spans="1:64" ht="93" customHeight="1" x14ac:dyDescent="0.25">
      <c r="A461" s="197"/>
      <c r="B461" s="197"/>
      <c r="C461" s="199"/>
      <c r="D461" s="199"/>
      <c r="E461" s="199"/>
      <c r="F461" s="201"/>
      <c r="G461" s="199"/>
      <c r="H461" s="199"/>
      <c r="I461" s="199"/>
      <c r="J461" s="188"/>
      <c r="K461" s="188"/>
      <c r="L461" s="188"/>
      <c r="M461" s="188"/>
      <c r="N461" s="188"/>
      <c r="O461" s="190"/>
      <c r="P461" s="188"/>
      <c r="Q461" s="190"/>
      <c r="R461" s="40" t="s">
        <v>1239</v>
      </c>
      <c r="S461" s="38">
        <v>0</v>
      </c>
      <c r="T461" s="38">
        <v>0.23799999999999999</v>
      </c>
      <c r="U461" s="38">
        <v>0</v>
      </c>
      <c r="V461" s="38">
        <v>0.16300000000000001</v>
      </c>
      <c r="W461" s="38">
        <v>0</v>
      </c>
      <c r="X461" s="38">
        <v>0</v>
      </c>
      <c r="Y461" s="38">
        <v>0</v>
      </c>
      <c r="Z461" s="38">
        <v>0</v>
      </c>
      <c r="AA461" s="35" t="s">
        <v>612</v>
      </c>
      <c r="AB461" s="41" t="s">
        <v>745</v>
      </c>
      <c r="AC461" s="41"/>
      <c r="AD461" s="40" t="s">
        <v>1240</v>
      </c>
      <c r="AE461" s="40">
        <v>100</v>
      </c>
      <c r="AF461" s="36">
        <v>20</v>
      </c>
      <c r="AG461" s="38">
        <v>0.2</v>
      </c>
      <c r="AH461" s="36">
        <v>20</v>
      </c>
      <c r="AI461" s="38">
        <v>0.2</v>
      </c>
      <c r="AJ461" s="36">
        <v>30</v>
      </c>
      <c r="AK461" s="38">
        <v>0.3</v>
      </c>
      <c r="AL461" s="36">
        <v>50</v>
      </c>
      <c r="AM461" s="38">
        <v>0.5</v>
      </c>
      <c r="AN461" s="36">
        <v>30</v>
      </c>
      <c r="AO461" s="38">
        <v>0.3</v>
      </c>
      <c r="AP461" s="36">
        <v>50</v>
      </c>
      <c r="AQ461" s="38">
        <v>0.5</v>
      </c>
      <c r="AR461" s="36">
        <v>30</v>
      </c>
      <c r="AS461" s="38">
        <v>0.3</v>
      </c>
      <c r="AT461" s="36">
        <v>80</v>
      </c>
      <c r="AU461" s="38">
        <v>0.8</v>
      </c>
      <c r="AV461" s="36">
        <v>0</v>
      </c>
      <c r="AW461" s="38">
        <v>0</v>
      </c>
      <c r="AX461" s="36">
        <v>50</v>
      </c>
      <c r="AY461" s="38">
        <v>0.5</v>
      </c>
      <c r="AZ461" s="36">
        <v>20</v>
      </c>
      <c r="BA461" s="38">
        <v>0.2</v>
      </c>
      <c r="BB461" s="36">
        <v>100</v>
      </c>
      <c r="BC461" s="38">
        <v>1</v>
      </c>
      <c r="BD461" s="36">
        <v>0</v>
      </c>
      <c r="BE461" s="38">
        <v>0</v>
      </c>
      <c r="BF461" s="36">
        <v>50</v>
      </c>
      <c r="BG461" s="38">
        <v>0.5</v>
      </c>
      <c r="BH461" s="32" t="s">
        <v>694</v>
      </c>
      <c r="BI461" s="33" t="s">
        <v>761</v>
      </c>
      <c r="BL461" s="34"/>
    </row>
    <row r="462" spans="1:64" ht="33" customHeight="1" x14ac:dyDescent="0.25">
      <c r="A462" s="196" t="s">
        <v>414</v>
      </c>
      <c r="B462" s="196" t="s">
        <v>415</v>
      </c>
      <c r="C462" s="198" t="s">
        <v>544</v>
      </c>
      <c r="D462" s="198" t="s">
        <v>157</v>
      </c>
      <c r="E462" s="198" t="s">
        <v>1146</v>
      </c>
      <c r="F462" s="200" t="s">
        <v>26</v>
      </c>
      <c r="G462" s="198" t="s">
        <v>613</v>
      </c>
      <c r="H462" s="198" t="s">
        <v>604</v>
      </c>
      <c r="I462" s="198" t="s">
        <v>605</v>
      </c>
      <c r="J462" s="187">
        <v>0.1522</v>
      </c>
      <c r="K462" s="187">
        <v>0.14979999999999999</v>
      </c>
      <c r="L462" s="187">
        <v>0.25729999999999997</v>
      </c>
      <c r="M462" s="187">
        <v>0.25509999999999999</v>
      </c>
      <c r="N462" s="187">
        <v>0.25319999999999998</v>
      </c>
      <c r="O462" s="189">
        <v>0</v>
      </c>
      <c r="P462" s="187">
        <v>0.33700000000000002</v>
      </c>
      <c r="Q462" s="189">
        <v>0</v>
      </c>
      <c r="R462" s="191" t="s">
        <v>614</v>
      </c>
      <c r="S462" s="187">
        <v>0</v>
      </c>
      <c r="T462" s="187">
        <v>0.16</v>
      </c>
      <c r="U462" s="187">
        <v>0</v>
      </c>
      <c r="V462" s="187">
        <v>0.24</v>
      </c>
      <c r="W462" s="187">
        <v>0</v>
      </c>
      <c r="X462" s="187">
        <v>0</v>
      </c>
      <c r="Y462" s="187">
        <v>0</v>
      </c>
      <c r="Z462" s="187">
        <v>0</v>
      </c>
      <c r="AA462" s="196" t="s">
        <v>52</v>
      </c>
      <c r="AB462" s="41" t="s">
        <v>657</v>
      </c>
      <c r="AC462" s="41"/>
      <c r="AD462" s="40" t="s">
        <v>1241</v>
      </c>
      <c r="AE462" s="40">
        <v>100</v>
      </c>
      <c r="AF462" s="36">
        <v>16</v>
      </c>
      <c r="AG462" s="38">
        <v>0.16</v>
      </c>
      <c r="AH462" s="36">
        <v>16</v>
      </c>
      <c r="AI462" s="38">
        <v>0.16</v>
      </c>
      <c r="AJ462" s="36">
        <v>24</v>
      </c>
      <c r="AK462" s="38">
        <v>0.24</v>
      </c>
      <c r="AL462" s="36">
        <v>40</v>
      </c>
      <c r="AM462" s="38">
        <v>0.4</v>
      </c>
      <c r="AN462" s="36">
        <v>24</v>
      </c>
      <c r="AO462" s="38">
        <v>0.24</v>
      </c>
      <c r="AP462" s="36">
        <v>40</v>
      </c>
      <c r="AQ462" s="38">
        <v>0.4</v>
      </c>
      <c r="AR462" s="36">
        <v>26</v>
      </c>
      <c r="AS462" s="38">
        <v>0.26</v>
      </c>
      <c r="AT462" s="36">
        <v>66</v>
      </c>
      <c r="AU462" s="38">
        <v>0.66</v>
      </c>
      <c r="AV462" s="36">
        <v>0</v>
      </c>
      <c r="AW462" s="38">
        <v>0</v>
      </c>
      <c r="AX462" s="36">
        <v>40</v>
      </c>
      <c r="AY462" s="38">
        <v>0.4</v>
      </c>
      <c r="AZ462" s="36">
        <v>34</v>
      </c>
      <c r="BA462" s="38">
        <v>0.34</v>
      </c>
      <c r="BB462" s="36">
        <v>100</v>
      </c>
      <c r="BC462" s="38">
        <v>1</v>
      </c>
      <c r="BD462" s="36">
        <v>0</v>
      </c>
      <c r="BE462" s="38">
        <v>0</v>
      </c>
      <c r="BF462" s="36">
        <v>40</v>
      </c>
      <c r="BG462" s="38">
        <v>0.4</v>
      </c>
      <c r="BH462" s="32" t="s">
        <v>1088</v>
      </c>
      <c r="BI462" s="33" t="s">
        <v>1242</v>
      </c>
      <c r="BL462" s="34"/>
    </row>
    <row r="463" spans="1:64" ht="69" customHeight="1" x14ac:dyDescent="0.25">
      <c r="A463" s="197"/>
      <c r="B463" s="197"/>
      <c r="C463" s="199"/>
      <c r="D463" s="199"/>
      <c r="E463" s="199"/>
      <c r="F463" s="201"/>
      <c r="G463" s="199"/>
      <c r="H463" s="199"/>
      <c r="I463" s="199"/>
      <c r="J463" s="188"/>
      <c r="K463" s="188"/>
      <c r="L463" s="188"/>
      <c r="M463" s="188"/>
      <c r="N463" s="188"/>
      <c r="O463" s="190"/>
      <c r="P463" s="188"/>
      <c r="Q463" s="190"/>
      <c r="R463" s="192"/>
      <c r="S463" s="188"/>
      <c r="T463" s="188"/>
      <c r="U463" s="188"/>
      <c r="V463" s="188"/>
      <c r="W463" s="188"/>
      <c r="X463" s="188"/>
      <c r="Y463" s="188"/>
      <c r="Z463" s="188"/>
      <c r="AA463" s="197"/>
      <c r="AB463" s="41" t="s">
        <v>657</v>
      </c>
      <c r="AC463" s="41"/>
      <c r="AD463" s="40" t="s">
        <v>1243</v>
      </c>
      <c r="AE463" s="40">
        <v>100</v>
      </c>
      <c r="AF463" s="36">
        <v>16</v>
      </c>
      <c r="AG463" s="38">
        <v>0.16</v>
      </c>
      <c r="AH463" s="36">
        <v>16</v>
      </c>
      <c r="AI463" s="38">
        <v>0.16</v>
      </c>
      <c r="AJ463" s="36">
        <v>24</v>
      </c>
      <c r="AK463" s="38">
        <v>0.24</v>
      </c>
      <c r="AL463" s="36">
        <v>40</v>
      </c>
      <c r="AM463" s="38">
        <v>0.4</v>
      </c>
      <c r="AN463" s="36">
        <v>24</v>
      </c>
      <c r="AO463" s="38">
        <v>0.24</v>
      </c>
      <c r="AP463" s="36">
        <v>40</v>
      </c>
      <c r="AQ463" s="38">
        <v>0.4</v>
      </c>
      <c r="AR463" s="36">
        <v>26</v>
      </c>
      <c r="AS463" s="38">
        <v>0.26</v>
      </c>
      <c r="AT463" s="36">
        <v>66</v>
      </c>
      <c r="AU463" s="38">
        <v>0.66</v>
      </c>
      <c r="AV463" s="36">
        <v>0</v>
      </c>
      <c r="AW463" s="38">
        <v>0</v>
      </c>
      <c r="AX463" s="36">
        <v>40</v>
      </c>
      <c r="AY463" s="38">
        <v>0.4</v>
      </c>
      <c r="AZ463" s="36">
        <v>34</v>
      </c>
      <c r="BA463" s="38">
        <v>0.34</v>
      </c>
      <c r="BB463" s="36">
        <v>100</v>
      </c>
      <c r="BC463" s="38">
        <v>1</v>
      </c>
      <c r="BD463" s="36">
        <v>0</v>
      </c>
      <c r="BE463" s="38">
        <v>0</v>
      </c>
      <c r="BF463" s="36">
        <v>40</v>
      </c>
      <c r="BG463" s="38">
        <v>0.4</v>
      </c>
      <c r="BH463" s="32" t="s">
        <v>1088</v>
      </c>
      <c r="BI463" s="33" t="s">
        <v>1242</v>
      </c>
      <c r="BL463" s="34"/>
    </row>
    <row r="464" spans="1:64" ht="117" customHeight="1" x14ac:dyDescent="0.25">
      <c r="A464" s="197"/>
      <c r="B464" s="197"/>
      <c r="C464" s="199"/>
      <c r="D464" s="199"/>
      <c r="E464" s="199"/>
      <c r="F464" s="201"/>
      <c r="G464" s="199"/>
      <c r="H464" s="199"/>
      <c r="I464" s="199"/>
      <c r="J464" s="188"/>
      <c r="K464" s="188"/>
      <c r="L464" s="188"/>
      <c r="M464" s="188"/>
      <c r="N464" s="188"/>
      <c r="O464" s="190"/>
      <c r="P464" s="188"/>
      <c r="Q464" s="190"/>
      <c r="R464" s="192"/>
      <c r="S464" s="188"/>
      <c r="T464" s="188"/>
      <c r="U464" s="188"/>
      <c r="V464" s="188"/>
      <c r="W464" s="188"/>
      <c r="X464" s="188"/>
      <c r="Y464" s="188"/>
      <c r="Z464" s="188"/>
      <c r="AA464" s="197"/>
      <c r="AB464" s="41" t="s">
        <v>657</v>
      </c>
      <c r="AC464" s="41"/>
      <c r="AD464" s="40" t="s">
        <v>1244</v>
      </c>
      <c r="AE464" s="40">
        <v>100</v>
      </c>
      <c r="AF464" s="36">
        <v>16</v>
      </c>
      <c r="AG464" s="38">
        <v>0.16</v>
      </c>
      <c r="AH464" s="36">
        <v>16</v>
      </c>
      <c r="AI464" s="38">
        <v>0.16</v>
      </c>
      <c r="AJ464" s="36">
        <v>24</v>
      </c>
      <c r="AK464" s="38">
        <v>0.24</v>
      </c>
      <c r="AL464" s="36">
        <v>40</v>
      </c>
      <c r="AM464" s="38">
        <v>0.4</v>
      </c>
      <c r="AN464" s="36">
        <v>24</v>
      </c>
      <c r="AO464" s="38">
        <v>0.24</v>
      </c>
      <c r="AP464" s="36">
        <v>40</v>
      </c>
      <c r="AQ464" s="38">
        <v>0.4</v>
      </c>
      <c r="AR464" s="36">
        <v>26</v>
      </c>
      <c r="AS464" s="38">
        <v>0.26</v>
      </c>
      <c r="AT464" s="36">
        <v>66</v>
      </c>
      <c r="AU464" s="38">
        <v>0.66</v>
      </c>
      <c r="AV464" s="36">
        <v>0</v>
      </c>
      <c r="AW464" s="38">
        <v>0</v>
      </c>
      <c r="AX464" s="36">
        <v>40</v>
      </c>
      <c r="AY464" s="38">
        <v>0.4</v>
      </c>
      <c r="AZ464" s="36">
        <v>34</v>
      </c>
      <c r="BA464" s="38">
        <v>0.34</v>
      </c>
      <c r="BB464" s="36">
        <v>100</v>
      </c>
      <c r="BC464" s="38">
        <v>1</v>
      </c>
      <c r="BD464" s="36">
        <v>0</v>
      </c>
      <c r="BE464" s="38">
        <v>0</v>
      </c>
      <c r="BF464" s="36">
        <v>40</v>
      </c>
      <c r="BG464" s="38">
        <v>0.4</v>
      </c>
      <c r="BH464" s="32" t="s">
        <v>1088</v>
      </c>
      <c r="BI464" s="33" t="s">
        <v>1242</v>
      </c>
      <c r="BL464" s="34"/>
    </row>
    <row r="465" spans="1:64" ht="33" customHeight="1" x14ac:dyDescent="0.25">
      <c r="A465" s="197"/>
      <c r="B465" s="197"/>
      <c r="C465" s="199"/>
      <c r="D465" s="199"/>
      <c r="E465" s="199"/>
      <c r="F465" s="201"/>
      <c r="G465" s="199"/>
      <c r="H465" s="199"/>
      <c r="I465" s="199"/>
      <c r="J465" s="188"/>
      <c r="K465" s="188"/>
      <c r="L465" s="188"/>
      <c r="M465" s="188"/>
      <c r="N465" s="188"/>
      <c r="O465" s="190"/>
      <c r="P465" s="188"/>
      <c r="Q465" s="190"/>
      <c r="R465" s="191" t="s">
        <v>1245</v>
      </c>
      <c r="S465" s="187">
        <v>0</v>
      </c>
      <c r="T465" s="187">
        <v>0.13</v>
      </c>
      <c r="U465" s="187">
        <v>0</v>
      </c>
      <c r="V465" s="187">
        <v>0.215</v>
      </c>
      <c r="W465" s="187">
        <v>0</v>
      </c>
      <c r="X465" s="187">
        <v>0</v>
      </c>
      <c r="Y465" s="187">
        <v>0</v>
      </c>
      <c r="Z465" s="187">
        <v>0</v>
      </c>
      <c r="AA465" s="196" t="s">
        <v>52</v>
      </c>
      <c r="AB465" s="41" t="s">
        <v>657</v>
      </c>
      <c r="AC465" s="41"/>
      <c r="AD465" s="40" t="s">
        <v>1246</v>
      </c>
      <c r="AE465" s="40">
        <v>16</v>
      </c>
      <c r="AF465" s="36">
        <v>4</v>
      </c>
      <c r="AG465" s="38">
        <v>0.25</v>
      </c>
      <c r="AH465" s="36">
        <v>4</v>
      </c>
      <c r="AI465" s="38">
        <v>0.25</v>
      </c>
      <c r="AJ465" s="36">
        <v>4</v>
      </c>
      <c r="AK465" s="38">
        <v>0.25</v>
      </c>
      <c r="AL465" s="36">
        <v>8</v>
      </c>
      <c r="AM465" s="38">
        <v>0.5</v>
      </c>
      <c r="AN465" s="36">
        <v>4</v>
      </c>
      <c r="AO465" s="38">
        <v>0.25</v>
      </c>
      <c r="AP465" s="36">
        <v>8</v>
      </c>
      <c r="AQ465" s="38">
        <v>0.5</v>
      </c>
      <c r="AR465" s="36">
        <v>4</v>
      </c>
      <c r="AS465" s="38">
        <v>0.25</v>
      </c>
      <c r="AT465" s="36">
        <v>12</v>
      </c>
      <c r="AU465" s="38">
        <v>0.75</v>
      </c>
      <c r="AV465" s="36">
        <v>0</v>
      </c>
      <c r="AW465" s="38">
        <v>0</v>
      </c>
      <c r="AX465" s="36">
        <v>8</v>
      </c>
      <c r="AY465" s="38">
        <v>0.5</v>
      </c>
      <c r="AZ465" s="36">
        <v>4</v>
      </c>
      <c r="BA465" s="38">
        <v>0.25</v>
      </c>
      <c r="BB465" s="36">
        <v>16</v>
      </c>
      <c r="BC465" s="38">
        <v>1</v>
      </c>
      <c r="BD465" s="36">
        <v>0</v>
      </c>
      <c r="BE465" s="38">
        <v>0</v>
      </c>
      <c r="BF465" s="36">
        <v>8</v>
      </c>
      <c r="BG465" s="38">
        <v>0.5</v>
      </c>
      <c r="BH465" s="32" t="s">
        <v>1088</v>
      </c>
      <c r="BI465" s="33" t="s">
        <v>1242</v>
      </c>
      <c r="BL465" s="34"/>
    </row>
    <row r="466" spans="1:64" ht="69" customHeight="1" x14ac:dyDescent="0.25">
      <c r="A466" s="197"/>
      <c r="B466" s="197"/>
      <c r="C466" s="199"/>
      <c r="D466" s="199"/>
      <c r="E466" s="199"/>
      <c r="F466" s="201"/>
      <c r="G466" s="199"/>
      <c r="H466" s="199"/>
      <c r="I466" s="199"/>
      <c r="J466" s="188"/>
      <c r="K466" s="188"/>
      <c r="L466" s="188"/>
      <c r="M466" s="188"/>
      <c r="N466" s="188"/>
      <c r="O466" s="190"/>
      <c r="P466" s="188"/>
      <c r="Q466" s="190"/>
      <c r="R466" s="192"/>
      <c r="S466" s="188"/>
      <c r="T466" s="188"/>
      <c r="U466" s="188"/>
      <c r="V466" s="188"/>
      <c r="W466" s="188"/>
      <c r="X466" s="188"/>
      <c r="Y466" s="188"/>
      <c r="Z466" s="188"/>
      <c r="AA466" s="197"/>
      <c r="AB466" s="41" t="s">
        <v>657</v>
      </c>
      <c r="AC466" s="41"/>
      <c r="AD466" s="40" t="s">
        <v>1247</v>
      </c>
      <c r="AE466" s="40">
        <v>2</v>
      </c>
      <c r="AF466" s="36">
        <v>0</v>
      </c>
      <c r="AG466" s="38">
        <v>0</v>
      </c>
      <c r="AH466" s="36">
        <v>0</v>
      </c>
      <c r="AI466" s="38">
        <v>0</v>
      </c>
      <c r="AJ466" s="36">
        <v>0</v>
      </c>
      <c r="AK466" s="38">
        <v>0</v>
      </c>
      <c r="AL466" s="36">
        <v>0</v>
      </c>
      <c r="AM466" s="38">
        <v>0</v>
      </c>
      <c r="AN466" s="36">
        <v>0</v>
      </c>
      <c r="AO466" s="38">
        <v>0</v>
      </c>
      <c r="AP466" s="36">
        <v>0</v>
      </c>
      <c r="AQ466" s="38">
        <v>0</v>
      </c>
      <c r="AR466" s="36">
        <v>1</v>
      </c>
      <c r="AS466" s="38">
        <v>0.5</v>
      </c>
      <c r="AT466" s="36">
        <v>1</v>
      </c>
      <c r="AU466" s="38">
        <v>0.5</v>
      </c>
      <c r="AV466" s="36">
        <v>0</v>
      </c>
      <c r="AW466" s="38">
        <v>0</v>
      </c>
      <c r="AX466" s="36">
        <v>0</v>
      </c>
      <c r="AY466" s="38">
        <v>0</v>
      </c>
      <c r="AZ466" s="36">
        <v>1</v>
      </c>
      <c r="BA466" s="38">
        <v>0.5</v>
      </c>
      <c r="BB466" s="36">
        <v>2</v>
      </c>
      <c r="BC466" s="38">
        <v>1</v>
      </c>
      <c r="BD466" s="36">
        <v>0</v>
      </c>
      <c r="BE466" s="38">
        <v>0</v>
      </c>
      <c r="BF466" s="36">
        <v>0</v>
      </c>
      <c r="BG466" s="38">
        <v>0</v>
      </c>
      <c r="BH466" s="32" t="s">
        <v>1088</v>
      </c>
      <c r="BI466" s="33" t="s">
        <v>1242</v>
      </c>
      <c r="BL466" s="34"/>
    </row>
    <row r="467" spans="1:64" ht="33" customHeight="1" x14ac:dyDescent="0.25">
      <c r="A467" s="197"/>
      <c r="B467" s="197"/>
      <c r="C467" s="199"/>
      <c r="D467" s="199"/>
      <c r="E467" s="199"/>
      <c r="F467" s="201"/>
      <c r="G467" s="199"/>
      <c r="H467" s="199"/>
      <c r="I467" s="199"/>
      <c r="J467" s="188"/>
      <c r="K467" s="188"/>
      <c r="L467" s="188"/>
      <c r="M467" s="188"/>
      <c r="N467" s="188"/>
      <c r="O467" s="190"/>
      <c r="P467" s="188"/>
      <c r="Q467" s="190"/>
      <c r="R467" s="192"/>
      <c r="S467" s="188"/>
      <c r="T467" s="188"/>
      <c r="U467" s="188"/>
      <c r="V467" s="188"/>
      <c r="W467" s="188"/>
      <c r="X467" s="188"/>
      <c r="Y467" s="188"/>
      <c r="Z467" s="188"/>
      <c r="AA467" s="197"/>
      <c r="AB467" s="41" t="s">
        <v>657</v>
      </c>
      <c r="AC467" s="41"/>
      <c r="AD467" s="40" t="s">
        <v>1248</v>
      </c>
      <c r="AE467" s="40">
        <v>8</v>
      </c>
      <c r="AF467" s="36">
        <v>7</v>
      </c>
      <c r="AG467" s="38">
        <v>0.875</v>
      </c>
      <c r="AH467" s="36">
        <v>7</v>
      </c>
      <c r="AI467" s="38">
        <v>0.875</v>
      </c>
      <c r="AJ467" s="36">
        <v>0</v>
      </c>
      <c r="AK467" s="38">
        <v>0</v>
      </c>
      <c r="AL467" s="36">
        <v>7</v>
      </c>
      <c r="AM467" s="38">
        <v>0.875</v>
      </c>
      <c r="AN467" s="36">
        <v>0</v>
      </c>
      <c r="AO467" s="38">
        <v>0</v>
      </c>
      <c r="AP467" s="36">
        <v>7</v>
      </c>
      <c r="AQ467" s="38">
        <v>0.875</v>
      </c>
      <c r="AR467" s="36">
        <v>1</v>
      </c>
      <c r="AS467" s="38">
        <v>0.125</v>
      </c>
      <c r="AT467" s="36">
        <v>8</v>
      </c>
      <c r="AU467" s="38">
        <v>1</v>
      </c>
      <c r="AV467" s="36">
        <v>0</v>
      </c>
      <c r="AW467" s="38">
        <v>0</v>
      </c>
      <c r="AX467" s="36">
        <v>7</v>
      </c>
      <c r="AY467" s="38">
        <v>0.875</v>
      </c>
      <c r="AZ467" s="36">
        <v>0</v>
      </c>
      <c r="BA467" s="38">
        <v>0</v>
      </c>
      <c r="BB467" s="36">
        <v>8</v>
      </c>
      <c r="BC467" s="38">
        <v>1</v>
      </c>
      <c r="BD467" s="36">
        <v>0</v>
      </c>
      <c r="BE467" s="38">
        <v>0</v>
      </c>
      <c r="BF467" s="36">
        <v>7</v>
      </c>
      <c r="BG467" s="38">
        <v>0.875</v>
      </c>
      <c r="BH467" s="32" t="s">
        <v>1088</v>
      </c>
      <c r="BI467" s="33" t="s">
        <v>1242</v>
      </c>
      <c r="BL467" s="34"/>
    </row>
    <row r="468" spans="1:64" ht="33" customHeight="1" x14ac:dyDescent="0.25">
      <c r="A468" s="197"/>
      <c r="B468" s="197"/>
      <c r="C468" s="199"/>
      <c r="D468" s="199"/>
      <c r="E468" s="199"/>
      <c r="F468" s="201"/>
      <c r="G468" s="199"/>
      <c r="H468" s="199"/>
      <c r="I468" s="199"/>
      <c r="J468" s="188"/>
      <c r="K468" s="188"/>
      <c r="L468" s="188"/>
      <c r="M468" s="188"/>
      <c r="N468" s="188"/>
      <c r="O468" s="190"/>
      <c r="P468" s="188"/>
      <c r="Q468" s="190"/>
      <c r="R468" s="192"/>
      <c r="S468" s="188"/>
      <c r="T468" s="188"/>
      <c r="U468" s="188"/>
      <c r="V468" s="188"/>
      <c r="W468" s="188"/>
      <c r="X468" s="188"/>
      <c r="Y468" s="188"/>
      <c r="Z468" s="188"/>
      <c r="AA468" s="197"/>
      <c r="AB468" s="41" t="s">
        <v>657</v>
      </c>
      <c r="AC468" s="41"/>
      <c r="AD468" s="40" t="s">
        <v>1249</v>
      </c>
      <c r="AE468" s="40">
        <v>11</v>
      </c>
      <c r="AF468" s="36">
        <v>1</v>
      </c>
      <c r="AG468" s="38">
        <v>9.0899999999999995E-2</v>
      </c>
      <c r="AH468" s="36">
        <v>1</v>
      </c>
      <c r="AI468" s="38">
        <v>9.0899999999999995E-2</v>
      </c>
      <c r="AJ468" s="36">
        <v>3</v>
      </c>
      <c r="AK468" s="38">
        <v>0.2727</v>
      </c>
      <c r="AL468" s="36">
        <v>4</v>
      </c>
      <c r="AM468" s="38">
        <v>0.36359999999999998</v>
      </c>
      <c r="AN468" s="36">
        <v>5</v>
      </c>
      <c r="AO468" s="38">
        <v>0.45450000000000002</v>
      </c>
      <c r="AP468" s="36">
        <v>6</v>
      </c>
      <c r="AQ468" s="38">
        <v>0.5454</v>
      </c>
      <c r="AR468" s="36">
        <v>3</v>
      </c>
      <c r="AS468" s="38">
        <v>0.2727</v>
      </c>
      <c r="AT468" s="36">
        <v>7</v>
      </c>
      <c r="AU468" s="38">
        <v>0.63629999999999998</v>
      </c>
      <c r="AV468" s="36">
        <v>0</v>
      </c>
      <c r="AW468" s="38">
        <v>0</v>
      </c>
      <c r="AX468" s="36">
        <v>6</v>
      </c>
      <c r="AY468" s="38">
        <v>0.5454</v>
      </c>
      <c r="AZ468" s="36">
        <v>4</v>
      </c>
      <c r="BA468" s="38">
        <v>0.36359999999999998</v>
      </c>
      <c r="BB468" s="36">
        <v>11</v>
      </c>
      <c r="BC468" s="38">
        <v>0.99990000000000001</v>
      </c>
      <c r="BD468" s="36">
        <v>0</v>
      </c>
      <c r="BE468" s="38">
        <v>0</v>
      </c>
      <c r="BF468" s="36">
        <v>6</v>
      </c>
      <c r="BG468" s="38">
        <v>0.54549999999999998</v>
      </c>
      <c r="BH468" s="32" t="s">
        <v>1088</v>
      </c>
      <c r="BI468" s="33" t="s">
        <v>1242</v>
      </c>
      <c r="BL468" s="34"/>
    </row>
    <row r="469" spans="1:64" ht="57" customHeight="1" x14ac:dyDescent="0.25">
      <c r="A469" s="197"/>
      <c r="B469" s="197"/>
      <c r="C469" s="199"/>
      <c r="D469" s="199"/>
      <c r="E469" s="199"/>
      <c r="F469" s="201"/>
      <c r="G469" s="199"/>
      <c r="H469" s="199"/>
      <c r="I469" s="199"/>
      <c r="J469" s="188"/>
      <c r="K469" s="188"/>
      <c r="L469" s="188"/>
      <c r="M469" s="188"/>
      <c r="N469" s="188"/>
      <c r="O469" s="190"/>
      <c r="P469" s="188"/>
      <c r="Q469" s="190"/>
      <c r="R469" s="192"/>
      <c r="S469" s="188"/>
      <c r="T469" s="188"/>
      <c r="U469" s="188"/>
      <c r="V469" s="188"/>
      <c r="W469" s="188"/>
      <c r="X469" s="188"/>
      <c r="Y469" s="188"/>
      <c r="Z469" s="188"/>
      <c r="AA469" s="197"/>
      <c r="AB469" s="41" t="s">
        <v>657</v>
      </c>
      <c r="AC469" s="41"/>
      <c r="AD469" s="40" t="s">
        <v>1250</v>
      </c>
      <c r="AE469" s="40">
        <v>47</v>
      </c>
      <c r="AF469" s="36">
        <v>4</v>
      </c>
      <c r="AG469" s="38">
        <v>8.5099999999999995E-2</v>
      </c>
      <c r="AH469" s="36">
        <v>4</v>
      </c>
      <c r="AI469" s="38">
        <v>8.5099999999999995E-2</v>
      </c>
      <c r="AJ469" s="36">
        <v>12</v>
      </c>
      <c r="AK469" s="38">
        <v>0.25530000000000003</v>
      </c>
      <c r="AL469" s="36">
        <v>16</v>
      </c>
      <c r="AM469" s="38">
        <v>0.34039999999999998</v>
      </c>
      <c r="AN469" s="36">
        <v>12</v>
      </c>
      <c r="AO469" s="38">
        <v>0.25530000000000003</v>
      </c>
      <c r="AP469" s="36">
        <v>16</v>
      </c>
      <c r="AQ469" s="38">
        <v>0.34039999999999998</v>
      </c>
      <c r="AR469" s="36">
        <v>13</v>
      </c>
      <c r="AS469" s="38">
        <v>0.27660000000000001</v>
      </c>
      <c r="AT469" s="36">
        <v>29</v>
      </c>
      <c r="AU469" s="38">
        <v>0.61699999999999999</v>
      </c>
      <c r="AV469" s="36">
        <v>0</v>
      </c>
      <c r="AW469" s="38">
        <v>0</v>
      </c>
      <c r="AX469" s="36">
        <v>16</v>
      </c>
      <c r="AY469" s="38">
        <v>0.34039999999999998</v>
      </c>
      <c r="AZ469" s="36">
        <v>18</v>
      </c>
      <c r="BA469" s="38">
        <v>0.38300000000000001</v>
      </c>
      <c r="BB469" s="36">
        <v>47</v>
      </c>
      <c r="BC469" s="38">
        <v>1</v>
      </c>
      <c r="BD469" s="36">
        <v>0</v>
      </c>
      <c r="BE469" s="38">
        <v>0</v>
      </c>
      <c r="BF469" s="36">
        <v>16</v>
      </c>
      <c r="BG469" s="38">
        <v>0.34039999999999998</v>
      </c>
      <c r="BH469" s="32" t="s">
        <v>1088</v>
      </c>
      <c r="BI469" s="33" t="s">
        <v>1242</v>
      </c>
      <c r="BL469" s="34"/>
    </row>
    <row r="470" spans="1:64" ht="57" customHeight="1" x14ac:dyDescent="0.25">
      <c r="A470" s="197"/>
      <c r="B470" s="197"/>
      <c r="C470" s="199"/>
      <c r="D470" s="199"/>
      <c r="E470" s="199"/>
      <c r="F470" s="201"/>
      <c r="G470" s="199"/>
      <c r="H470" s="199"/>
      <c r="I470" s="199"/>
      <c r="J470" s="188"/>
      <c r="K470" s="188"/>
      <c r="L470" s="188"/>
      <c r="M470" s="188"/>
      <c r="N470" s="188"/>
      <c r="O470" s="190"/>
      <c r="P470" s="188"/>
      <c r="Q470" s="190"/>
      <c r="R470" s="192"/>
      <c r="S470" s="188"/>
      <c r="T470" s="188"/>
      <c r="U470" s="188"/>
      <c r="V470" s="188"/>
      <c r="W470" s="188"/>
      <c r="X470" s="188"/>
      <c r="Y470" s="188"/>
      <c r="Z470" s="188"/>
      <c r="AA470" s="197"/>
      <c r="AB470" s="41" t="s">
        <v>657</v>
      </c>
      <c r="AC470" s="41"/>
      <c r="AD470" s="40" t="s">
        <v>1251</v>
      </c>
      <c r="AE470" s="40">
        <v>2</v>
      </c>
      <c r="AF470" s="36">
        <v>0</v>
      </c>
      <c r="AG470" s="38">
        <v>0</v>
      </c>
      <c r="AH470" s="36">
        <v>0</v>
      </c>
      <c r="AI470" s="38">
        <v>0</v>
      </c>
      <c r="AJ470" s="36">
        <v>1</v>
      </c>
      <c r="AK470" s="38">
        <v>0.5</v>
      </c>
      <c r="AL470" s="36">
        <v>1</v>
      </c>
      <c r="AM470" s="38">
        <v>0.5</v>
      </c>
      <c r="AN470" s="36">
        <v>1</v>
      </c>
      <c r="AO470" s="38">
        <v>0.5</v>
      </c>
      <c r="AP470" s="36">
        <v>1</v>
      </c>
      <c r="AQ470" s="38">
        <v>0.5</v>
      </c>
      <c r="AR470" s="36">
        <v>0</v>
      </c>
      <c r="AS470" s="38">
        <v>0</v>
      </c>
      <c r="AT470" s="36">
        <v>1</v>
      </c>
      <c r="AU470" s="38">
        <v>0.5</v>
      </c>
      <c r="AV470" s="36">
        <v>0</v>
      </c>
      <c r="AW470" s="38">
        <v>0</v>
      </c>
      <c r="AX470" s="36">
        <v>1</v>
      </c>
      <c r="AY470" s="38">
        <v>0.5</v>
      </c>
      <c r="AZ470" s="36">
        <v>1</v>
      </c>
      <c r="BA470" s="38">
        <v>0.5</v>
      </c>
      <c r="BB470" s="36">
        <v>2</v>
      </c>
      <c r="BC470" s="38">
        <v>1</v>
      </c>
      <c r="BD470" s="36">
        <v>0</v>
      </c>
      <c r="BE470" s="38">
        <v>0</v>
      </c>
      <c r="BF470" s="36">
        <v>1</v>
      </c>
      <c r="BG470" s="38">
        <v>0.5</v>
      </c>
      <c r="BH470" s="32" t="s">
        <v>1088</v>
      </c>
      <c r="BI470" s="33" t="s">
        <v>1242</v>
      </c>
      <c r="BL470" s="34"/>
    </row>
    <row r="471" spans="1:64" ht="81" customHeight="1" x14ac:dyDescent="0.25">
      <c r="A471" s="197"/>
      <c r="B471" s="197"/>
      <c r="C471" s="199"/>
      <c r="D471" s="199"/>
      <c r="E471" s="199"/>
      <c r="F471" s="201"/>
      <c r="G471" s="199"/>
      <c r="H471" s="199"/>
      <c r="I471" s="199"/>
      <c r="J471" s="188"/>
      <c r="K471" s="188"/>
      <c r="L471" s="188"/>
      <c r="M471" s="188"/>
      <c r="N471" s="188"/>
      <c r="O471" s="190"/>
      <c r="P471" s="188"/>
      <c r="Q471" s="190"/>
      <c r="R471" s="191" t="s">
        <v>1252</v>
      </c>
      <c r="S471" s="187">
        <v>0</v>
      </c>
      <c r="T471" s="187">
        <v>0.05</v>
      </c>
      <c r="U471" s="187">
        <v>0</v>
      </c>
      <c r="V471" s="187">
        <v>0.35</v>
      </c>
      <c r="W471" s="187">
        <v>0</v>
      </c>
      <c r="X471" s="187">
        <v>0</v>
      </c>
      <c r="Y471" s="187">
        <v>0</v>
      </c>
      <c r="Z471" s="187">
        <v>0</v>
      </c>
      <c r="AA471" s="196" t="s">
        <v>52</v>
      </c>
      <c r="AB471" s="41" t="s">
        <v>657</v>
      </c>
      <c r="AC471" s="41"/>
      <c r="AD471" s="40" t="s">
        <v>1253</v>
      </c>
      <c r="AE471" s="40">
        <v>2</v>
      </c>
      <c r="AF471" s="36">
        <v>0</v>
      </c>
      <c r="AG471" s="38">
        <v>0</v>
      </c>
      <c r="AH471" s="36">
        <v>0</v>
      </c>
      <c r="AI471" s="38">
        <v>0</v>
      </c>
      <c r="AJ471" s="36">
        <v>0</v>
      </c>
      <c r="AK471" s="38">
        <v>0</v>
      </c>
      <c r="AL471" s="36">
        <v>0</v>
      </c>
      <c r="AM471" s="38">
        <v>0</v>
      </c>
      <c r="AN471" s="36">
        <v>1</v>
      </c>
      <c r="AO471" s="38">
        <v>0.5</v>
      </c>
      <c r="AP471" s="36">
        <v>1</v>
      </c>
      <c r="AQ471" s="38">
        <v>0.5</v>
      </c>
      <c r="AR471" s="36">
        <v>1</v>
      </c>
      <c r="AS471" s="38">
        <v>0.5</v>
      </c>
      <c r="AT471" s="36">
        <v>1</v>
      </c>
      <c r="AU471" s="38">
        <v>0.5</v>
      </c>
      <c r="AV471" s="36">
        <v>0</v>
      </c>
      <c r="AW471" s="38">
        <v>0</v>
      </c>
      <c r="AX471" s="36">
        <v>1</v>
      </c>
      <c r="AY471" s="38">
        <v>0.5</v>
      </c>
      <c r="AZ471" s="36">
        <v>1</v>
      </c>
      <c r="BA471" s="38">
        <v>0.5</v>
      </c>
      <c r="BB471" s="36">
        <v>2</v>
      </c>
      <c r="BC471" s="38">
        <v>1</v>
      </c>
      <c r="BD471" s="36">
        <v>0</v>
      </c>
      <c r="BE471" s="38">
        <v>0</v>
      </c>
      <c r="BF471" s="36">
        <v>1</v>
      </c>
      <c r="BG471" s="38">
        <v>0.5</v>
      </c>
      <c r="BH471" s="32" t="s">
        <v>1088</v>
      </c>
      <c r="BI471" s="33" t="s">
        <v>1242</v>
      </c>
      <c r="BL471" s="34"/>
    </row>
    <row r="472" spans="1:64" ht="81" customHeight="1" x14ac:dyDescent="0.25">
      <c r="A472" s="197"/>
      <c r="B472" s="197"/>
      <c r="C472" s="199"/>
      <c r="D472" s="199"/>
      <c r="E472" s="199"/>
      <c r="F472" s="201"/>
      <c r="G472" s="199"/>
      <c r="H472" s="199"/>
      <c r="I472" s="199"/>
      <c r="J472" s="188"/>
      <c r="K472" s="188"/>
      <c r="L472" s="188"/>
      <c r="M472" s="188"/>
      <c r="N472" s="188"/>
      <c r="O472" s="190"/>
      <c r="P472" s="188"/>
      <c r="Q472" s="190"/>
      <c r="R472" s="192"/>
      <c r="S472" s="188"/>
      <c r="T472" s="188"/>
      <c r="U472" s="188"/>
      <c r="V472" s="188"/>
      <c r="W472" s="188"/>
      <c r="X472" s="188"/>
      <c r="Y472" s="188"/>
      <c r="Z472" s="188"/>
      <c r="AA472" s="197"/>
      <c r="AB472" s="41" t="s">
        <v>657</v>
      </c>
      <c r="AC472" s="41"/>
      <c r="AD472" s="40" t="s">
        <v>1254</v>
      </c>
      <c r="AE472" s="40">
        <v>20</v>
      </c>
      <c r="AF472" s="36">
        <v>0</v>
      </c>
      <c r="AG472" s="38">
        <v>0</v>
      </c>
      <c r="AH472" s="36">
        <v>0</v>
      </c>
      <c r="AI472" s="38">
        <v>0</v>
      </c>
      <c r="AJ472" s="36">
        <v>5</v>
      </c>
      <c r="AK472" s="38">
        <v>0.25</v>
      </c>
      <c r="AL472" s="36">
        <v>5</v>
      </c>
      <c r="AM472" s="38">
        <v>0.25</v>
      </c>
      <c r="AN472" s="36">
        <v>5</v>
      </c>
      <c r="AO472" s="38">
        <v>0.25</v>
      </c>
      <c r="AP472" s="36">
        <v>5</v>
      </c>
      <c r="AQ472" s="38">
        <v>0.25</v>
      </c>
      <c r="AR472" s="36">
        <v>5</v>
      </c>
      <c r="AS472" s="38">
        <v>0.25</v>
      </c>
      <c r="AT472" s="36">
        <v>10</v>
      </c>
      <c r="AU472" s="38">
        <v>0.5</v>
      </c>
      <c r="AV472" s="36">
        <v>0</v>
      </c>
      <c r="AW472" s="38">
        <v>0</v>
      </c>
      <c r="AX472" s="36">
        <v>5</v>
      </c>
      <c r="AY472" s="38">
        <v>0.25</v>
      </c>
      <c r="AZ472" s="36">
        <v>10</v>
      </c>
      <c r="BA472" s="38">
        <v>0.5</v>
      </c>
      <c r="BB472" s="36">
        <v>20</v>
      </c>
      <c r="BC472" s="38">
        <v>1</v>
      </c>
      <c r="BD472" s="36">
        <v>0</v>
      </c>
      <c r="BE472" s="38">
        <v>0</v>
      </c>
      <c r="BF472" s="36">
        <v>5</v>
      </c>
      <c r="BG472" s="38">
        <v>0.25</v>
      </c>
      <c r="BH472" s="32" t="s">
        <v>1088</v>
      </c>
      <c r="BI472" s="33" t="s">
        <v>1242</v>
      </c>
      <c r="BL472" s="34"/>
    </row>
    <row r="473" spans="1:64" ht="57" customHeight="1" x14ac:dyDescent="0.25">
      <c r="A473" s="197"/>
      <c r="B473" s="197"/>
      <c r="C473" s="199"/>
      <c r="D473" s="199"/>
      <c r="E473" s="199"/>
      <c r="F473" s="201"/>
      <c r="G473" s="199"/>
      <c r="H473" s="199"/>
      <c r="I473" s="199"/>
      <c r="J473" s="188"/>
      <c r="K473" s="188"/>
      <c r="L473" s="188"/>
      <c r="M473" s="188"/>
      <c r="N473" s="188"/>
      <c r="O473" s="190"/>
      <c r="P473" s="188"/>
      <c r="Q473" s="190"/>
      <c r="R473" s="191" t="s">
        <v>1255</v>
      </c>
      <c r="S473" s="187">
        <v>0</v>
      </c>
      <c r="T473" s="187">
        <v>0.14000000000000001</v>
      </c>
      <c r="U473" s="187">
        <v>0</v>
      </c>
      <c r="V473" s="187">
        <v>0.36</v>
      </c>
      <c r="W473" s="187">
        <v>0</v>
      </c>
      <c r="X473" s="187">
        <v>0</v>
      </c>
      <c r="Y473" s="187">
        <v>0</v>
      </c>
      <c r="Z473" s="187">
        <v>0</v>
      </c>
      <c r="AA473" s="196" t="s">
        <v>52</v>
      </c>
      <c r="AB473" s="41" t="s">
        <v>657</v>
      </c>
      <c r="AC473" s="41"/>
      <c r="AD473" s="40" t="s">
        <v>1256</v>
      </c>
      <c r="AE473" s="40">
        <v>1</v>
      </c>
      <c r="AF473" s="36">
        <v>0</v>
      </c>
      <c r="AG473" s="38">
        <v>0</v>
      </c>
      <c r="AH473" s="36">
        <v>0</v>
      </c>
      <c r="AI473" s="38">
        <v>0</v>
      </c>
      <c r="AJ473" s="36">
        <v>0</v>
      </c>
      <c r="AK473" s="38">
        <v>0</v>
      </c>
      <c r="AL473" s="36">
        <v>0</v>
      </c>
      <c r="AM473" s="38">
        <v>0</v>
      </c>
      <c r="AN473" s="36">
        <v>0</v>
      </c>
      <c r="AO473" s="38">
        <v>0</v>
      </c>
      <c r="AP473" s="36">
        <v>0</v>
      </c>
      <c r="AQ473" s="38">
        <v>0</v>
      </c>
      <c r="AR473" s="36">
        <v>1</v>
      </c>
      <c r="AS473" s="38">
        <v>1</v>
      </c>
      <c r="AT473" s="36">
        <v>1</v>
      </c>
      <c r="AU473" s="38">
        <v>1</v>
      </c>
      <c r="AV473" s="36">
        <v>0</v>
      </c>
      <c r="AW473" s="38">
        <v>0</v>
      </c>
      <c r="AX473" s="36">
        <v>0</v>
      </c>
      <c r="AY473" s="38">
        <v>0</v>
      </c>
      <c r="AZ473" s="36">
        <v>0</v>
      </c>
      <c r="BA473" s="38">
        <v>0</v>
      </c>
      <c r="BB473" s="36">
        <v>1</v>
      </c>
      <c r="BC473" s="38">
        <v>1</v>
      </c>
      <c r="BD473" s="36">
        <v>0</v>
      </c>
      <c r="BE473" s="38">
        <v>0</v>
      </c>
      <c r="BF473" s="36">
        <v>0</v>
      </c>
      <c r="BG473" s="38">
        <v>0</v>
      </c>
      <c r="BH473" s="32" t="s">
        <v>1088</v>
      </c>
      <c r="BI473" s="33" t="s">
        <v>1242</v>
      </c>
      <c r="BL473" s="34"/>
    </row>
    <row r="474" spans="1:64" ht="93" customHeight="1" x14ac:dyDescent="0.25">
      <c r="A474" s="197"/>
      <c r="B474" s="197"/>
      <c r="C474" s="199"/>
      <c r="D474" s="199"/>
      <c r="E474" s="199"/>
      <c r="F474" s="201"/>
      <c r="G474" s="199"/>
      <c r="H474" s="199"/>
      <c r="I474" s="199"/>
      <c r="J474" s="188"/>
      <c r="K474" s="188"/>
      <c r="L474" s="188"/>
      <c r="M474" s="188"/>
      <c r="N474" s="188"/>
      <c r="O474" s="190"/>
      <c r="P474" s="188"/>
      <c r="Q474" s="190"/>
      <c r="R474" s="192"/>
      <c r="S474" s="188"/>
      <c r="T474" s="188"/>
      <c r="U474" s="188"/>
      <c r="V474" s="188"/>
      <c r="W474" s="188"/>
      <c r="X474" s="188"/>
      <c r="Y474" s="188"/>
      <c r="Z474" s="188"/>
      <c r="AA474" s="197"/>
      <c r="AB474" s="41" t="s">
        <v>657</v>
      </c>
      <c r="AC474" s="41"/>
      <c r="AD474" s="40" t="s">
        <v>1257</v>
      </c>
      <c r="AE474" s="40">
        <v>12</v>
      </c>
      <c r="AF474" s="36">
        <v>2</v>
      </c>
      <c r="AG474" s="38">
        <v>0.1666</v>
      </c>
      <c r="AH474" s="36">
        <v>2</v>
      </c>
      <c r="AI474" s="38">
        <v>0.1666</v>
      </c>
      <c r="AJ474" s="36">
        <v>3</v>
      </c>
      <c r="AK474" s="38">
        <v>0.24990000000000001</v>
      </c>
      <c r="AL474" s="36">
        <v>5</v>
      </c>
      <c r="AM474" s="38">
        <v>0.41649999999999998</v>
      </c>
      <c r="AN474" s="36">
        <v>3</v>
      </c>
      <c r="AO474" s="38">
        <v>0.24990000000000001</v>
      </c>
      <c r="AP474" s="36">
        <v>5</v>
      </c>
      <c r="AQ474" s="38">
        <v>0.41649999999999998</v>
      </c>
      <c r="AR474" s="36">
        <v>3</v>
      </c>
      <c r="AS474" s="38">
        <v>0.24990000000000001</v>
      </c>
      <c r="AT474" s="36">
        <v>8</v>
      </c>
      <c r="AU474" s="38">
        <v>0.66639999999999999</v>
      </c>
      <c r="AV474" s="36">
        <v>0</v>
      </c>
      <c r="AW474" s="38">
        <v>0</v>
      </c>
      <c r="AX474" s="36">
        <v>5</v>
      </c>
      <c r="AY474" s="38">
        <v>0.41649999999999998</v>
      </c>
      <c r="AZ474" s="36">
        <v>4</v>
      </c>
      <c r="BA474" s="38">
        <v>0.3332</v>
      </c>
      <c r="BB474" s="36">
        <v>12</v>
      </c>
      <c r="BC474" s="38">
        <v>0.99960000000000004</v>
      </c>
      <c r="BD474" s="36">
        <v>0</v>
      </c>
      <c r="BE474" s="38">
        <v>0</v>
      </c>
      <c r="BF474" s="36">
        <v>5</v>
      </c>
      <c r="BG474" s="38">
        <v>0.41670000000000001</v>
      </c>
      <c r="BH474" s="32" t="s">
        <v>1088</v>
      </c>
      <c r="BI474" s="33" t="s">
        <v>1242</v>
      </c>
      <c r="BL474" s="34"/>
    </row>
    <row r="475" spans="1:64" ht="45" customHeight="1" x14ac:dyDescent="0.25">
      <c r="A475" s="197"/>
      <c r="B475" s="197"/>
      <c r="C475" s="199"/>
      <c r="D475" s="199"/>
      <c r="E475" s="199"/>
      <c r="F475" s="201"/>
      <c r="G475" s="199"/>
      <c r="H475" s="199"/>
      <c r="I475" s="199"/>
      <c r="J475" s="188"/>
      <c r="K475" s="188"/>
      <c r="L475" s="188"/>
      <c r="M475" s="188"/>
      <c r="N475" s="188"/>
      <c r="O475" s="190"/>
      <c r="P475" s="188"/>
      <c r="Q475" s="190"/>
      <c r="R475" s="192"/>
      <c r="S475" s="188"/>
      <c r="T475" s="188"/>
      <c r="U475" s="188"/>
      <c r="V475" s="188"/>
      <c r="W475" s="188"/>
      <c r="X475" s="188"/>
      <c r="Y475" s="188"/>
      <c r="Z475" s="188"/>
      <c r="AA475" s="197"/>
      <c r="AB475" s="41" t="s">
        <v>657</v>
      </c>
      <c r="AC475" s="41"/>
      <c r="AD475" s="40" t="s">
        <v>1258</v>
      </c>
      <c r="AE475" s="40">
        <v>4</v>
      </c>
      <c r="AF475" s="36">
        <v>0</v>
      </c>
      <c r="AG475" s="38">
        <v>0</v>
      </c>
      <c r="AH475" s="36">
        <v>0</v>
      </c>
      <c r="AI475" s="38">
        <v>0</v>
      </c>
      <c r="AJ475" s="36">
        <v>1</v>
      </c>
      <c r="AK475" s="38">
        <v>0.25</v>
      </c>
      <c r="AL475" s="36">
        <v>1</v>
      </c>
      <c r="AM475" s="38">
        <v>0.25</v>
      </c>
      <c r="AN475" s="36">
        <v>1</v>
      </c>
      <c r="AO475" s="38">
        <v>0.25</v>
      </c>
      <c r="AP475" s="36">
        <v>1</v>
      </c>
      <c r="AQ475" s="38">
        <v>0.25</v>
      </c>
      <c r="AR475" s="36">
        <v>1</v>
      </c>
      <c r="AS475" s="38">
        <v>0.25</v>
      </c>
      <c r="AT475" s="36">
        <v>2</v>
      </c>
      <c r="AU475" s="38">
        <v>0.5</v>
      </c>
      <c r="AV475" s="36">
        <v>0</v>
      </c>
      <c r="AW475" s="38">
        <v>0</v>
      </c>
      <c r="AX475" s="36">
        <v>1</v>
      </c>
      <c r="AY475" s="38">
        <v>0.25</v>
      </c>
      <c r="AZ475" s="36">
        <v>2</v>
      </c>
      <c r="BA475" s="38">
        <v>0.5</v>
      </c>
      <c r="BB475" s="36">
        <v>4</v>
      </c>
      <c r="BC475" s="38">
        <v>1</v>
      </c>
      <c r="BD475" s="36">
        <v>0</v>
      </c>
      <c r="BE475" s="38">
        <v>0</v>
      </c>
      <c r="BF475" s="36">
        <v>1</v>
      </c>
      <c r="BG475" s="38">
        <v>0.25</v>
      </c>
      <c r="BH475" s="32" t="s">
        <v>1088</v>
      </c>
      <c r="BI475" s="33" t="s">
        <v>1242</v>
      </c>
      <c r="BL475" s="34"/>
    </row>
    <row r="476" spans="1:64" ht="45" customHeight="1" x14ac:dyDescent="0.25">
      <c r="A476" s="197"/>
      <c r="B476" s="197"/>
      <c r="C476" s="199"/>
      <c r="D476" s="199"/>
      <c r="E476" s="199"/>
      <c r="F476" s="201"/>
      <c r="G476" s="199"/>
      <c r="H476" s="199"/>
      <c r="I476" s="199"/>
      <c r="J476" s="188"/>
      <c r="K476" s="188"/>
      <c r="L476" s="188"/>
      <c r="M476" s="188"/>
      <c r="N476" s="188"/>
      <c r="O476" s="190"/>
      <c r="P476" s="188"/>
      <c r="Q476" s="190"/>
      <c r="R476" s="192"/>
      <c r="S476" s="188"/>
      <c r="T476" s="188"/>
      <c r="U476" s="188"/>
      <c r="V476" s="188"/>
      <c r="W476" s="188"/>
      <c r="X476" s="188"/>
      <c r="Y476" s="188"/>
      <c r="Z476" s="188"/>
      <c r="AA476" s="197"/>
      <c r="AB476" s="41" t="s">
        <v>657</v>
      </c>
      <c r="AC476" s="41"/>
      <c r="AD476" s="40" t="s">
        <v>1259</v>
      </c>
      <c r="AE476" s="40">
        <v>1</v>
      </c>
      <c r="AF476" s="36">
        <v>0</v>
      </c>
      <c r="AG476" s="38">
        <v>0</v>
      </c>
      <c r="AH476" s="36">
        <v>0</v>
      </c>
      <c r="AI476" s="38">
        <v>0</v>
      </c>
      <c r="AJ476" s="36">
        <v>0</v>
      </c>
      <c r="AK476" s="38">
        <v>0</v>
      </c>
      <c r="AL476" s="36">
        <v>0</v>
      </c>
      <c r="AM476" s="38">
        <v>0</v>
      </c>
      <c r="AN476" s="36">
        <v>0</v>
      </c>
      <c r="AO476" s="38">
        <v>0</v>
      </c>
      <c r="AP476" s="36">
        <v>0</v>
      </c>
      <c r="AQ476" s="38">
        <v>0</v>
      </c>
      <c r="AR476" s="36">
        <v>1</v>
      </c>
      <c r="AS476" s="38">
        <v>1</v>
      </c>
      <c r="AT476" s="36">
        <v>1</v>
      </c>
      <c r="AU476" s="38">
        <v>1</v>
      </c>
      <c r="AV476" s="36">
        <v>0</v>
      </c>
      <c r="AW476" s="38">
        <v>0</v>
      </c>
      <c r="AX476" s="36">
        <v>0</v>
      </c>
      <c r="AY476" s="38">
        <v>0</v>
      </c>
      <c r="AZ476" s="36">
        <v>0</v>
      </c>
      <c r="BA476" s="38">
        <v>0</v>
      </c>
      <c r="BB476" s="36">
        <v>1</v>
      </c>
      <c r="BC476" s="38">
        <v>1</v>
      </c>
      <c r="BD476" s="36">
        <v>0</v>
      </c>
      <c r="BE476" s="38">
        <v>0</v>
      </c>
      <c r="BF476" s="36">
        <v>0</v>
      </c>
      <c r="BG476" s="38">
        <v>0</v>
      </c>
      <c r="BH476" s="32" t="s">
        <v>1088</v>
      </c>
      <c r="BI476" s="33" t="s">
        <v>1242</v>
      </c>
      <c r="BL476" s="34"/>
    </row>
    <row r="477" spans="1:64" ht="81" customHeight="1" x14ac:dyDescent="0.25">
      <c r="A477" s="197"/>
      <c r="B477" s="197"/>
      <c r="C477" s="199"/>
      <c r="D477" s="199"/>
      <c r="E477" s="199"/>
      <c r="F477" s="201"/>
      <c r="G477" s="199"/>
      <c r="H477" s="199"/>
      <c r="I477" s="199"/>
      <c r="J477" s="188"/>
      <c r="K477" s="188"/>
      <c r="L477" s="188"/>
      <c r="M477" s="188"/>
      <c r="N477" s="188"/>
      <c r="O477" s="190"/>
      <c r="P477" s="188"/>
      <c r="Q477" s="190"/>
      <c r="R477" s="191" t="s">
        <v>1260</v>
      </c>
      <c r="S477" s="187">
        <v>0</v>
      </c>
      <c r="T477" s="187">
        <v>0.16</v>
      </c>
      <c r="U477" s="187">
        <v>0</v>
      </c>
      <c r="V477" s="187">
        <v>0.24</v>
      </c>
      <c r="W477" s="187">
        <v>0</v>
      </c>
      <c r="X477" s="187">
        <v>0</v>
      </c>
      <c r="Y477" s="187">
        <v>0</v>
      </c>
      <c r="Z477" s="187">
        <v>0</v>
      </c>
      <c r="AA477" s="196" t="s">
        <v>52</v>
      </c>
      <c r="AB477" s="41" t="s">
        <v>657</v>
      </c>
      <c r="AC477" s="41"/>
      <c r="AD477" s="40" t="s">
        <v>1261</v>
      </c>
      <c r="AE477" s="40">
        <v>100</v>
      </c>
      <c r="AF477" s="36">
        <v>16</v>
      </c>
      <c r="AG477" s="38">
        <v>0.16</v>
      </c>
      <c r="AH477" s="36">
        <v>16</v>
      </c>
      <c r="AI477" s="38">
        <v>0.16</v>
      </c>
      <c r="AJ477" s="36">
        <v>24</v>
      </c>
      <c r="AK477" s="38">
        <v>0.24</v>
      </c>
      <c r="AL477" s="36">
        <v>40</v>
      </c>
      <c r="AM477" s="38">
        <v>0.4</v>
      </c>
      <c r="AN477" s="36">
        <v>24</v>
      </c>
      <c r="AO477" s="38">
        <v>0.24</v>
      </c>
      <c r="AP477" s="36">
        <v>40</v>
      </c>
      <c r="AQ477" s="38">
        <v>0.4</v>
      </c>
      <c r="AR477" s="36">
        <v>24</v>
      </c>
      <c r="AS477" s="38">
        <v>0.24</v>
      </c>
      <c r="AT477" s="36">
        <v>64</v>
      </c>
      <c r="AU477" s="38">
        <v>0.64</v>
      </c>
      <c r="AV477" s="36">
        <v>0</v>
      </c>
      <c r="AW477" s="38">
        <v>0</v>
      </c>
      <c r="AX477" s="36">
        <v>40</v>
      </c>
      <c r="AY477" s="38">
        <v>0.4</v>
      </c>
      <c r="AZ477" s="36">
        <v>36</v>
      </c>
      <c r="BA477" s="38">
        <v>0.36</v>
      </c>
      <c r="BB477" s="36">
        <v>100</v>
      </c>
      <c r="BC477" s="38">
        <v>1</v>
      </c>
      <c r="BD477" s="36">
        <v>0</v>
      </c>
      <c r="BE477" s="38">
        <v>0</v>
      </c>
      <c r="BF477" s="36">
        <v>40</v>
      </c>
      <c r="BG477" s="38">
        <v>0.4</v>
      </c>
      <c r="BH477" s="32" t="s">
        <v>1088</v>
      </c>
      <c r="BI477" s="33" t="s">
        <v>1242</v>
      </c>
      <c r="BL477" s="34"/>
    </row>
    <row r="478" spans="1:64" ht="81" customHeight="1" x14ac:dyDescent="0.25">
      <c r="A478" s="197"/>
      <c r="B478" s="197"/>
      <c r="C478" s="199"/>
      <c r="D478" s="199"/>
      <c r="E478" s="199"/>
      <c r="F478" s="201"/>
      <c r="G478" s="199"/>
      <c r="H478" s="199"/>
      <c r="I478" s="199"/>
      <c r="J478" s="188"/>
      <c r="K478" s="188"/>
      <c r="L478" s="188"/>
      <c r="M478" s="188"/>
      <c r="N478" s="188"/>
      <c r="O478" s="190"/>
      <c r="P478" s="188"/>
      <c r="Q478" s="190"/>
      <c r="R478" s="192"/>
      <c r="S478" s="188"/>
      <c r="T478" s="188"/>
      <c r="U478" s="188"/>
      <c r="V478" s="188"/>
      <c r="W478" s="188"/>
      <c r="X478" s="188"/>
      <c r="Y478" s="188"/>
      <c r="Z478" s="188"/>
      <c r="AA478" s="197"/>
      <c r="AB478" s="41" t="s">
        <v>657</v>
      </c>
      <c r="AC478" s="41"/>
      <c r="AD478" s="40" t="s">
        <v>1262</v>
      </c>
      <c r="AE478" s="40">
        <v>100</v>
      </c>
      <c r="AF478" s="36">
        <v>16</v>
      </c>
      <c r="AG478" s="38">
        <v>0.16</v>
      </c>
      <c r="AH478" s="36">
        <v>16</v>
      </c>
      <c r="AI478" s="38">
        <v>0.16</v>
      </c>
      <c r="AJ478" s="36">
        <v>24</v>
      </c>
      <c r="AK478" s="38">
        <v>0.24</v>
      </c>
      <c r="AL478" s="36">
        <v>40</v>
      </c>
      <c r="AM478" s="38">
        <v>0.4</v>
      </c>
      <c r="AN478" s="36">
        <v>24</v>
      </c>
      <c r="AO478" s="38">
        <v>0.24</v>
      </c>
      <c r="AP478" s="36">
        <v>40</v>
      </c>
      <c r="AQ478" s="38">
        <v>0.4</v>
      </c>
      <c r="AR478" s="36">
        <v>24</v>
      </c>
      <c r="AS478" s="38">
        <v>0.24</v>
      </c>
      <c r="AT478" s="36">
        <v>64</v>
      </c>
      <c r="AU478" s="38">
        <v>0.64</v>
      </c>
      <c r="AV478" s="36">
        <v>0</v>
      </c>
      <c r="AW478" s="38">
        <v>0</v>
      </c>
      <c r="AX478" s="36">
        <v>40</v>
      </c>
      <c r="AY478" s="38">
        <v>0.4</v>
      </c>
      <c r="AZ478" s="36">
        <v>36</v>
      </c>
      <c r="BA478" s="38">
        <v>0.36</v>
      </c>
      <c r="BB478" s="36">
        <v>100</v>
      </c>
      <c r="BC478" s="38">
        <v>1</v>
      </c>
      <c r="BD478" s="36">
        <v>0</v>
      </c>
      <c r="BE478" s="38">
        <v>0</v>
      </c>
      <c r="BF478" s="36">
        <v>40</v>
      </c>
      <c r="BG478" s="38">
        <v>0.4</v>
      </c>
      <c r="BH478" s="32" t="s">
        <v>1088</v>
      </c>
      <c r="BI478" s="33" t="s">
        <v>1242</v>
      </c>
      <c r="BL478" s="34"/>
    </row>
    <row r="479" spans="1:64" ht="117" customHeight="1" x14ac:dyDescent="0.25">
      <c r="A479" s="197"/>
      <c r="B479" s="197"/>
      <c r="C479" s="199"/>
      <c r="D479" s="199"/>
      <c r="E479" s="199"/>
      <c r="F479" s="201"/>
      <c r="G479" s="199"/>
      <c r="H479" s="199"/>
      <c r="I479" s="199"/>
      <c r="J479" s="188"/>
      <c r="K479" s="188"/>
      <c r="L479" s="188"/>
      <c r="M479" s="188"/>
      <c r="N479" s="188"/>
      <c r="O479" s="190"/>
      <c r="P479" s="188"/>
      <c r="Q479" s="190"/>
      <c r="R479" s="40" t="s">
        <v>1263</v>
      </c>
      <c r="S479" s="38">
        <v>0</v>
      </c>
      <c r="T479" s="38">
        <v>0.16</v>
      </c>
      <c r="U479" s="38">
        <v>0</v>
      </c>
      <c r="V479" s="38">
        <v>0.24</v>
      </c>
      <c r="W479" s="38">
        <v>0</v>
      </c>
      <c r="X479" s="38">
        <v>0</v>
      </c>
      <c r="Y479" s="38">
        <v>0</v>
      </c>
      <c r="Z479" s="38">
        <v>0</v>
      </c>
      <c r="AA479" s="35" t="s">
        <v>52</v>
      </c>
      <c r="AB479" s="41" t="s">
        <v>657</v>
      </c>
      <c r="AC479" s="41"/>
      <c r="AD479" s="40" t="s">
        <v>1264</v>
      </c>
      <c r="AE479" s="40">
        <v>100</v>
      </c>
      <c r="AF479" s="36">
        <v>0</v>
      </c>
      <c r="AG479" s="38">
        <v>0</v>
      </c>
      <c r="AH479" s="36">
        <v>0</v>
      </c>
      <c r="AI479" s="38">
        <v>0</v>
      </c>
      <c r="AJ479" s="36">
        <v>0</v>
      </c>
      <c r="AK479" s="38">
        <v>0</v>
      </c>
      <c r="AL479" s="36">
        <v>0</v>
      </c>
      <c r="AM479" s="38">
        <v>0</v>
      </c>
      <c r="AN479" s="36">
        <v>0</v>
      </c>
      <c r="AO479" s="38">
        <v>0</v>
      </c>
      <c r="AP479" s="36">
        <v>0</v>
      </c>
      <c r="AQ479" s="38">
        <v>0</v>
      </c>
      <c r="AR479" s="36">
        <v>50</v>
      </c>
      <c r="AS479" s="38">
        <v>0.5</v>
      </c>
      <c r="AT479" s="36">
        <v>50</v>
      </c>
      <c r="AU479" s="38">
        <v>0.5</v>
      </c>
      <c r="AV479" s="36">
        <v>0</v>
      </c>
      <c r="AW479" s="38">
        <v>0</v>
      </c>
      <c r="AX479" s="36">
        <v>0</v>
      </c>
      <c r="AY479" s="38">
        <v>0</v>
      </c>
      <c r="AZ479" s="36">
        <v>50</v>
      </c>
      <c r="BA479" s="38">
        <v>0.5</v>
      </c>
      <c r="BB479" s="36">
        <v>100</v>
      </c>
      <c r="BC479" s="38">
        <v>1</v>
      </c>
      <c r="BD479" s="36">
        <v>0</v>
      </c>
      <c r="BE479" s="38">
        <v>0</v>
      </c>
      <c r="BF479" s="36">
        <v>0</v>
      </c>
      <c r="BG479" s="38">
        <v>0</v>
      </c>
      <c r="BH479" s="32" t="s">
        <v>1088</v>
      </c>
      <c r="BI479" s="33" t="s">
        <v>1242</v>
      </c>
      <c r="BL479" s="34"/>
    </row>
    <row r="480" spans="1:64" ht="93" customHeight="1" x14ac:dyDescent="0.25">
      <c r="A480" s="197"/>
      <c r="B480" s="197"/>
      <c r="C480" s="199"/>
      <c r="D480" s="199"/>
      <c r="E480" s="199"/>
      <c r="F480" s="201"/>
      <c r="G480" s="199"/>
      <c r="H480" s="199"/>
      <c r="I480" s="199"/>
      <c r="J480" s="188"/>
      <c r="K480" s="188"/>
      <c r="L480" s="188"/>
      <c r="M480" s="188"/>
      <c r="N480" s="188"/>
      <c r="O480" s="190"/>
      <c r="P480" s="188"/>
      <c r="Q480" s="190"/>
      <c r="R480" s="191" t="s">
        <v>1265</v>
      </c>
      <c r="S480" s="187">
        <v>0</v>
      </c>
      <c r="T480" s="187">
        <v>0.10639999999999999</v>
      </c>
      <c r="U480" s="187">
        <v>0</v>
      </c>
      <c r="V480" s="187">
        <v>0.29360000000000003</v>
      </c>
      <c r="W480" s="187">
        <v>0</v>
      </c>
      <c r="X480" s="187">
        <v>0</v>
      </c>
      <c r="Y480" s="187">
        <v>0</v>
      </c>
      <c r="Z480" s="187">
        <v>0</v>
      </c>
      <c r="AA480" s="196" t="s">
        <v>52</v>
      </c>
      <c r="AB480" s="41" t="s">
        <v>657</v>
      </c>
      <c r="AC480" s="41"/>
      <c r="AD480" s="40" t="s">
        <v>1266</v>
      </c>
      <c r="AE480" s="40">
        <v>100</v>
      </c>
      <c r="AF480" s="36">
        <v>16</v>
      </c>
      <c r="AG480" s="38">
        <v>0.16</v>
      </c>
      <c r="AH480" s="36">
        <v>16</v>
      </c>
      <c r="AI480" s="38">
        <v>0.16</v>
      </c>
      <c r="AJ480" s="36">
        <v>24</v>
      </c>
      <c r="AK480" s="38">
        <v>0.24</v>
      </c>
      <c r="AL480" s="36">
        <v>40</v>
      </c>
      <c r="AM480" s="38">
        <v>0.4</v>
      </c>
      <c r="AN480" s="36">
        <v>24</v>
      </c>
      <c r="AO480" s="38">
        <v>0.24</v>
      </c>
      <c r="AP480" s="36">
        <v>40</v>
      </c>
      <c r="AQ480" s="38">
        <v>0.4</v>
      </c>
      <c r="AR480" s="36">
        <v>24</v>
      </c>
      <c r="AS480" s="38">
        <v>0.24</v>
      </c>
      <c r="AT480" s="36">
        <v>64</v>
      </c>
      <c r="AU480" s="38">
        <v>0.64</v>
      </c>
      <c r="AV480" s="36">
        <v>0</v>
      </c>
      <c r="AW480" s="38">
        <v>0</v>
      </c>
      <c r="AX480" s="36">
        <v>40</v>
      </c>
      <c r="AY480" s="38">
        <v>0.4</v>
      </c>
      <c r="AZ480" s="36">
        <v>36</v>
      </c>
      <c r="BA480" s="38">
        <v>0.36</v>
      </c>
      <c r="BB480" s="36">
        <v>100</v>
      </c>
      <c r="BC480" s="38">
        <v>1</v>
      </c>
      <c r="BD480" s="36">
        <v>0</v>
      </c>
      <c r="BE480" s="38">
        <v>0</v>
      </c>
      <c r="BF480" s="36">
        <v>40</v>
      </c>
      <c r="BG480" s="38">
        <v>0.4</v>
      </c>
      <c r="BH480" s="32" t="s">
        <v>1088</v>
      </c>
      <c r="BI480" s="33" t="s">
        <v>1242</v>
      </c>
      <c r="BL480" s="34"/>
    </row>
    <row r="481" spans="1:64" ht="33" customHeight="1" x14ac:dyDescent="0.25">
      <c r="A481" s="197"/>
      <c r="B481" s="197"/>
      <c r="C481" s="199"/>
      <c r="D481" s="199"/>
      <c r="E481" s="199"/>
      <c r="F481" s="201"/>
      <c r="G481" s="199"/>
      <c r="H481" s="199"/>
      <c r="I481" s="199"/>
      <c r="J481" s="188"/>
      <c r="K481" s="188"/>
      <c r="L481" s="188"/>
      <c r="M481" s="188"/>
      <c r="N481" s="188"/>
      <c r="O481" s="190"/>
      <c r="P481" s="188"/>
      <c r="Q481" s="190"/>
      <c r="R481" s="192"/>
      <c r="S481" s="188"/>
      <c r="T481" s="188"/>
      <c r="U481" s="188"/>
      <c r="V481" s="188"/>
      <c r="W481" s="188"/>
      <c r="X481" s="188"/>
      <c r="Y481" s="188"/>
      <c r="Z481" s="188"/>
      <c r="AA481" s="197"/>
      <c r="AB481" s="41" t="s">
        <v>657</v>
      </c>
      <c r="AC481" s="41"/>
      <c r="AD481" s="40" t="s">
        <v>1267</v>
      </c>
      <c r="AE481" s="40">
        <v>100</v>
      </c>
      <c r="AF481" s="36">
        <v>16</v>
      </c>
      <c r="AG481" s="38">
        <v>0.16</v>
      </c>
      <c r="AH481" s="36">
        <v>16</v>
      </c>
      <c r="AI481" s="38">
        <v>0.16</v>
      </c>
      <c r="AJ481" s="36">
        <v>24</v>
      </c>
      <c r="AK481" s="38">
        <v>0.24</v>
      </c>
      <c r="AL481" s="36">
        <v>40</v>
      </c>
      <c r="AM481" s="38">
        <v>0.4</v>
      </c>
      <c r="AN481" s="36">
        <v>24</v>
      </c>
      <c r="AO481" s="38">
        <v>0.24</v>
      </c>
      <c r="AP481" s="36">
        <v>40</v>
      </c>
      <c r="AQ481" s="38">
        <v>0.4</v>
      </c>
      <c r="AR481" s="36">
        <v>24</v>
      </c>
      <c r="AS481" s="38">
        <v>0.24</v>
      </c>
      <c r="AT481" s="36">
        <v>64</v>
      </c>
      <c r="AU481" s="38">
        <v>0.64</v>
      </c>
      <c r="AV481" s="36">
        <v>0</v>
      </c>
      <c r="AW481" s="38">
        <v>0</v>
      </c>
      <c r="AX481" s="36">
        <v>40</v>
      </c>
      <c r="AY481" s="38">
        <v>0.4</v>
      </c>
      <c r="AZ481" s="36">
        <v>36</v>
      </c>
      <c r="BA481" s="38">
        <v>0.36</v>
      </c>
      <c r="BB481" s="36">
        <v>100</v>
      </c>
      <c r="BC481" s="38">
        <v>1</v>
      </c>
      <c r="BD481" s="36">
        <v>0</v>
      </c>
      <c r="BE481" s="38">
        <v>0</v>
      </c>
      <c r="BF481" s="36">
        <v>40</v>
      </c>
      <c r="BG481" s="38">
        <v>0.4</v>
      </c>
      <c r="BH481" s="32" t="s">
        <v>1088</v>
      </c>
      <c r="BI481" s="33" t="s">
        <v>1242</v>
      </c>
      <c r="BL481" s="34"/>
    </row>
    <row r="482" spans="1:64" ht="69" customHeight="1" x14ac:dyDescent="0.25">
      <c r="A482" s="197"/>
      <c r="B482" s="197"/>
      <c r="C482" s="199"/>
      <c r="D482" s="199"/>
      <c r="E482" s="199"/>
      <c r="F482" s="201"/>
      <c r="G482" s="199"/>
      <c r="H482" s="199"/>
      <c r="I482" s="199"/>
      <c r="J482" s="188"/>
      <c r="K482" s="188"/>
      <c r="L482" s="188"/>
      <c r="M482" s="188"/>
      <c r="N482" s="188"/>
      <c r="O482" s="190"/>
      <c r="P482" s="188"/>
      <c r="Q482" s="190"/>
      <c r="R482" s="40" t="s">
        <v>1268</v>
      </c>
      <c r="S482" s="38">
        <v>0</v>
      </c>
      <c r="T482" s="38">
        <v>0.16</v>
      </c>
      <c r="U482" s="38">
        <v>0</v>
      </c>
      <c r="V482" s="38">
        <v>0.24</v>
      </c>
      <c r="W482" s="38">
        <v>0</v>
      </c>
      <c r="X482" s="38">
        <v>0</v>
      </c>
      <c r="Y482" s="38">
        <v>0</v>
      </c>
      <c r="Z482" s="38">
        <v>0</v>
      </c>
      <c r="AA482" s="35" t="s">
        <v>52</v>
      </c>
      <c r="AB482" s="41" t="s">
        <v>657</v>
      </c>
      <c r="AC482" s="41"/>
      <c r="AD482" s="40" t="s">
        <v>1269</v>
      </c>
      <c r="AE482" s="40">
        <v>100</v>
      </c>
      <c r="AF482" s="36">
        <v>16</v>
      </c>
      <c r="AG482" s="38">
        <v>0.16</v>
      </c>
      <c r="AH482" s="36">
        <v>16</v>
      </c>
      <c r="AI482" s="38">
        <v>0.16</v>
      </c>
      <c r="AJ482" s="36">
        <v>24</v>
      </c>
      <c r="AK482" s="38">
        <v>0.24</v>
      </c>
      <c r="AL482" s="36">
        <v>40</v>
      </c>
      <c r="AM482" s="38">
        <v>0.4</v>
      </c>
      <c r="AN482" s="36">
        <v>24</v>
      </c>
      <c r="AO482" s="38">
        <v>0.24</v>
      </c>
      <c r="AP482" s="36">
        <v>40</v>
      </c>
      <c r="AQ482" s="38">
        <v>0.4</v>
      </c>
      <c r="AR482" s="36">
        <v>24</v>
      </c>
      <c r="AS482" s="38">
        <v>0.24</v>
      </c>
      <c r="AT482" s="36">
        <v>64</v>
      </c>
      <c r="AU482" s="38">
        <v>0.64</v>
      </c>
      <c r="AV482" s="36">
        <v>0</v>
      </c>
      <c r="AW482" s="38">
        <v>0</v>
      </c>
      <c r="AX482" s="36">
        <v>40</v>
      </c>
      <c r="AY482" s="38">
        <v>0.4</v>
      </c>
      <c r="AZ482" s="36">
        <v>36</v>
      </c>
      <c r="BA482" s="38">
        <v>0.36</v>
      </c>
      <c r="BB482" s="36">
        <v>100</v>
      </c>
      <c r="BC482" s="38">
        <v>1</v>
      </c>
      <c r="BD482" s="36">
        <v>0</v>
      </c>
      <c r="BE482" s="38">
        <v>0</v>
      </c>
      <c r="BF482" s="36">
        <v>40</v>
      </c>
      <c r="BG482" s="38">
        <v>0.4</v>
      </c>
      <c r="BH482" s="32" t="s">
        <v>1088</v>
      </c>
      <c r="BI482" s="33" t="s">
        <v>1242</v>
      </c>
      <c r="BL482" s="34"/>
    </row>
    <row r="483" spans="1:64" ht="15" customHeight="1" x14ac:dyDescent="0.25">
      <c r="A483" s="196" t="s">
        <v>414</v>
      </c>
      <c r="B483" s="196" t="s">
        <v>415</v>
      </c>
      <c r="C483" s="198" t="s">
        <v>544</v>
      </c>
      <c r="D483" s="198" t="s">
        <v>157</v>
      </c>
      <c r="E483" s="198" t="s">
        <v>1171</v>
      </c>
      <c r="F483" s="200" t="s">
        <v>615</v>
      </c>
      <c r="G483" s="198" t="s">
        <v>616</v>
      </c>
      <c r="H483" s="198" t="s">
        <v>604</v>
      </c>
      <c r="I483" s="198" t="s">
        <v>605</v>
      </c>
      <c r="J483" s="189">
        <v>0</v>
      </c>
      <c r="K483" s="189">
        <v>0</v>
      </c>
      <c r="L483" s="187">
        <v>3.1099999999999999E-2</v>
      </c>
      <c r="M483" s="187">
        <v>3.1099999999999999E-2</v>
      </c>
      <c r="N483" s="187">
        <v>0.1183</v>
      </c>
      <c r="O483" s="187">
        <v>4.4000000000000003E-3</v>
      </c>
      <c r="P483" s="187">
        <v>0.85060000000000002</v>
      </c>
      <c r="Q483" s="189">
        <v>0</v>
      </c>
      <c r="R483" s="191" t="s">
        <v>617</v>
      </c>
      <c r="S483" s="187">
        <v>0</v>
      </c>
      <c r="T483" s="187">
        <v>0</v>
      </c>
      <c r="U483" s="187">
        <v>0</v>
      </c>
      <c r="V483" s="187">
        <v>0</v>
      </c>
      <c r="W483" s="187">
        <v>0</v>
      </c>
      <c r="X483" s="187">
        <v>0</v>
      </c>
      <c r="Y483" s="187">
        <v>0</v>
      </c>
      <c r="Z483" s="187">
        <v>0</v>
      </c>
      <c r="AA483" s="196" t="s">
        <v>52</v>
      </c>
      <c r="AB483" s="41" t="s">
        <v>657</v>
      </c>
      <c r="AC483" s="41"/>
      <c r="AD483" s="40" t="s">
        <v>1270</v>
      </c>
      <c r="AE483" s="40">
        <v>1</v>
      </c>
      <c r="AF483" s="36">
        <v>0</v>
      </c>
      <c r="AG483" s="38">
        <v>0</v>
      </c>
      <c r="AH483" s="36">
        <v>0</v>
      </c>
      <c r="AI483" s="38">
        <v>0</v>
      </c>
      <c r="AJ483" s="36">
        <v>0</v>
      </c>
      <c r="AK483" s="38">
        <v>0</v>
      </c>
      <c r="AL483" s="36">
        <v>0</v>
      </c>
      <c r="AM483" s="38">
        <v>0</v>
      </c>
      <c r="AN483" s="36">
        <v>0</v>
      </c>
      <c r="AO483" s="38">
        <v>0</v>
      </c>
      <c r="AP483" s="36">
        <v>0</v>
      </c>
      <c r="AQ483" s="38">
        <v>0</v>
      </c>
      <c r="AR483" s="36">
        <v>0</v>
      </c>
      <c r="AS483" s="38">
        <v>0</v>
      </c>
      <c r="AT483" s="36">
        <v>0</v>
      </c>
      <c r="AU483" s="38">
        <v>0</v>
      </c>
      <c r="AV483" s="36">
        <v>0</v>
      </c>
      <c r="AW483" s="38">
        <v>0</v>
      </c>
      <c r="AX483" s="36">
        <v>0</v>
      </c>
      <c r="AY483" s="38">
        <v>0</v>
      </c>
      <c r="AZ483" s="36">
        <v>1</v>
      </c>
      <c r="BA483" s="38">
        <v>1</v>
      </c>
      <c r="BB483" s="36">
        <v>1</v>
      </c>
      <c r="BC483" s="38">
        <v>1</v>
      </c>
      <c r="BD483" s="36">
        <v>0</v>
      </c>
      <c r="BE483" s="38">
        <v>0</v>
      </c>
      <c r="BF483" s="36">
        <v>0</v>
      </c>
      <c r="BG483" s="38">
        <v>0</v>
      </c>
      <c r="BH483" s="32" t="s">
        <v>1088</v>
      </c>
      <c r="BI483" s="33" t="s">
        <v>1271</v>
      </c>
      <c r="BL483" s="34"/>
    </row>
    <row r="484" spans="1:64" ht="33" customHeight="1" x14ac:dyDescent="0.25">
      <c r="A484" s="197"/>
      <c r="B484" s="197"/>
      <c r="C484" s="199"/>
      <c r="D484" s="199"/>
      <c r="E484" s="199"/>
      <c r="F484" s="201"/>
      <c r="G484" s="199"/>
      <c r="H484" s="199"/>
      <c r="I484" s="199"/>
      <c r="J484" s="190"/>
      <c r="K484" s="190"/>
      <c r="L484" s="188"/>
      <c r="M484" s="188"/>
      <c r="N484" s="188"/>
      <c r="O484" s="188"/>
      <c r="P484" s="188"/>
      <c r="Q484" s="190"/>
      <c r="R484" s="192"/>
      <c r="S484" s="188"/>
      <c r="T484" s="188"/>
      <c r="U484" s="188"/>
      <c r="V484" s="188"/>
      <c r="W484" s="188"/>
      <c r="X484" s="188"/>
      <c r="Y484" s="188"/>
      <c r="Z484" s="188"/>
      <c r="AA484" s="197"/>
      <c r="AB484" s="41" t="s">
        <v>657</v>
      </c>
      <c r="AC484" s="41"/>
      <c r="AD484" s="40" t="s">
        <v>1272</v>
      </c>
      <c r="AE484" s="40">
        <v>1</v>
      </c>
      <c r="AF484" s="36">
        <v>0</v>
      </c>
      <c r="AG484" s="38">
        <v>0</v>
      </c>
      <c r="AH484" s="36">
        <v>0</v>
      </c>
      <c r="AI484" s="38">
        <v>0</v>
      </c>
      <c r="AJ484" s="36">
        <v>0</v>
      </c>
      <c r="AK484" s="38">
        <v>0</v>
      </c>
      <c r="AL484" s="36">
        <v>0</v>
      </c>
      <c r="AM484" s="38">
        <v>0</v>
      </c>
      <c r="AN484" s="36">
        <v>0</v>
      </c>
      <c r="AO484" s="38">
        <v>0</v>
      </c>
      <c r="AP484" s="36">
        <v>0</v>
      </c>
      <c r="AQ484" s="38">
        <v>0</v>
      </c>
      <c r="AR484" s="36">
        <v>0</v>
      </c>
      <c r="AS484" s="38">
        <v>0.5</v>
      </c>
      <c r="AT484" s="36">
        <v>0</v>
      </c>
      <c r="AU484" s="38">
        <v>0.5</v>
      </c>
      <c r="AV484" s="36">
        <v>0</v>
      </c>
      <c r="AW484" s="38">
        <v>0</v>
      </c>
      <c r="AX484" s="36">
        <v>0</v>
      </c>
      <c r="AY484" s="38">
        <v>0</v>
      </c>
      <c r="AZ484" s="36">
        <v>0</v>
      </c>
      <c r="BA484" s="38">
        <v>0.5</v>
      </c>
      <c r="BB484" s="36">
        <v>1</v>
      </c>
      <c r="BC484" s="38">
        <v>1</v>
      </c>
      <c r="BD484" s="36">
        <v>0</v>
      </c>
      <c r="BE484" s="38">
        <v>0</v>
      </c>
      <c r="BF484" s="36">
        <v>0</v>
      </c>
      <c r="BG484" s="38">
        <v>0</v>
      </c>
      <c r="BH484" s="32" t="s">
        <v>1088</v>
      </c>
      <c r="BI484" s="33" t="s">
        <v>1271</v>
      </c>
      <c r="BL484" s="34"/>
    </row>
    <row r="485" spans="1:64" ht="33" customHeight="1" x14ac:dyDescent="0.25">
      <c r="A485" s="197"/>
      <c r="B485" s="197"/>
      <c r="C485" s="199"/>
      <c r="D485" s="199"/>
      <c r="E485" s="199"/>
      <c r="F485" s="201"/>
      <c r="G485" s="199"/>
      <c r="H485" s="199"/>
      <c r="I485" s="199"/>
      <c r="J485" s="190"/>
      <c r="K485" s="190"/>
      <c r="L485" s="188"/>
      <c r="M485" s="188"/>
      <c r="N485" s="188"/>
      <c r="O485" s="188"/>
      <c r="P485" s="188"/>
      <c r="Q485" s="190"/>
      <c r="R485" s="192"/>
      <c r="S485" s="188"/>
      <c r="T485" s="188"/>
      <c r="U485" s="188"/>
      <c r="V485" s="188"/>
      <c r="W485" s="188"/>
      <c r="X485" s="188"/>
      <c r="Y485" s="188"/>
      <c r="Z485" s="188"/>
      <c r="AA485" s="197"/>
      <c r="AB485" s="41" t="s">
        <v>657</v>
      </c>
      <c r="AC485" s="41"/>
      <c r="AD485" s="40" t="s">
        <v>1273</v>
      </c>
      <c r="AE485" s="40">
        <v>1</v>
      </c>
      <c r="AF485" s="36">
        <v>0</v>
      </c>
      <c r="AG485" s="38">
        <v>0</v>
      </c>
      <c r="AH485" s="36">
        <v>0</v>
      </c>
      <c r="AI485" s="38">
        <v>0</v>
      </c>
      <c r="AJ485" s="36">
        <v>0</v>
      </c>
      <c r="AK485" s="38">
        <v>0</v>
      </c>
      <c r="AL485" s="36">
        <v>0</v>
      </c>
      <c r="AM485" s="38">
        <v>0</v>
      </c>
      <c r="AN485" s="36">
        <v>0</v>
      </c>
      <c r="AO485" s="38">
        <v>0</v>
      </c>
      <c r="AP485" s="36">
        <v>0</v>
      </c>
      <c r="AQ485" s="38">
        <v>0</v>
      </c>
      <c r="AR485" s="36">
        <v>0</v>
      </c>
      <c r="AS485" s="38">
        <v>0.5</v>
      </c>
      <c r="AT485" s="36">
        <v>0</v>
      </c>
      <c r="AU485" s="38">
        <v>0.5</v>
      </c>
      <c r="AV485" s="36">
        <v>0</v>
      </c>
      <c r="AW485" s="38">
        <v>0</v>
      </c>
      <c r="AX485" s="36">
        <v>0</v>
      </c>
      <c r="AY485" s="38">
        <v>0</v>
      </c>
      <c r="AZ485" s="36">
        <v>0</v>
      </c>
      <c r="BA485" s="38">
        <v>0.5</v>
      </c>
      <c r="BB485" s="36">
        <v>1</v>
      </c>
      <c r="BC485" s="38">
        <v>1</v>
      </c>
      <c r="BD485" s="36">
        <v>0</v>
      </c>
      <c r="BE485" s="38">
        <v>0</v>
      </c>
      <c r="BF485" s="36">
        <v>0</v>
      </c>
      <c r="BG485" s="38">
        <v>0</v>
      </c>
      <c r="BH485" s="32" t="s">
        <v>1088</v>
      </c>
      <c r="BI485" s="33" t="s">
        <v>1271</v>
      </c>
      <c r="BL485" s="34"/>
    </row>
    <row r="486" spans="1:64" ht="21" customHeight="1" x14ac:dyDescent="0.25">
      <c r="A486" s="197"/>
      <c r="B486" s="197"/>
      <c r="C486" s="199"/>
      <c r="D486" s="199"/>
      <c r="E486" s="199"/>
      <c r="F486" s="201"/>
      <c r="G486" s="199"/>
      <c r="H486" s="199"/>
      <c r="I486" s="199"/>
      <c r="J486" s="190"/>
      <c r="K486" s="190"/>
      <c r="L486" s="188"/>
      <c r="M486" s="188"/>
      <c r="N486" s="188"/>
      <c r="O486" s="188"/>
      <c r="P486" s="188"/>
      <c r="Q486" s="190"/>
      <c r="R486" s="192"/>
      <c r="S486" s="188"/>
      <c r="T486" s="188"/>
      <c r="U486" s="188"/>
      <c r="V486" s="188"/>
      <c r="W486" s="188"/>
      <c r="X486" s="188"/>
      <c r="Y486" s="188"/>
      <c r="Z486" s="188"/>
      <c r="AA486" s="197"/>
      <c r="AB486" s="41" t="s">
        <v>657</v>
      </c>
      <c r="AC486" s="41"/>
      <c r="AD486" s="40" t="s">
        <v>1274</v>
      </c>
      <c r="AE486" s="40">
        <v>1</v>
      </c>
      <c r="AF486" s="36">
        <v>0</v>
      </c>
      <c r="AG486" s="38">
        <v>0</v>
      </c>
      <c r="AH486" s="36">
        <v>0</v>
      </c>
      <c r="AI486" s="38">
        <v>0</v>
      </c>
      <c r="AJ486" s="36">
        <v>0</v>
      </c>
      <c r="AK486" s="38">
        <v>0</v>
      </c>
      <c r="AL486" s="36">
        <v>0</v>
      </c>
      <c r="AM486" s="38">
        <v>0</v>
      </c>
      <c r="AN486" s="36">
        <v>0</v>
      </c>
      <c r="AO486" s="38">
        <v>0</v>
      </c>
      <c r="AP486" s="36">
        <v>0</v>
      </c>
      <c r="AQ486" s="38">
        <v>0</v>
      </c>
      <c r="AR486" s="36">
        <v>0</v>
      </c>
      <c r="AS486" s="38">
        <v>0</v>
      </c>
      <c r="AT486" s="36">
        <v>0</v>
      </c>
      <c r="AU486" s="38">
        <v>0</v>
      </c>
      <c r="AV486" s="36">
        <v>0</v>
      </c>
      <c r="AW486" s="38">
        <v>0</v>
      </c>
      <c r="AX486" s="36">
        <v>0</v>
      </c>
      <c r="AY486" s="38">
        <v>0</v>
      </c>
      <c r="AZ486" s="36">
        <v>1</v>
      </c>
      <c r="BA486" s="38">
        <v>1</v>
      </c>
      <c r="BB486" s="36">
        <v>1</v>
      </c>
      <c r="BC486" s="38">
        <v>1</v>
      </c>
      <c r="BD486" s="36">
        <v>0</v>
      </c>
      <c r="BE486" s="38">
        <v>0</v>
      </c>
      <c r="BF486" s="36">
        <v>0</v>
      </c>
      <c r="BG486" s="38">
        <v>0</v>
      </c>
      <c r="BH486" s="32" t="s">
        <v>1088</v>
      </c>
      <c r="BI486" s="33" t="s">
        <v>1271</v>
      </c>
      <c r="BL486" s="34"/>
    </row>
    <row r="487" spans="1:64" ht="105" customHeight="1" x14ac:dyDescent="0.25">
      <c r="A487" s="197"/>
      <c r="B487" s="197"/>
      <c r="C487" s="199"/>
      <c r="D487" s="199"/>
      <c r="E487" s="199"/>
      <c r="F487" s="201"/>
      <c r="G487" s="199"/>
      <c r="H487" s="199"/>
      <c r="I487" s="199"/>
      <c r="J487" s="190"/>
      <c r="K487" s="190"/>
      <c r="L487" s="188"/>
      <c r="M487" s="188"/>
      <c r="N487" s="188"/>
      <c r="O487" s="188"/>
      <c r="P487" s="188"/>
      <c r="Q487" s="190"/>
      <c r="R487" s="40" t="s">
        <v>1275</v>
      </c>
      <c r="S487" s="38">
        <v>0</v>
      </c>
      <c r="T487" s="38">
        <v>0</v>
      </c>
      <c r="U487" s="38">
        <v>0</v>
      </c>
      <c r="V487" s="38">
        <v>0.26</v>
      </c>
      <c r="W487" s="38">
        <v>0</v>
      </c>
      <c r="X487" s="38">
        <v>0.08</v>
      </c>
      <c r="Y487" s="38">
        <v>0</v>
      </c>
      <c r="Z487" s="38">
        <v>0</v>
      </c>
      <c r="AA487" s="35" t="s">
        <v>52</v>
      </c>
      <c r="AB487" s="41" t="s">
        <v>657</v>
      </c>
      <c r="AC487" s="41"/>
      <c r="AD487" s="40" t="s">
        <v>1276</v>
      </c>
      <c r="AE487" s="40">
        <v>78</v>
      </c>
      <c r="AF487" s="36">
        <v>0</v>
      </c>
      <c r="AG487" s="38">
        <v>0</v>
      </c>
      <c r="AH487" s="36">
        <v>0</v>
      </c>
      <c r="AI487" s="38">
        <v>0</v>
      </c>
      <c r="AJ487" s="36">
        <v>15</v>
      </c>
      <c r="AK487" s="38">
        <v>0.1923</v>
      </c>
      <c r="AL487" s="36">
        <v>15</v>
      </c>
      <c r="AM487" s="38">
        <v>0.1923</v>
      </c>
      <c r="AN487" s="36">
        <v>15</v>
      </c>
      <c r="AO487" s="38">
        <v>0.1923</v>
      </c>
      <c r="AP487" s="36">
        <v>15</v>
      </c>
      <c r="AQ487" s="38">
        <v>0.1923</v>
      </c>
      <c r="AR487" s="36">
        <v>19</v>
      </c>
      <c r="AS487" s="38">
        <v>0.24360000000000001</v>
      </c>
      <c r="AT487" s="36">
        <v>34</v>
      </c>
      <c r="AU487" s="38">
        <v>0.43590000000000001</v>
      </c>
      <c r="AV487" s="36">
        <v>0</v>
      </c>
      <c r="AW487" s="38">
        <v>0</v>
      </c>
      <c r="AX487" s="36">
        <v>15</v>
      </c>
      <c r="AY487" s="38">
        <v>0.1923</v>
      </c>
      <c r="AZ487" s="36">
        <v>44</v>
      </c>
      <c r="BA487" s="38">
        <v>0.56410000000000005</v>
      </c>
      <c r="BB487" s="36">
        <v>78</v>
      </c>
      <c r="BC487" s="38">
        <v>1</v>
      </c>
      <c r="BD487" s="36">
        <v>0</v>
      </c>
      <c r="BE487" s="38">
        <v>0</v>
      </c>
      <c r="BF487" s="36">
        <v>15</v>
      </c>
      <c r="BG487" s="38">
        <v>0.1923</v>
      </c>
      <c r="BH487" s="32" t="s">
        <v>1088</v>
      </c>
      <c r="BI487" s="33" t="s">
        <v>1271</v>
      </c>
      <c r="BL487" s="34"/>
    </row>
    <row r="488" spans="1:64" ht="33" customHeight="1" x14ac:dyDescent="0.25">
      <c r="A488" s="197"/>
      <c r="B488" s="197"/>
      <c r="C488" s="199"/>
      <c r="D488" s="199"/>
      <c r="E488" s="199"/>
      <c r="F488" s="201"/>
      <c r="G488" s="199"/>
      <c r="H488" s="199"/>
      <c r="I488" s="199"/>
      <c r="J488" s="190"/>
      <c r="K488" s="190"/>
      <c r="L488" s="188"/>
      <c r="M488" s="188"/>
      <c r="N488" s="188"/>
      <c r="O488" s="188"/>
      <c r="P488" s="188"/>
      <c r="Q488" s="190"/>
      <c r="R488" s="191" t="s">
        <v>1277</v>
      </c>
      <c r="S488" s="187">
        <v>0</v>
      </c>
      <c r="T488" s="187">
        <v>0</v>
      </c>
      <c r="U488" s="187">
        <v>0</v>
      </c>
      <c r="V488" s="187">
        <v>0.13</v>
      </c>
      <c r="W488" s="187">
        <v>0</v>
      </c>
      <c r="X488" s="187">
        <v>0</v>
      </c>
      <c r="Y488" s="187">
        <v>0</v>
      </c>
      <c r="Z488" s="187">
        <v>0</v>
      </c>
      <c r="AA488" s="196" t="s">
        <v>52</v>
      </c>
      <c r="AB488" s="41" t="s">
        <v>657</v>
      </c>
      <c r="AC488" s="41"/>
      <c r="AD488" s="40" t="s">
        <v>1278</v>
      </c>
      <c r="AE488" s="40">
        <v>1</v>
      </c>
      <c r="AF488" s="36">
        <v>0</v>
      </c>
      <c r="AG488" s="38">
        <v>0</v>
      </c>
      <c r="AH488" s="36">
        <v>0</v>
      </c>
      <c r="AI488" s="38">
        <v>0</v>
      </c>
      <c r="AJ488" s="36">
        <v>0</v>
      </c>
      <c r="AK488" s="38">
        <v>0</v>
      </c>
      <c r="AL488" s="36">
        <v>0</v>
      </c>
      <c r="AM488" s="38">
        <v>0</v>
      </c>
      <c r="AN488" s="36">
        <v>0</v>
      </c>
      <c r="AO488" s="38">
        <v>0</v>
      </c>
      <c r="AP488" s="36">
        <v>0</v>
      </c>
      <c r="AQ488" s="38">
        <v>0</v>
      </c>
      <c r="AR488" s="36">
        <v>0</v>
      </c>
      <c r="AS488" s="38">
        <v>0</v>
      </c>
      <c r="AT488" s="36">
        <v>0</v>
      </c>
      <c r="AU488" s="38">
        <v>0</v>
      </c>
      <c r="AV488" s="36">
        <v>0</v>
      </c>
      <c r="AW488" s="38">
        <v>0</v>
      </c>
      <c r="AX488" s="36">
        <v>0</v>
      </c>
      <c r="AY488" s="38">
        <v>0</v>
      </c>
      <c r="AZ488" s="36">
        <v>1</v>
      </c>
      <c r="BA488" s="38">
        <v>1</v>
      </c>
      <c r="BB488" s="36">
        <v>1</v>
      </c>
      <c r="BC488" s="38">
        <v>1</v>
      </c>
      <c r="BD488" s="36">
        <v>0</v>
      </c>
      <c r="BE488" s="38">
        <v>0</v>
      </c>
      <c r="BF488" s="36">
        <v>0</v>
      </c>
      <c r="BG488" s="38">
        <v>0</v>
      </c>
      <c r="BH488" s="32" t="s">
        <v>1088</v>
      </c>
      <c r="BI488" s="33" t="s">
        <v>1271</v>
      </c>
      <c r="BL488" s="34"/>
    </row>
    <row r="489" spans="1:64" ht="33" customHeight="1" x14ac:dyDescent="0.25">
      <c r="A489" s="197"/>
      <c r="B489" s="197"/>
      <c r="C489" s="199"/>
      <c r="D489" s="199"/>
      <c r="E489" s="199"/>
      <c r="F489" s="201"/>
      <c r="G489" s="199"/>
      <c r="H489" s="199"/>
      <c r="I489" s="199"/>
      <c r="J489" s="190"/>
      <c r="K489" s="190"/>
      <c r="L489" s="188"/>
      <c r="M489" s="188"/>
      <c r="N489" s="188"/>
      <c r="O489" s="188"/>
      <c r="P489" s="188"/>
      <c r="Q489" s="190"/>
      <c r="R489" s="192"/>
      <c r="S489" s="188"/>
      <c r="T489" s="188"/>
      <c r="U489" s="188"/>
      <c r="V489" s="188"/>
      <c r="W489" s="188"/>
      <c r="X489" s="188"/>
      <c r="Y489" s="188"/>
      <c r="Z489" s="188"/>
      <c r="AA489" s="197"/>
      <c r="AB489" s="41" t="s">
        <v>657</v>
      </c>
      <c r="AC489" s="41"/>
      <c r="AD489" s="40" t="s">
        <v>1279</v>
      </c>
      <c r="AE489" s="40">
        <v>1</v>
      </c>
      <c r="AF489" s="36">
        <v>0</v>
      </c>
      <c r="AG489" s="38">
        <v>0</v>
      </c>
      <c r="AH489" s="36">
        <v>0</v>
      </c>
      <c r="AI489" s="38">
        <v>0</v>
      </c>
      <c r="AJ489" s="36">
        <v>1</v>
      </c>
      <c r="AK489" s="38">
        <v>1</v>
      </c>
      <c r="AL489" s="36">
        <v>1</v>
      </c>
      <c r="AM489" s="38">
        <v>1</v>
      </c>
      <c r="AN489" s="36">
        <v>1</v>
      </c>
      <c r="AO489" s="38">
        <v>1</v>
      </c>
      <c r="AP489" s="36">
        <v>1</v>
      </c>
      <c r="AQ489" s="38">
        <v>1</v>
      </c>
      <c r="AR489" s="36">
        <v>0</v>
      </c>
      <c r="AS489" s="38">
        <v>0</v>
      </c>
      <c r="AT489" s="36">
        <v>1</v>
      </c>
      <c r="AU489" s="38">
        <v>1</v>
      </c>
      <c r="AV489" s="36">
        <v>0</v>
      </c>
      <c r="AW489" s="38">
        <v>0</v>
      </c>
      <c r="AX489" s="36">
        <v>1</v>
      </c>
      <c r="AY489" s="38">
        <v>1</v>
      </c>
      <c r="AZ489" s="36">
        <v>0</v>
      </c>
      <c r="BA489" s="38">
        <v>0</v>
      </c>
      <c r="BB489" s="36">
        <v>1</v>
      </c>
      <c r="BC489" s="38">
        <v>1</v>
      </c>
      <c r="BD489" s="36">
        <v>0</v>
      </c>
      <c r="BE489" s="38">
        <v>0</v>
      </c>
      <c r="BF489" s="36">
        <v>1</v>
      </c>
      <c r="BG489" s="38">
        <v>1</v>
      </c>
      <c r="BH489" s="32" t="s">
        <v>1088</v>
      </c>
      <c r="BI489" s="33" t="s">
        <v>1271</v>
      </c>
      <c r="BL489" s="34"/>
    </row>
    <row r="490" spans="1:64" ht="33" customHeight="1" x14ac:dyDescent="0.25">
      <c r="A490" s="197"/>
      <c r="B490" s="197"/>
      <c r="C490" s="199"/>
      <c r="D490" s="199"/>
      <c r="E490" s="199"/>
      <c r="F490" s="201"/>
      <c r="G490" s="199"/>
      <c r="H490" s="199"/>
      <c r="I490" s="199"/>
      <c r="J490" s="190"/>
      <c r="K490" s="190"/>
      <c r="L490" s="188"/>
      <c r="M490" s="188"/>
      <c r="N490" s="188"/>
      <c r="O490" s="188"/>
      <c r="P490" s="188"/>
      <c r="Q490" s="190"/>
      <c r="R490" s="192"/>
      <c r="S490" s="188"/>
      <c r="T490" s="188"/>
      <c r="U490" s="188"/>
      <c r="V490" s="188"/>
      <c r="W490" s="188"/>
      <c r="X490" s="188"/>
      <c r="Y490" s="188"/>
      <c r="Z490" s="188"/>
      <c r="AA490" s="197"/>
      <c r="AB490" s="41" t="s">
        <v>657</v>
      </c>
      <c r="AC490" s="41"/>
      <c r="AD490" s="40" t="s">
        <v>1280</v>
      </c>
      <c r="AE490" s="40">
        <v>1</v>
      </c>
      <c r="AF490" s="36">
        <v>0</v>
      </c>
      <c r="AG490" s="38">
        <v>0</v>
      </c>
      <c r="AH490" s="36">
        <v>0</v>
      </c>
      <c r="AI490" s="38">
        <v>0</v>
      </c>
      <c r="AJ490" s="36">
        <v>1</v>
      </c>
      <c r="AK490" s="38">
        <v>1</v>
      </c>
      <c r="AL490" s="36">
        <v>1</v>
      </c>
      <c r="AM490" s="38">
        <v>1</v>
      </c>
      <c r="AN490" s="36">
        <v>1</v>
      </c>
      <c r="AO490" s="38">
        <v>1</v>
      </c>
      <c r="AP490" s="36">
        <v>1</v>
      </c>
      <c r="AQ490" s="38">
        <v>1</v>
      </c>
      <c r="AR490" s="36">
        <v>0</v>
      </c>
      <c r="AS490" s="38">
        <v>0</v>
      </c>
      <c r="AT490" s="36">
        <v>1</v>
      </c>
      <c r="AU490" s="38">
        <v>1</v>
      </c>
      <c r="AV490" s="36">
        <v>0</v>
      </c>
      <c r="AW490" s="38">
        <v>0</v>
      </c>
      <c r="AX490" s="36">
        <v>1</v>
      </c>
      <c r="AY490" s="38">
        <v>1</v>
      </c>
      <c r="AZ490" s="36">
        <v>0</v>
      </c>
      <c r="BA490" s="38">
        <v>0</v>
      </c>
      <c r="BB490" s="36">
        <v>1</v>
      </c>
      <c r="BC490" s="38">
        <v>1</v>
      </c>
      <c r="BD490" s="36">
        <v>0</v>
      </c>
      <c r="BE490" s="38">
        <v>0</v>
      </c>
      <c r="BF490" s="36">
        <v>1</v>
      </c>
      <c r="BG490" s="38">
        <v>1</v>
      </c>
      <c r="BH490" s="32" t="s">
        <v>1088</v>
      </c>
      <c r="BI490" s="33" t="s">
        <v>1271</v>
      </c>
      <c r="BL490" s="34"/>
    </row>
    <row r="491" spans="1:64" ht="21" customHeight="1" x14ac:dyDescent="0.25">
      <c r="A491" s="197"/>
      <c r="B491" s="197"/>
      <c r="C491" s="199"/>
      <c r="D491" s="199"/>
      <c r="E491" s="199"/>
      <c r="F491" s="201"/>
      <c r="G491" s="199"/>
      <c r="H491" s="199"/>
      <c r="I491" s="199"/>
      <c r="J491" s="190"/>
      <c r="K491" s="190"/>
      <c r="L491" s="188"/>
      <c r="M491" s="188"/>
      <c r="N491" s="188"/>
      <c r="O491" s="188"/>
      <c r="P491" s="188"/>
      <c r="Q491" s="190"/>
      <c r="R491" s="192"/>
      <c r="S491" s="188"/>
      <c r="T491" s="188"/>
      <c r="U491" s="188"/>
      <c r="V491" s="188"/>
      <c r="W491" s="188"/>
      <c r="X491" s="188"/>
      <c r="Y491" s="188"/>
      <c r="Z491" s="188"/>
      <c r="AA491" s="197"/>
      <c r="AB491" s="41" t="s">
        <v>657</v>
      </c>
      <c r="AC491" s="41"/>
      <c r="AD491" s="40" t="s">
        <v>1281</v>
      </c>
      <c r="AE491" s="40">
        <v>1</v>
      </c>
      <c r="AF491" s="36">
        <v>0</v>
      </c>
      <c r="AG491" s="38">
        <v>0</v>
      </c>
      <c r="AH491" s="36">
        <v>0</v>
      </c>
      <c r="AI491" s="38">
        <v>0</v>
      </c>
      <c r="AJ491" s="36">
        <v>0</v>
      </c>
      <c r="AK491" s="38">
        <v>0</v>
      </c>
      <c r="AL491" s="36">
        <v>0</v>
      </c>
      <c r="AM491" s="38">
        <v>0</v>
      </c>
      <c r="AN491" s="36">
        <v>0</v>
      </c>
      <c r="AO491" s="38">
        <v>0</v>
      </c>
      <c r="AP491" s="36">
        <v>0</v>
      </c>
      <c r="AQ491" s="38">
        <v>0</v>
      </c>
      <c r="AR491" s="36">
        <v>1</v>
      </c>
      <c r="AS491" s="38">
        <v>1</v>
      </c>
      <c r="AT491" s="36">
        <v>1</v>
      </c>
      <c r="AU491" s="38">
        <v>1</v>
      </c>
      <c r="AV491" s="36">
        <v>0</v>
      </c>
      <c r="AW491" s="38">
        <v>0</v>
      </c>
      <c r="AX491" s="36">
        <v>0</v>
      </c>
      <c r="AY491" s="38">
        <v>0</v>
      </c>
      <c r="AZ491" s="36">
        <v>0</v>
      </c>
      <c r="BA491" s="38">
        <v>0</v>
      </c>
      <c r="BB491" s="36">
        <v>1</v>
      </c>
      <c r="BC491" s="38">
        <v>1</v>
      </c>
      <c r="BD491" s="36">
        <v>0</v>
      </c>
      <c r="BE491" s="38">
        <v>0</v>
      </c>
      <c r="BF491" s="36">
        <v>0</v>
      </c>
      <c r="BG491" s="38">
        <v>0</v>
      </c>
      <c r="BH491" s="32" t="s">
        <v>1088</v>
      </c>
      <c r="BI491" s="33" t="s">
        <v>1271</v>
      </c>
      <c r="BL491" s="34"/>
    </row>
    <row r="492" spans="1:64" ht="105" customHeight="1" x14ac:dyDescent="0.25">
      <c r="A492" s="197"/>
      <c r="B492" s="197"/>
      <c r="C492" s="199"/>
      <c r="D492" s="199"/>
      <c r="E492" s="199"/>
      <c r="F492" s="201"/>
      <c r="G492" s="199"/>
      <c r="H492" s="199"/>
      <c r="I492" s="199"/>
      <c r="J492" s="190"/>
      <c r="K492" s="190"/>
      <c r="L492" s="188"/>
      <c r="M492" s="188"/>
      <c r="N492" s="188"/>
      <c r="O492" s="188"/>
      <c r="P492" s="188"/>
      <c r="Q492" s="190"/>
      <c r="R492" s="40" t="s">
        <v>1282</v>
      </c>
      <c r="S492" s="38">
        <v>0</v>
      </c>
      <c r="T492" s="38">
        <v>0</v>
      </c>
      <c r="U492" s="38">
        <v>0</v>
      </c>
      <c r="V492" s="38">
        <v>0.06</v>
      </c>
      <c r="W492" s="38">
        <v>0</v>
      </c>
      <c r="X492" s="38">
        <v>0.02</v>
      </c>
      <c r="Y492" s="38">
        <v>0</v>
      </c>
      <c r="Z492" s="38">
        <v>0</v>
      </c>
      <c r="AA492" s="35" t="s">
        <v>52</v>
      </c>
      <c r="AB492" s="41" t="s">
        <v>657</v>
      </c>
      <c r="AC492" s="41"/>
      <c r="AD492" s="40" t="s">
        <v>1283</v>
      </c>
      <c r="AE492" s="40">
        <v>100</v>
      </c>
      <c r="AF492" s="36">
        <v>0</v>
      </c>
      <c r="AG492" s="38">
        <v>0</v>
      </c>
      <c r="AH492" s="36">
        <v>0</v>
      </c>
      <c r="AI492" s="38">
        <v>0</v>
      </c>
      <c r="AJ492" s="36">
        <v>8</v>
      </c>
      <c r="AK492" s="38">
        <v>0.08</v>
      </c>
      <c r="AL492" s="36">
        <v>8</v>
      </c>
      <c r="AM492" s="38">
        <v>0.08</v>
      </c>
      <c r="AN492" s="36">
        <v>8</v>
      </c>
      <c r="AO492" s="38">
        <v>0.08</v>
      </c>
      <c r="AP492" s="36">
        <v>8</v>
      </c>
      <c r="AQ492" s="38">
        <v>0.08</v>
      </c>
      <c r="AR492" s="36">
        <v>8</v>
      </c>
      <c r="AS492" s="38">
        <v>0.08</v>
      </c>
      <c r="AT492" s="36">
        <v>16</v>
      </c>
      <c r="AU492" s="38">
        <v>0.16</v>
      </c>
      <c r="AV492" s="36">
        <v>0</v>
      </c>
      <c r="AW492" s="38">
        <v>0</v>
      </c>
      <c r="AX492" s="36">
        <v>8</v>
      </c>
      <c r="AY492" s="38">
        <v>0.08</v>
      </c>
      <c r="AZ492" s="36">
        <v>84</v>
      </c>
      <c r="BA492" s="38">
        <v>0.84</v>
      </c>
      <c r="BB492" s="36">
        <v>100</v>
      </c>
      <c r="BC492" s="38">
        <v>1</v>
      </c>
      <c r="BD492" s="36">
        <v>0</v>
      </c>
      <c r="BE492" s="38">
        <v>0</v>
      </c>
      <c r="BF492" s="36">
        <v>8</v>
      </c>
      <c r="BG492" s="38">
        <v>0.08</v>
      </c>
      <c r="BH492" s="32" t="s">
        <v>1088</v>
      </c>
      <c r="BI492" s="33" t="s">
        <v>1271</v>
      </c>
      <c r="BL492" s="34"/>
    </row>
  </sheetData>
  <autoFilter ref="A1:BL492" xr:uid="{316B92C5-FD9C-441A-88CF-114500C4DC97}">
    <filterColumn colId="60" showButton="0"/>
    <filterColumn colId="61" showButton="0"/>
    <filterColumn colId="62" showButton="0"/>
  </autoFilter>
  <mergeCells count="1749">
    <mergeCell ref="T488:T491"/>
    <mergeCell ref="U488:U491"/>
    <mergeCell ref="V488:V491"/>
    <mergeCell ref="W488:W491"/>
    <mergeCell ref="A483:A492"/>
    <mergeCell ref="B483:B492"/>
    <mergeCell ref="C483:C492"/>
    <mergeCell ref="D483:D492"/>
    <mergeCell ref="E483:E492"/>
    <mergeCell ref="M462:M482"/>
    <mergeCell ref="N462:N482"/>
    <mergeCell ref="O462:O482"/>
    <mergeCell ref="P462:P482"/>
    <mergeCell ref="Q462:Q482"/>
    <mergeCell ref="G462:G482"/>
    <mergeCell ref="H462:H482"/>
    <mergeCell ref="I462:I482"/>
    <mergeCell ref="J462:J482"/>
    <mergeCell ref="K462:K482"/>
    <mergeCell ref="L462:L482"/>
    <mergeCell ref="A462:A482"/>
    <mergeCell ref="R480:R481"/>
    <mergeCell ref="S480:S481"/>
    <mergeCell ref="T480:T481"/>
    <mergeCell ref="U480:U481"/>
    <mergeCell ref="V480:V481"/>
    <mergeCell ref="W480:W481"/>
    <mergeCell ref="T473:T476"/>
    <mergeCell ref="U473:U476"/>
    <mergeCell ref="V473:V476"/>
    <mergeCell ref="W473:W476"/>
    <mergeCell ref="B462:B482"/>
    <mergeCell ref="X480:X481"/>
    <mergeCell ref="Y480:Y481"/>
    <mergeCell ref="Z480:Z481"/>
    <mergeCell ref="AA480:AA481"/>
    <mergeCell ref="L483:L492"/>
    <mergeCell ref="M483:M492"/>
    <mergeCell ref="N483:N492"/>
    <mergeCell ref="O483:O492"/>
    <mergeCell ref="P483:P492"/>
    <mergeCell ref="Q483:Q492"/>
    <mergeCell ref="F483:F492"/>
    <mergeCell ref="G483:G492"/>
    <mergeCell ref="H483:H492"/>
    <mergeCell ref="I483:I492"/>
    <mergeCell ref="J483:J492"/>
    <mergeCell ref="K483:K492"/>
    <mergeCell ref="X483:X486"/>
    <mergeCell ref="Y483:Y486"/>
    <mergeCell ref="Z483:Z486"/>
    <mergeCell ref="AA483:AA486"/>
    <mergeCell ref="R483:R486"/>
    <mergeCell ref="S483:S486"/>
    <mergeCell ref="T483:T486"/>
    <mergeCell ref="U483:U486"/>
    <mergeCell ref="V483:V486"/>
    <mergeCell ref="W483:W486"/>
    <mergeCell ref="X488:X491"/>
    <mergeCell ref="Y488:Y491"/>
    <mergeCell ref="Z488:Z491"/>
    <mergeCell ref="AA488:AA491"/>
    <mergeCell ref="R488:R491"/>
    <mergeCell ref="S488:S491"/>
    <mergeCell ref="W471:W472"/>
    <mergeCell ref="X471:X472"/>
    <mergeCell ref="Y471:Y472"/>
    <mergeCell ref="Z471:Z472"/>
    <mergeCell ref="AA471:AA472"/>
    <mergeCell ref="R477:R478"/>
    <mergeCell ref="S477:S478"/>
    <mergeCell ref="T477:T478"/>
    <mergeCell ref="U477:U478"/>
    <mergeCell ref="V477:V478"/>
    <mergeCell ref="W477:W478"/>
    <mergeCell ref="X477:X478"/>
    <mergeCell ref="Y477:Y478"/>
    <mergeCell ref="Z477:Z478"/>
    <mergeCell ref="Y473:Y476"/>
    <mergeCell ref="Z473:Z476"/>
    <mergeCell ref="AA473:AA476"/>
    <mergeCell ref="AA477:AA478"/>
    <mergeCell ref="C462:C482"/>
    <mergeCell ref="D462:D482"/>
    <mergeCell ref="E462:E482"/>
    <mergeCell ref="F462:F482"/>
    <mergeCell ref="R465:R470"/>
    <mergeCell ref="S465:S470"/>
    <mergeCell ref="T465:T470"/>
    <mergeCell ref="U465:U470"/>
    <mergeCell ref="V465:V470"/>
    <mergeCell ref="W465:W470"/>
    <mergeCell ref="X465:X470"/>
    <mergeCell ref="Y465:Y470"/>
    <mergeCell ref="Z465:Z470"/>
    <mergeCell ref="Y462:Y464"/>
    <mergeCell ref="Z462:Z464"/>
    <mergeCell ref="AA462:AA464"/>
    <mergeCell ref="S462:S464"/>
    <mergeCell ref="T462:T464"/>
    <mergeCell ref="U462:U464"/>
    <mergeCell ref="V462:V464"/>
    <mergeCell ref="W462:W464"/>
    <mergeCell ref="X462:X464"/>
    <mergeCell ref="R462:R464"/>
    <mergeCell ref="R471:R472"/>
    <mergeCell ref="S471:S472"/>
    <mergeCell ref="T471:T472"/>
    <mergeCell ref="U471:U472"/>
    <mergeCell ref="V471:V472"/>
    <mergeCell ref="AA465:AA470"/>
    <mergeCell ref="R473:R476"/>
    <mergeCell ref="S473:S476"/>
    <mergeCell ref="X473:X476"/>
    <mergeCell ref="Z455:Z456"/>
    <mergeCell ref="AA455:AA456"/>
    <mergeCell ref="T455:T456"/>
    <mergeCell ref="U455:U456"/>
    <mergeCell ref="V455:V456"/>
    <mergeCell ref="W455:W456"/>
    <mergeCell ref="X455:X456"/>
    <mergeCell ref="Y455:Y456"/>
    <mergeCell ref="N455:N461"/>
    <mergeCell ref="O455:O461"/>
    <mergeCell ref="P455:P461"/>
    <mergeCell ref="Q455:Q461"/>
    <mergeCell ref="R455:R456"/>
    <mergeCell ref="S455:S456"/>
    <mergeCell ref="R457:R458"/>
    <mergeCell ref="S457:S458"/>
    <mergeCell ref="H455:H461"/>
    <mergeCell ref="I455:I461"/>
    <mergeCell ref="J455:J461"/>
    <mergeCell ref="K455:K461"/>
    <mergeCell ref="L455:L461"/>
    <mergeCell ref="M455:M461"/>
    <mergeCell ref="Z457:Z458"/>
    <mergeCell ref="AA457:AA458"/>
    <mergeCell ref="T457:T458"/>
    <mergeCell ref="U457:U458"/>
    <mergeCell ref="V457:V458"/>
    <mergeCell ref="W457:W458"/>
    <mergeCell ref="X457:X458"/>
    <mergeCell ref="Y457:Y458"/>
    <mergeCell ref="U446:U447"/>
    <mergeCell ref="V446:V447"/>
    <mergeCell ref="W446:W447"/>
    <mergeCell ref="A455:A461"/>
    <mergeCell ref="B455:B461"/>
    <mergeCell ref="C455:C461"/>
    <mergeCell ref="D455:D461"/>
    <mergeCell ref="E455:E461"/>
    <mergeCell ref="F455:F461"/>
    <mergeCell ref="G455:G461"/>
    <mergeCell ref="M449:M454"/>
    <mergeCell ref="N449:N454"/>
    <mergeCell ref="O449:O454"/>
    <mergeCell ref="P449:P454"/>
    <mergeCell ref="Q449:Q454"/>
    <mergeCell ref="G449:G454"/>
    <mergeCell ref="H449:H454"/>
    <mergeCell ref="I449:I454"/>
    <mergeCell ref="J449:J454"/>
    <mergeCell ref="K449:K454"/>
    <mergeCell ref="L449:L454"/>
    <mergeCell ref="A449:A454"/>
    <mergeCell ref="B449:B454"/>
    <mergeCell ref="C449:C454"/>
    <mergeCell ref="D449:D454"/>
    <mergeCell ref="E449:E454"/>
    <mergeCell ref="F449:F454"/>
    <mergeCell ref="A440:A448"/>
    <mergeCell ref="B440:B448"/>
    <mergeCell ref="C440:C448"/>
    <mergeCell ref="D440:D448"/>
    <mergeCell ref="E440:E448"/>
    <mergeCell ref="Z441:Z442"/>
    <mergeCell ref="AA441:AA442"/>
    <mergeCell ref="R441:R442"/>
    <mergeCell ref="S441:S442"/>
    <mergeCell ref="T441:T442"/>
    <mergeCell ref="U441:U442"/>
    <mergeCell ref="V441:V442"/>
    <mergeCell ref="W441:W442"/>
    <mergeCell ref="X441:X442"/>
    <mergeCell ref="Y441:Y442"/>
    <mergeCell ref="X443:X444"/>
    <mergeCell ref="Y443:Y444"/>
    <mergeCell ref="Z443:Z444"/>
    <mergeCell ref="AA443:AA444"/>
    <mergeCell ref="R443:R444"/>
    <mergeCell ref="S443:S444"/>
    <mergeCell ref="T443:T444"/>
    <mergeCell ref="U443:U444"/>
    <mergeCell ref="V443:V444"/>
    <mergeCell ref="W443:W444"/>
    <mergeCell ref="X446:X447"/>
    <mergeCell ref="Y446:Y447"/>
    <mergeCell ref="Z446:Z447"/>
    <mergeCell ref="AA446:AA447"/>
    <mergeCell ref="R446:R447"/>
    <mergeCell ref="S446:S447"/>
    <mergeCell ref="T446:T447"/>
    <mergeCell ref="F431:F438"/>
    <mergeCell ref="G431:G438"/>
    <mergeCell ref="H431:H438"/>
    <mergeCell ref="I431:I438"/>
    <mergeCell ref="J431:J438"/>
    <mergeCell ref="K431:K438"/>
    <mergeCell ref="L440:L448"/>
    <mergeCell ref="M440:M448"/>
    <mergeCell ref="N440:N448"/>
    <mergeCell ref="O440:O448"/>
    <mergeCell ref="P440:P448"/>
    <mergeCell ref="Q440:Q448"/>
    <mergeCell ref="F440:F448"/>
    <mergeCell ref="G440:G448"/>
    <mergeCell ref="H440:H448"/>
    <mergeCell ref="I440:I448"/>
    <mergeCell ref="J440:J448"/>
    <mergeCell ref="K440:K448"/>
    <mergeCell ref="W431:W432"/>
    <mergeCell ref="R437:R438"/>
    <mergeCell ref="S437:S438"/>
    <mergeCell ref="T437:T438"/>
    <mergeCell ref="U437:U438"/>
    <mergeCell ref="V437:V438"/>
    <mergeCell ref="W437:W438"/>
    <mergeCell ref="AA433:AA436"/>
    <mergeCell ref="X437:X438"/>
    <mergeCell ref="Y437:Y438"/>
    <mergeCell ref="Z437:Z438"/>
    <mergeCell ref="AA437:AA438"/>
    <mergeCell ref="L431:L438"/>
    <mergeCell ref="M431:M438"/>
    <mergeCell ref="N431:N438"/>
    <mergeCell ref="O431:O438"/>
    <mergeCell ref="P431:P438"/>
    <mergeCell ref="Q431:Q438"/>
    <mergeCell ref="AA427:AA430"/>
    <mergeCell ref="R427:R430"/>
    <mergeCell ref="S427:S430"/>
    <mergeCell ref="T427:T430"/>
    <mergeCell ref="U427:U430"/>
    <mergeCell ref="V427:V430"/>
    <mergeCell ref="W427:W430"/>
    <mergeCell ref="X427:X430"/>
    <mergeCell ref="AA431:AA432"/>
    <mergeCell ref="A431:A438"/>
    <mergeCell ref="B431:B438"/>
    <mergeCell ref="C431:C438"/>
    <mergeCell ref="D431:D438"/>
    <mergeCell ref="E431:E438"/>
    <mergeCell ref="Y427:Y430"/>
    <mergeCell ref="Z427:Z430"/>
    <mergeCell ref="R433:R436"/>
    <mergeCell ref="S433:S436"/>
    <mergeCell ref="T433:T436"/>
    <mergeCell ref="U433:U436"/>
    <mergeCell ref="V433:V436"/>
    <mergeCell ref="W433:W436"/>
    <mergeCell ref="X433:X436"/>
    <mergeCell ref="Y433:Y436"/>
    <mergeCell ref="X431:X432"/>
    <mergeCell ref="Y431:Y432"/>
    <mergeCell ref="Z431:Z432"/>
    <mergeCell ref="R431:R432"/>
    <mergeCell ref="S431:S432"/>
    <mergeCell ref="T431:T432"/>
    <mergeCell ref="U431:U432"/>
    <mergeCell ref="V431:V432"/>
    <mergeCell ref="Z433:Z436"/>
    <mergeCell ref="G417:G430"/>
    <mergeCell ref="H417:H430"/>
    <mergeCell ref="I417:I430"/>
    <mergeCell ref="J417:J430"/>
    <mergeCell ref="K417:K430"/>
    <mergeCell ref="L417:L430"/>
    <mergeCell ref="A417:A430"/>
    <mergeCell ref="B417:B430"/>
    <mergeCell ref="W424:W426"/>
    <mergeCell ref="X424:X426"/>
    <mergeCell ref="Y424:Y426"/>
    <mergeCell ref="Z424:Z426"/>
    <mergeCell ref="AA424:AA426"/>
    <mergeCell ref="R424:R426"/>
    <mergeCell ref="S424:S426"/>
    <mergeCell ref="T424:T426"/>
    <mergeCell ref="U424:U426"/>
    <mergeCell ref="V424:V426"/>
    <mergeCell ref="Y417:Y423"/>
    <mergeCell ref="Z417:Z423"/>
    <mergeCell ref="AA417:AA423"/>
    <mergeCell ref="S417:S423"/>
    <mergeCell ref="T417:T423"/>
    <mergeCell ref="U417:U423"/>
    <mergeCell ref="V417:V423"/>
    <mergeCell ref="W417:W423"/>
    <mergeCell ref="X417:X423"/>
    <mergeCell ref="R417:R423"/>
    <mergeCell ref="C417:C430"/>
    <mergeCell ref="D417:D430"/>
    <mergeCell ref="E417:E430"/>
    <mergeCell ref="F417:F430"/>
    <mergeCell ref="R405:R408"/>
    <mergeCell ref="S405:S408"/>
    <mergeCell ref="T405:T408"/>
    <mergeCell ref="U405:U408"/>
    <mergeCell ref="P403:P416"/>
    <mergeCell ref="Q403:Q416"/>
    <mergeCell ref="J403:J416"/>
    <mergeCell ref="K403:K416"/>
    <mergeCell ref="L403:L416"/>
    <mergeCell ref="M403:M416"/>
    <mergeCell ref="N403:N416"/>
    <mergeCell ref="O403:O416"/>
    <mergeCell ref="M417:M430"/>
    <mergeCell ref="N417:N430"/>
    <mergeCell ref="O417:O430"/>
    <mergeCell ref="P417:P430"/>
    <mergeCell ref="Q417:Q430"/>
    <mergeCell ref="V405:V408"/>
    <mergeCell ref="W405:W408"/>
    <mergeCell ref="X405:X408"/>
    <mergeCell ref="Y405:Y408"/>
    <mergeCell ref="R409:R412"/>
    <mergeCell ref="S409:S412"/>
    <mergeCell ref="T409:T412"/>
    <mergeCell ref="U409:U412"/>
    <mergeCell ref="V409:V412"/>
    <mergeCell ref="W409:W412"/>
    <mergeCell ref="Z405:Z408"/>
    <mergeCell ref="AA405:AA408"/>
    <mergeCell ref="R413:R416"/>
    <mergeCell ref="S413:S416"/>
    <mergeCell ref="T413:T416"/>
    <mergeCell ref="U413:U416"/>
    <mergeCell ref="V413:V416"/>
    <mergeCell ref="W413:W416"/>
    <mergeCell ref="X413:X416"/>
    <mergeCell ref="Y413:Y416"/>
    <mergeCell ref="X409:X412"/>
    <mergeCell ref="Y409:Y412"/>
    <mergeCell ref="Z409:Z412"/>
    <mergeCell ref="AA409:AA412"/>
    <mergeCell ref="Z413:Z416"/>
    <mergeCell ref="AA413:AA416"/>
    <mergeCell ref="Y401:Y402"/>
    <mergeCell ref="Z401:Z402"/>
    <mergeCell ref="AA401:AA402"/>
    <mergeCell ref="S401:S402"/>
    <mergeCell ref="T401:T402"/>
    <mergeCell ref="U401:U402"/>
    <mergeCell ref="V401:V402"/>
    <mergeCell ref="W401:W402"/>
    <mergeCell ref="X401:X402"/>
    <mergeCell ref="M401:M402"/>
    <mergeCell ref="N401:N402"/>
    <mergeCell ref="O401:O402"/>
    <mergeCell ref="P401:P402"/>
    <mergeCell ref="Q401:Q402"/>
    <mergeCell ref="R401:R402"/>
    <mergeCell ref="G401:G402"/>
    <mergeCell ref="H401:H402"/>
    <mergeCell ref="I401:I402"/>
    <mergeCell ref="J401:J402"/>
    <mergeCell ref="K401:K402"/>
    <mergeCell ref="L401:L402"/>
    <mergeCell ref="H399:H400"/>
    <mergeCell ref="I399:I400"/>
    <mergeCell ref="J399:J400"/>
    <mergeCell ref="K399:K400"/>
    <mergeCell ref="L399:L400"/>
    <mergeCell ref="M399:M400"/>
    <mergeCell ref="A399:A400"/>
    <mergeCell ref="B399:B400"/>
    <mergeCell ref="C399:C400"/>
    <mergeCell ref="D399:D400"/>
    <mergeCell ref="E399:E400"/>
    <mergeCell ref="F399:F400"/>
    <mergeCell ref="G399:G400"/>
    <mergeCell ref="A403:A416"/>
    <mergeCell ref="B403:B416"/>
    <mergeCell ref="C403:C416"/>
    <mergeCell ref="D403:D416"/>
    <mergeCell ref="E403:E416"/>
    <mergeCell ref="F403:F416"/>
    <mergeCell ref="G403:G416"/>
    <mergeCell ref="H403:H416"/>
    <mergeCell ref="I403:I416"/>
    <mergeCell ref="A401:A402"/>
    <mergeCell ref="B401:B402"/>
    <mergeCell ref="C401:C402"/>
    <mergeCell ref="D401:D402"/>
    <mergeCell ref="E401:E402"/>
    <mergeCell ref="F401:F402"/>
    <mergeCell ref="X394:X396"/>
    <mergeCell ref="Y394:Y396"/>
    <mergeCell ref="Z394:Z396"/>
    <mergeCell ref="AA394:AA396"/>
    <mergeCell ref="P393:P396"/>
    <mergeCell ref="Q393:Q396"/>
    <mergeCell ref="J393:J396"/>
    <mergeCell ref="K393:K396"/>
    <mergeCell ref="L393:L396"/>
    <mergeCell ref="M393:M396"/>
    <mergeCell ref="N393:N396"/>
    <mergeCell ref="O393:O396"/>
    <mergeCell ref="Z399:Z400"/>
    <mergeCell ref="AA399:AA400"/>
    <mergeCell ref="T399:T400"/>
    <mergeCell ref="U399:U400"/>
    <mergeCell ref="V399:V400"/>
    <mergeCell ref="W399:W400"/>
    <mergeCell ref="X399:X400"/>
    <mergeCell ref="Y399:Y400"/>
    <mergeCell ref="N399:N400"/>
    <mergeCell ref="O399:O400"/>
    <mergeCell ref="P399:P400"/>
    <mergeCell ref="Q399:Q400"/>
    <mergeCell ref="R399:R400"/>
    <mergeCell ref="S399:S400"/>
    <mergeCell ref="V394:V396"/>
    <mergeCell ref="W394:W396"/>
    <mergeCell ref="O397:O398"/>
    <mergeCell ref="P397:P398"/>
    <mergeCell ref="Q397:Q398"/>
    <mergeCell ref="I397:I398"/>
    <mergeCell ref="J397:J398"/>
    <mergeCell ref="K397:K398"/>
    <mergeCell ref="L397:L398"/>
    <mergeCell ref="M397:M398"/>
    <mergeCell ref="N397:N398"/>
    <mergeCell ref="A397:A398"/>
    <mergeCell ref="B397:B398"/>
    <mergeCell ref="C397:C398"/>
    <mergeCell ref="D397:D398"/>
    <mergeCell ref="E397:E398"/>
    <mergeCell ref="F397:F398"/>
    <mergeCell ref="G397:G398"/>
    <mergeCell ref="H397:H398"/>
    <mergeCell ref="Y389:Y392"/>
    <mergeCell ref="Z389:Z392"/>
    <mergeCell ref="AA389:AA392"/>
    <mergeCell ref="R389:R392"/>
    <mergeCell ref="S389:S392"/>
    <mergeCell ref="T389:T392"/>
    <mergeCell ref="U389:U392"/>
    <mergeCell ref="V389:V392"/>
    <mergeCell ref="A393:A396"/>
    <mergeCell ref="B393:B396"/>
    <mergeCell ref="C393:C396"/>
    <mergeCell ref="D393:D396"/>
    <mergeCell ref="E393:E396"/>
    <mergeCell ref="F393:F396"/>
    <mergeCell ref="G393:G396"/>
    <mergeCell ref="H393:H396"/>
    <mergeCell ref="I393:I396"/>
    <mergeCell ref="M386:M392"/>
    <mergeCell ref="N386:N392"/>
    <mergeCell ref="O386:O392"/>
    <mergeCell ref="P386:P392"/>
    <mergeCell ref="Q386:Q392"/>
    <mergeCell ref="G386:G392"/>
    <mergeCell ref="H386:H392"/>
    <mergeCell ref="I386:I392"/>
    <mergeCell ref="J386:J392"/>
    <mergeCell ref="K386:K392"/>
    <mergeCell ref="L386:L392"/>
    <mergeCell ref="R394:R396"/>
    <mergeCell ref="S394:S396"/>
    <mergeCell ref="T394:T396"/>
    <mergeCell ref="U394:U396"/>
    <mergeCell ref="Y379:Y385"/>
    <mergeCell ref="Z379:Z385"/>
    <mergeCell ref="AA379:AA385"/>
    <mergeCell ref="P379:P385"/>
    <mergeCell ref="Q379:Q385"/>
    <mergeCell ref="R379:R385"/>
    <mergeCell ref="S379:S385"/>
    <mergeCell ref="T379:T385"/>
    <mergeCell ref="U379:U385"/>
    <mergeCell ref="J379:J385"/>
    <mergeCell ref="K379:K385"/>
    <mergeCell ref="L379:L385"/>
    <mergeCell ref="M379:M385"/>
    <mergeCell ref="N379:N385"/>
    <mergeCell ref="O379:O385"/>
    <mergeCell ref="Y386:Y387"/>
    <mergeCell ref="Z386:Z387"/>
    <mergeCell ref="AA386:AA387"/>
    <mergeCell ref="P351:P375"/>
    <mergeCell ref="Q351:Q375"/>
    <mergeCell ref="R351:R352"/>
    <mergeCell ref="S351:S352"/>
    <mergeCell ref="R353:R356"/>
    <mergeCell ref="A386:A392"/>
    <mergeCell ref="B386:B392"/>
    <mergeCell ref="C386:C392"/>
    <mergeCell ref="D386:D392"/>
    <mergeCell ref="E386:E392"/>
    <mergeCell ref="F386:F392"/>
    <mergeCell ref="V379:V385"/>
    <mergeCell ref="W379:W385"/>
    <mergeCell ref="X379:X385"/>
    <mergeCell ref="W389:W392"/>
    <mergeCell ref="X389:X392"/>
    <mergeCell ref="A376:A378"/>
    <mergeCell ref="B376:B378"/>
    <mergeCell ref="C376:C378"/>
    <mergeCell ref="D376:D378"/>
    <mergeCell ref="E376:E378"/>
    <mergeCell ref="F376:F378"/>
    <mergeCell ref="S386:S387"/>
    <mergeCell ref="T386:T387"/>
    <mergeCell ref="U386:U387"/>
    <mergeCell ref="V386:V387"/>
    <mergeCell ref="W386:W387"/>
    <mergeCell ref="X386:X387"/>
    <mergeCell ref="R386:R387"/>
    <mergeCell ref="X376:X378"/>
    <mergeCell ref="M376:M378"/>
    <mergeCell ref="N376:N378"/>
    <mergeCell ref="A379:A385"/>
    <mergeCell ref="B379:B385"/>
    <mergeCell ref="C379:C385"/>
    <mergeCell ref="D379:D385"/>
    <mergeCell ref="E379:E385"/>
    <mergeCell ref="F379:F385"/>
    <mergeCell ref="G379:G385"/>
    <mergeCell ref="H379:H385"/>
    <mergeCell ref="I379:I385"/>
    <mergeCell ref="Y376:Y378"/>
    <mergeCell ref="Z376:Z378"/>
    <mergeCell ref="AA376:AA378"/>
    <mergeCell ref="S376:S378"/>
    <mergeCell ref="T376:T378"/>
    <mergeCell ref="U376:U378"/>
    <mergeCell ref="V376:V378"/>
    <mergeCell ref="W376:W378"/>
    <mergeCell ref="H376:H378"/>
    <mergeCell ref="I376:I378"/>
    <mergeCell ref="J376:J378"/>
    <mergeCell ref="K376:K378"/>
    <mergeCell ref="L376:L378"/>
    <mergeCell ref="O376:O378"/>
    <mergeCell ref="P376:P378"/>
    <mergeCell ref="Q376:Q378"/>
    <mergeCell ref="R376:R378"/>
    <mergeCell ref="G376:G378"/>
    <mergeCell ref="R361:R365"/>
    <mergeCell ref="S361:S365"/>
    <mergeCell ref="T361:T365"/>
    <mergeCell ref="U361:U365"/>
    <mergeCell ref="V361:V365"/>
    <mergeCell ref="W361:W365"/>
    <mergeCell ref="X361:X365"/>
    <mergeCell ref="Y361:Y365"/>
    <mergeCell ref="Z371:Z375"/>
    <mergeCell ref="AA371:AA375"/>
    <mergeCell ref="A351:A375"/>
    <mergeCell ref="B351:B375"/>
    <mergeCell ref="C351:C375"/>
    <mergeCell ref="D351:D375"/>
    <mergeCell ref="E351:E375"/>
    <mergeCell ref="F351:F375"/>
    <mergeCell ref="G351:G375"/>
    <mergeCell ref="R366:R370"/>
    <mergeCell ref="S366:S370"/>
    <mergeCell ref="T366:T370"/>
    <mergeCell ref="U366:U370"/>
    <mergeCell ref="V366:V370"/>
    <mergeCell ref="W366:W370"/>
    <mergeCell ref="T371:T375"/>
    <mergeCell ref="U371:U375"/>
    <mergeCell ref="V371:V375"/>
    <mergeCell ref="W371:W375"/>
    <mergeCell ref="X371:X375"/>
    <mergeCell ref="Y371:Y375"/>
    <mergeCell ref="X366:X370"/>
    <mergeCell ref="Y366:Y370"/>
    <mergeCell ref="Z366:Z370"/>
    <mergeCell ref="O336:O350"/>
    <mergeCell ref="P336:P350"/>
    <mergeCell ref="Q336:Q350"/>
    <mergeCell ref="X357:X360"/>
    <mergeCell ref="Y357:Y360"/>
    <mergeCell ref="AA366:AA370"/>
    <mergeCell ref="V357:V360"/>
    <mergeCell ref="W357:W360"/>
    <mergeCell ref="Z353:Z356"/>
    <mergeCell ref="AA353:AA356"/>
    <mergeCell ref="T353:T356"/>
    <mergeCell ref="U353:U356"/>
    <mergeCell ref="V353:V356"/>
    <mergeCell ref="W353:W356"/>
    <mergeCell ref="X353:X356"/>
    <mergeCell ref="Y353:Y356"/>
    <mergeCell ref="A336:A350"/>
    <mergeCell ref="B336:B350"/>
    <mergeCell ref="C336:C350"/>
    <mergeCell ref="D336:D350"/>
    <mergeCell ref="E336:E350"/>
    <mergeCell ref="F336:F350"/>
    <mergeCell ref="Z351:Z352"/>
    <mergeCell ref="AA351:AA352"/>
    <mergeCell ref="T351:T352"/>
    <mergeCell ref="U351:U352"/>
    <mergeCell ref="V351:V352"/>
    <mergeCell ref="W351:W352"/>
    <mergeCell ref="X351:X352"/>
    <mergeCell ref="Y351:Y352"/>
    <mergeCell ref="N351:N375"/>
    <mergeCell ref="O351:O375"/>
    <mergeCell ref="V330:V331"/>
    <mergeCell ref="W330:W331"/>
    <mergeCell ref="X330:X331"/>
    <mergeCell ref="Y330:Y331"/>
    <mergeCell ref="Z330:Z331"/>
    <mergeCell ref="S353:S356"/>
    <mergeCell ref="H351:H375"/>
    <mergeCell ref="I351:I375"/>
    <mergeCell ref="J351:J375"/>
    <mergeCell ref="K351:K375"/>
    <mergeCell ref="L351:L375"/>
    <mergeCell ref="M351:M375"/>
    <mergeCell ref="Z361:Z365"/>
    <mergeCell ref="AA361:AA365"/>
    <mergeCell ref="R371:R375"/>
    <mergeCell ref="S371:S375"/>
    <mergeCell ref="R357:R360"/>
    <mergeCell ref="S357:S360"/>
    <mergeCell ref="T357:T360"/>
    <mergeCell ref="U357:U360"/>
    <mergeCell ref="W332:W333"/>
    <mergeCell ref="X332:X333"/>
    <mergeCell ref="Y332:Y333"/>
    <mergeCell ref="Z332:Z333"/>
    <mergeCell ref="AA332:AA333"/>
    <mergeCell ref="O330:O333"/>
    <mergeCell ref="P330:P333"/>
    <mergeCell ref="Q330:Q333"/>
    <mergeCell ref="I330:I333"/>
    <mergeCell ref="J330:J333"/>
    <mergeCell ref="M336:M350"/>
    <mergeCell ref="N336:N350"/>
    <mergeCell ref="J310:J329"/>
    <mergeCell ref="K310:K329"/>
    <mergeCell ref="K330:K333"/>
    <mergeCell ref="L330:L333"/>
    <mergeCell ref="M330:M333"/>
    <mergeCell ref="Z357:Z360"/>
    <mergeCell ref="AA357:AA360"/>
    <mergeCell ref="G336:G350"/>
    <mergeCell ref="H336:H350"/>
    <mergeCell ref="I336:I350"/>
    <mergeCell ref="J336:J350"/>
    <mergeCell ref="K336:K350"/>
    <mergeCell ref="L336:L350"/>
    <mergeCell ref="T330:T331"/>
    <mergeCell ref="N334:N335"/>
    <mergeCell ref="O334:O335"/>
    <mergeCell ref="P334:P335"/>
    <mergeCell ref="Q334:Q335"/>
    <mergeCell ref="H334:H335"/>
    <mergeCell ref="I334:I335"/>
    <mergeCell ref="J334:J335"/>
    <mergeCell ref="K334:K335"/>
    <mergeCell ref="L334:L335"/>
    <mergeCell ref="M334:M335"/>
    <mergeCell ref="N330:N333"/>
    <mergeCell ref="R332:R333"/>
    <mergeCell ref="S332:S333"/>
    <mergeCell ref="T332:T333"/>
    <mergeCell ref="U332:U333"/>
    <mergeCell ref="V332:V333"/>
    <mergeCell ref="AA330:AA331"/>
    <mergeCell ref="U330:U331"/>
    <mergeCell ref="U315:U318"/>
    <mergeCell ref="V315:V318"/>
    <mergeCell ref="W315:W318"/>
    <mergeCell ref="X315:X318"/>
    <mergeCell ref="Y325:Y328"/>
    <mergeCell ref="X319:X324"/>
    <mergeCell ref="Y319:Y324"/>
    <mergeCell ref="Z319:Z324"/>
    <mergeCell ref="AA319:AA324"/>
    <mergeCell ref="Z325:Z328"/>
    <mergeCell ref="AA325:AA328"/>
    <mergeCell ref="A334:A335"/>
    <mergeCell ref="B334:B335"/>
    <mergeCell ref="C334:C335"/>
    <mergeCell ref="D334:D335"/>
    <mergeCell ref="E334:E335"/>
    <mergeCell ref="F334:F335"/>
    <mergeCell ref="G334:G335"/>
    <mergeCell ref="A330:A333"/>
    <mergeCell ref="B330:B333"/>
    <mergeCell ref="C330:C333"/>
    <mergeCell ref="D330:D333"/>
    <mergeCell ref="E330:E333"/>
    <mergeCell ref="F330:F333"/>
    <mergeCell ref="G330:G333"/>
    <mergeCell ref="H330:H333"/>
    <mergeCell ref="L310:L329"/>
    <mergeCell ref="M310:M329"/>
    <mergeCell ref="F310:F329"/>
    <mergeCell ref="G310:G329"/>
    <mergeCell ref="H310:H329"/>
    <mergeCell ref="I310:I329"/>
    <mergeCell ref="R330:R331"/>
    <mergeCell ref="S330:S331"/>
    <mergeCell ref="N310:N329"/>
    <mergeCell ref="O310:O329"/>
    <mergeCell ref="P310:P329"/>
    <mergeCell ref="Q310:Q329"/>
    <mergeCell ref="Y315:Y318"/>
    <mergeCell ref="X310:X314"/>
    <mergeCell ref="Y310:Y314"/>
    <mergeCell ref="Z310:Z314"/>
    <mergeCell ref="AA310:AA314"/>
    <mergeCell ref="R310:R314"/>
    <mergeCell ref="S310:S314"/>
    <mergeCell ref="T310:T314"/>
    <mergeCell ref="U310:U314"/>
    <mergeCell ref="V310:V314"/>
    <mergeCell ref="W310:W314"/>
    <mergeCell ref="R319:R324"/>
    <mergeCell ref="S319:S324"/>
    <mergeCell ref="T319:T324"/>
    <mergeCell ref="U319:U324"/>
    <mergeCell ref="V319:V324"/>
    <mergeCell ref="W319:W324"/>
    <mergeCell ref="Z315:Z318"/>
    <mergeCell ref="AA315:AA318"/>
    <mergeCell ref="R325:R328"/>
    <mergeCell ref="S325:S328"/>
    <mergeCell ref="T325:T328"/>
    <mergeCell ref="U325:U328"/>
    <mergeCell ref="V325:V328"/>
    <mergeCell ref="W325:W328"/>
    <mergeCell ref="X325:X328"/>
    <mergeCell ref="R306:R309"/>
    <mergeCell ref="S306:S309"/>
    <mergeCell ref="T306:T309"/>
    <mergeCell ref="U306:U309"/>
    <mergeCell ref="V306:V309"/>
    <mergeCell ref="W306:W309"/>
    <mergeCell ref="X306:X309"/>
    <mergeCell ref="Y306:Y309"/>
    <mergeCell ref="Z306:Z309"/>
    <mergeCell ref="Y302:Y305"/>
    <mergeCell ref="Z302:Z305"/>
    <mergeCell ref="AA302:AA305"/>
    <mergeCell ref="A310:A329"/>
    <mergeCell ref="B310:B329"/>
    <mergeCell ref="C310:C329"/>
    <mergeCell ref="D310:D329"/>
    <mergeCell ref="E310:E329"/>
    <mergeCell ref="AA306:AA309"/>
    <mergeCell ref="M286:M309"/>
    <mergeCell ref="N286:N309"/>
    <mergeCell ref="O286:O309"/>
    <mergeCell ref="P286:P309"/>
    <mergeCell ref="Q286:Q309"/>
    <mergeCell ref="G286:G309"/>
    <mergeCell ref="H286:H309"/>
    <mergeCell ref="I286:I309"/>
    <mergeCell ref="J286:J309"/>
    <mergeCell ref="K286:K309"/>
    <mergeCell ref="L286:L309"/>
    <mergeCell ref="R315:R318"/>
    <mergeCell ref="S315:S318"/>
    <mergeCell ref="T315:T318"/>
    <mergeCell ref="S286:S292"/>
    <mergeCell ref="T286:T292"/>
    <mergeCell ref="U286:U292"/>
    <mergeCell ref="V286:V292"/>
    <mergeCell ref="W286:W292"/>
    <mergeCell ref="X286:X292"/>
    <mergeCell ref="R286:R292"/>
    <mergeCell ref="R297:R301"/>
    <mergeCell ref="S297:S301"/>
    <mergeCell ref="T297:T301"/>
    <mergeCell ref="U297:U301"/>
    <mergeCell ref="V297:V301"/>
    <mergeCell ref="AA293:AA296"/>
    <mergeCell ref="R302:R305"/>
    <mergeCell ref="S302:S305"/>
    <mergeCell ref="T302:T305"/>
    <mergeCell ref="U302:U305"/>
    <mergeCell ref="V302:V305"/>
    <mergeCell ref="W302:W305"/>
    <mergeCell ref="X302:X305"/>
    <mergeCell ref="W297:W301"/>
    <mergeCell ref="X297:X301"/>
    <mergeCell ref="Y297:Y301"/>
    <mergeCell ref="Z297:Z301"/>
    <mergeCell ref="AA297:AA301"/>
    <mergeCell ref="A286:A309"/>
    <mergeCell ref="B286:B309"/>
    <mergeCell ref="C286:C309"/>
    <mergeCell ref="D286:D309"/>
    <mergeCell ref="E286:E309"/>
    <mergeCell ref="F286:F309"/>
    <mergeCell ref="Z282:Z285"/>
    <mergeCell ref="AA282:AA285"/>
    <mergeCell ref="L267:L285"/>
    <mergeCell ref="M267:M285"/>
    <mergeCell ref="N267:N285"/>
    <mergeCell ref="O267:O285"/>
    <mergeCell ref="P267:P285"/>
    <mergeCell ref="Q267:Q285"/>
    <mergeCell ref="F267:F285"/>
    <mergeCell ref="G267:G285"/>
    <mergeCell ref="H267:H285"/>
    <mergeCell ref="I267:I285"/>
    <mergeCell ref="J267:J285"/>
    <mergeCell ref="K267:K285"/>
    <mergeCell ref="R293:R296"/>
    <mergeCell ref="S293:S296"/>
    <mergeCell ref="T293:T296"/>
    <mergeCell ref="U293:U296"/>
    <mergeCell ref="V293:V296"/>
    <mergeCell ref="W293:W296"/>
    <mergeCell ref="X293:X296"/>
    <mergeCell ref="Y293:Y296"/>
    <mergeCell ref="Z293:Z296"/>
    <mergeCell ref="Y286:Y292"/>
    <mergeCell ref="Z286:Z292"/>
    <mergeCell ref="AA286:AA292"/>
    <mergeCell ref="W267:W271"/>
    <mergeCell ref="R278:R281"/>
    <mergeCell ref="S278:S281"/>
    <mergeCell ref="T278:T281"/>
    <mergeCell ref="U278:U281"/>
    <mergeCell ref="V278:V281"/>
    <mergeCell ref="W278:W281"/>
    <mergeCell ref="Z272:Z277"/>
    <mergeCell ref="AA272:AA277"/>
    <mergeCell ref="R282:R285"/>
    <mergeCell ref="S282:S285"/>
    <mergeCell ref="T282:T285"/>
    <mergeCell ref="U282:U285"/>
    <mergeCell ref="V282:V285"/>
    <mergeCell ref="W282:W285"/>
    <mergeCell ref="X282:X285"/>
    <mergeCell ref="Y282:Y285"/>
    <mergeCell ref="X278:X281"/>
    <mergeCell ref="Y278:Y281"/>
    <mergeCell ref="Z278:Z281"/>
    <mergeCell ref="AA278:AA281"/>
    <mergeCell ref="A267:A285"/>
    <mergeCell ref="B267:B285"/>
    <mergeCell ref="C267:C285"/>
    <mergeCell ref="D267:D285"/>
    <mergeCell ref="E267:E285"/>
    <mergeCell ref="AA265:AA266"/>
    <mergeCell ref="O203:O266"/>
    <mergeCell ref="P203:P266"/>
    <mergeCell ref="Q203:Q266"/>
    <mergeCell ref="I203:I266"/>
    <mergeCell ref="J203:J266"/>
    <mergeCell ref="K203:K266"/>
    <mergeCell ref="L203:L266"/>
    <mergeCell ref="M203:M266"/>
    <mergeCell ref="N203:N266"/>
    <mergeCell ref="R272:R277"/>
    <mergeCell ref="S272:S277"/>
    <mergeCell ref="T272:T277"/>
    <mergeCell ref="U272:U277"/>
    <mergeCell ref="V272:V277"/>
    <mergeCell ref="W272:W277"/>
    <mergeCell ref="X272:X277"/>
    <mergeCell ref="Y272:Y277"/>
    <mergeCell ref="X267:X271"/>
    <mergeCell ref="Y267:Y271"/>
    <mergeCell ref="Z267:Z271"/>
    <mergeCell ref="AA267:AA271"/>
    <mergeCell ref="R267:R271"/>
    <mergeCell ref="S267:S271"/>
    <mergeCell ref="T267:T271"/>
    <mergeCell ref="U267:U271"/>
    <mergeCell ref="V267:V271"/>
    <mergeCell ref="R260:R264"/>
    <mergeCell ref="S260:S264"/>
    <mergeCell ref="T260:T264"/>
    <mergeCell ref="U260:U264"/>
    <mergeCell ref="V260:V264"/>
    <mergeCell ref="W260:W264"/>
    <mergeCell ref="X260:X264"/>
    <mergeCell ref="W254:W259"/>
    <mergeCell ref="X254:X259"/>
    <mergeCell ref="Y254:Y259"/>
    <mergeCell ref="Z254:Z259"/>
    <mergeCell ref="AA254:AA259"/>
    <mergeCell ref="R265:R266"/>
    <mergeCell ref="S265:S266"/>
    <mergeCell ref="T265:T266"/>
    <mergeCell ref="U265:U266"/>
    <mergeCell ref="V265:V266"/>
    <mergeCell ref="W265:W266"/>
    <mergeCell ref="X265:X266"/>
    <mergeCell ref="Y265:Y266"/>
    <mergeCell ref="Z265:Z266"/>
    <mergeCell ref="Y260:Y264"/>
    <mergeCell ref="Z260:Z264"/>
    <mergeCell ref="AA260:AA264"/>
    <mergeCell ref="R250:R253"/>
    <mergeCell ref="S250:S253"/>
    <mergeCell ref="T250:T253"/>
    <mergeCell ref="U250:U253"/>
    <mergeCell ref="V250:V253"/>
    <mergeCell ref="W250:W253"/>
    <mergeCell ref="X250:X253"/>
    <mergeCell ref="Y250:Y253"/>
    <mergeCell ref="Z250:Z253"/>
    <mergeCell ref="Y238:Y249"/>
    <mergeCell ref="Z238:Z249"/>
    <mergeCell ref="AA238:AA249"/>
    <mergeCell ref="R254:R259"/>
    <mergeCell ref="S254:S259"/>
    <mergeCell ref="T254:T259"/>
    <mergeCell ref="U254:U259"/>
    <mergeCell ref="V254:V259"/>
    <mergeCell ref="AA250:AA253"/>
    <mergeCell ref="R231:R237"/>
    <mergeCell ref="S231:S237"/>
    <mergeCell ref="T231:T237"/>
    <mergeCell ref="U231:U237"/>
    <mergeCell ref="V231:V237"/>
    <mergeCell ref="AA225:AA230"/>
    <mergeCell ref="R238:R249"/>
    <mergeCell ref="S238:S249"/>
    <mergeCell ref="T238:T249"/>
    <mergeCell ref="U238:U249"/>
    <mergeCell ref="V238:V249"/>
    <mergeCell ref="W238:W249"/>
    <mergeCell ref="X238:X249"/>
    <mergeCell ref="W231:W237"/>
    <mergeCell ref="X231:X237"/>
    <mergeCell ref="Y231:Y237"/>
    <mergeCell ref="Z231:Z237"/>
    <mergeCell ref="AA231:AA237"/>
    <mergeCell ref="R218:R224"/>
    <mergeCell ref="S218:S224"/>
    <mergeCell ref="T218:T224"/>
    <mergeCell ref="U218:U224"/>
    <mergeCell ref="V218:V224"/>
    <mergeCell ref="W218:W224"/>
    <mergeCell ref="X218:X224"/>
    <mergeCell ref="W214:W217"/>
    <mergeCell ref="X214:X217"/>
    <mergeCell ref="Y214:Y217"/>
    <mergeCell ref="Z214:Z217"/>
    <mergeCell ref="AA214:AA217"/>
    <mergeCell ref="R225:R230"/>
    <mergeCell ref="S225:S230"/>
    <mergeCell ref="T225:T230"/>
    <mergeCell ref="U225:U230"/>
    <mergeCell ref="V225:V230"/>
    <mergeCell ref="W225:W230"/>
    <mergeCell ref="X225:X230"/>
    <mergeCell ref="Y225:Y230"/>
    <mergeCell ref="Z225:Z230"/>
    <mergeCell ref="Y218:Y224"/>
    <mergeCell ref="Z218:Z224"/>
    <mergeCell ref="AA218:AA224"/>
    <mergeCell ref="I201:I202"/>
    <mergeCell ref="J201:J202"/>
    <mergeCell ref="K201:K202"/>
    <mergeCell ref="R214:R217"/>
    <mergeCell ref="S214:S217"/>
    <mergeCell ref="T214:T217"/>
    <mergeCell ref="U214:U217"/>
    <mergeCell ref="V214:V217"/>
    <mergeCell ref="AA203:AA213"/>
    <mergeCell ref="U203:U213"/>
    <mergeCell ref="V203:V213"/>
    <mergeCell ref="W203:W213"/>
    <mergeCell ref="X203:X213"/>
    <mergeCell ref="Y203:Y213"/>
    <mergeCell ref="Z203:Z213"/>
    <mergeCell ref="R203:R213"/>
    <mergeCell ref="S203:S213"/>
    <mergeCell ref="T203:T213"/>
    <mergeCell ref="A201:A202"/>
    <mergeCell ref="B201:B202"/>
    <mergeCell ref="C201:C202"/>
    <mergeCell ref="D201:D202"/>
    <mergeCell ref="E201:E202"/>
    <mergeCell ref="A203:A266"/>
    <mergeCell ref="B203:B266"/>
    <mergeCell ref="C203:C266"/>
    <mergeCell ref="D203:D266"/>
    <mergeCell ref="E203:E266"/>
    <mergeCell ref="F203:F266"/>
    <mergeCell ref="G203:G266"/>
    <mergeCell ref="H203:H266"/>
    <mergeCell ref="X201:X202"/>
    <mergeCell ref="Y201:Y202"/>
    <mergeCell ref="Z201:Z202"/>
    <mergeCell ref="AA201:AA202"/>
    <mergeCell ref="R201:R202"/>
    <mergeCell ref="S201:S202"/>
    <mergeCell ref="T201:T202"/>
    <mergeCell ref="U201:U202"/>
    <mergeCell ref="V201:V202"/>
    <mergeCell ref="W201:W202"/>
    <mergeCell ref="L201:L202"/>
    <mergeCell ref="M201:M202"/>
    <mergeCell ref="N201:N202"/>
    <mergeCell ref="O201:O202"/>
    <mergeCell ref="P201:P202"/>
    <mergeCell ref="Q201:Q202"/>
    <mergeCell ref="F201:F202"/>
    <mergeCell ref="G201:G202"/>
    <mergeCell ref="H201:H202"/>
    <mergeCell ref="AA186:AA190"/>
    <mergeCell ref="R195:R198"/>
    <mergeCell ref="S195:S198"/>
    <mergeCell ref="T195:T198"/>
    <mergeCell ref="U195:U198"/>
    <mergeCell ref="V195:V198"/>
    <mergeCell ref="W195:W198"/>
    <mergeCell ref="X195:X198"/>
    <mergeCell ref="Y195:Y198"/>
    <mergeCell ref="Z195:Z198"/>
    <mergeCell ref="Y191:Y194"/>
    <mergeCell ref="Z191:Z194"/>
    <mergeCell ref="AA191:AA194"/>
    <mergeCell ref="AA195:AA198"/>
    <mergeCell ref="O181:O198"/>
    <mergeCell ref="P181:P198"/>
    <mergeCell ref="Q181:Q198"/>
    <mergeCell ref="R186:R190"/>
    <mergeCell ref="S186:S190"/>
    <mergeCell ref="T186:T190"/>
    <mergeCell ref="U186:U190"/>
    <mergeCell ref="V186:V190"/>
    <mergeCell ref="AA181:AA185"/>
    <mergeCell ref="U181:U185"/>
    <mergeCell ref="V181:V185"/>
    <mergeCell ref="W181:W185"/>
    <mergeCell ref="X181:X185"/>
    <mergeCell ref="A181:A198"/>
    <mergeCell ref="B181:B198"/>
    <mergeCell ref="C181:C198"/>
    <mergeCell ref="D181:D198"/>
    <mergeCell ref="E181:E198"/>
    <mergeCell ref="F181:F198"/>
    <mergeCell ref="G181:G198"/>
    <mergeCell ref="H181:H198"/>
    <mergeCell ref="Y181:Y185"/>
    <mergeCell ref="Z181:Z185"/>
    <mergeCell ref="R181:R185"/>
    <mergeCell ref="S181:S185"/>
    <mergeCell ref="T181:T185"/>
    <mergeCell ref="R191:R194"/>
    <mergeCell ref="S191:S194"/>
    <mergeCell ref="T191:T194"/>
    <mergeCell ref="U191:U194"/>
    <mergeCell ref="V191:V194"/>
    <mergeCell ref="W191:W194"/>
    <mergeCell ref="X191:X194"/>
    <mergeCell ref="W186:W190"/>
    <mergeCell ref="X186:X190"/>
    <mergeCell ref="Y186:Y190"/>
    <mergeCell ref="Z186:Z190"/>
    <mergeCell ref="I181:I198"/>
    <mergeCell ref="J181:J198"/>
    <mergeCell ref="K181:K198"/>
    <mergeCell ref="L181:L198"/>
    <mergeCell ref="M181:M198"/>
    <mergeCell ref="N181:N198"/>
    <mergeCell ref="M173:M179"/>
    <mergeCell ref="N173:N179"/>
    <mergeCell ref="O173:O179"/>
    <mergeCell ref="P173:P179"/>
    <mergeCell ref="Q173:Q179"/>
    <mergeCell ref="G173:G179"/>
    <mergeCell ref="H173:H179"/>
    <mergeCell ref="I173:I179"/>
    <mergeCell ref="J173:J179"/>
    <mergeCell ref="K173:K179"/>
    <mergeCell ref="L173:L179"/>
    <mergeCell ref="A173:A179"/>
    <mergeCell ref="B173:B179"/>
    <mergeCell ref="C173:C179"/>
    <mergeCell ref="D173:D179"/>
    <mergeCell ref="E173:E179"/>
    <mergeCell ref="F173:F179"/>
    <mergeCell ref="R175:R176"/>
    <mergeCell ref="S175:S176"/>
    <mergeCell ref="T175:T176"/>
    <mergeCell ref="U175:U176"/>
    <mergeCell ref="V175:V176"/>
    <mergeCell ref="R177:R178"/>
    <mergeCell ref="S177:S178"/>
    <mergeCell ref="T177:T178"/>
    <mergeCell ref="U177:U178"/>
    <mergeCell ref="V177:V178"/>
    <mergeCell ref="W177:W178"/>
    <mergeCell ref="X177:X178"/>
    <mergeCell ref="W175:W176"/>
    <mergeCell ref="X175:X176"/>
    <mergeCell ref="Y175:Y176"/>
    <mergeCell ref="Z175:Z176"/>
    <mergeCell ref="AA175:AA176"/>
    <mergeCell ref="Y177:Y178"/>
    <mergeCell ref="Z177:Z178"/>
    <mergeCell ref="AA177:AA178"/>
    <mergeCell ref="W168:W169"/>
    <mergeCell ref="X168:X169"/>
    <mergeCell ref="Y168:Y169"/>
    <mergeCell ref="T166:T167"/>
    <mergeCell ref="U166:U167"/>
    <mergeCell ref="V166:V167"/>
    <mergeCell ref="W166:W167"/>
    <mergeCell ref="X166:X167"/>
    <mergeCell ref="Y166:Y167"/>
    <mergeCell ref="Z171:Z172"/>
    <mergeCell ref="AA171:AA172"/>
    <mergeCell ref="R171:R172"/>
    <mergeCell ref="S171:S172"/>
    <mergeCell ref="T171:T172"/>
    <mergeCell ref="U171:U172"/>
    <mergeCell ref="V171:V172"/>
    <mergeCell ref="W171:W172"/>
    <mergeCell ref="X171:X172"/>
    <mergeCell ref="Y171:Y172"/>
    <mergeCell ref="A156:A161"/>
    <mergeCell ref="B156:B161"/>
    <mergeCell ref="C156:C161"/>
    <mergeCell ref="D156:D161"/>
    <mergeCell ref="E156:E161"/>
    <mergeCell ref="A162:A163"/>
    <mergeCell ref="B162:B163"/>
    <mergeCell ref="Z164:Z165"/>
    <mergeCell ref="AA164:AA165"/>
    <mergeCell ref="T164:T165"/>
    <mergeCell ref="U164:U165"/>
    <mergeCell ref="V164:V165"/>
    <mergeCell ref="W164:W165"/>
    <mergeCell ref="X164:X165"/>
    <mergeCell ref="Y164:Y165"/>
    <mergeCell ref="N164:N172"/>
    <mergeCell ref="O164:O172"/>
    <mergeCell ref="P164:P172"/>
    <mergeCell ref="Q164:Q172"/>
    <mergeCell ref="R164:R165"/>
    <mergeCell ref="S164:S165"/>
    <mergeCell ref="R166:R167"/>
    <mergeCell ref="S166:S167"/>
    <mergeCell ref="R168:R169"/>
    <mergeCell ref="S168:S169"/>
    <mergeCell ref="Z166:Z167"/>
    <mergeCell ref="AA166:AA167"/>
    <mergeCell ref="Z168:Z169"/>
    <mergeCell ref="AA168:AA169"/>
    <mergeCell ref="T168:T169"/>
    <mergeCell ref="U168:U169"/>
    <mergeCell ref="V168:V169"/>
    <mergeCell ref="A164:A172"/>
    <mergeCell ref="B164:B172"/>
    <mergeCell ref="C164:C172"/>
    <mergeCell ref="D164:D172"/>
    <mergeCell ref="E164:E172"/>
    <mergeCell ref="F164:F172"/>
    <mergeCell ref="G164:G172"/>
    <mergeCell ref="O162:O163"/>
    <mergeCell ref="P162:P163"/>
    <mergeCell ref="Q162:Q163"/>
    <mergeCell ref="I162:I163"/>
    <mergeCell ref="J162:J163"/>
    <mergeCell ref="K162:K163"/>
    <mergeCell ref="L162:L163"/>
    <mergeCell ref="M162:M163"/>
    <mergeCell ref="N162:N163"/>
    <mergeCell ref="H164:H172"/>
    <mergeCell ref="I164:I172"/>
    <mergeCell ref="J164:J172"/>
    <mergeCell ref="K164:K172"/>
    <mergeCell ref="L164:L172"/>
    <mergeCell ref="M164:M172"/>
    <mergeCell ref="C162:C163"/>
    <mergeCell ref="D162:D163"/>
    <mergeCell ref="E162:E163"/>
    <mergeCell ref="F162:F163"/>
    <mergeCell ref="G162:G163"/>
    <mergeCell ref="H162:H163"/>
    <mergeCell ref="X156:X161"/>
    <mergeCell ref="Y156:Y161"/>
    <mergeCell ref="Z156:Z161"/>
    <mergeCell ref="AA156:AA161"/>
    <mergeCell ref="R156:R161"/>
    <mergeCell ref="S156:S161"/>
    <mergeCell ref="T156:T161"/>
    <mergeCell ref="U156:U161"/>
    <mergeCell ref="V156:V161"/>
    <mergeCell ref="W156:W161"/>
    <mergeCell ref="L156:L161"/>
    <mergeCell ref="M156:M161"/>
    <mergeCell ref="N156:N161"/>
    <mergeCell ref="O156:O161"/>
    <mergeCell ref="P156:P161"/>
    <mergeCell ref="Q156:Q161"/>
    <mergeCell ref="F156:F161"/>
    <mergeCell ref="G156:G161"/>
    <mergeCell ref="H156:H161"/>
    <mergeCell ref="I156:I161"/>
    <mergeCell ref="J156:J161"/>
    <mergeCell ref="K156:K161"/>
    <mergeCell ref="M148:M149"/>
    <mergeCell ref="N148:N149"/>
    <mergeCell ref="O148:O149"/>
    <mergeCell ref="P148:P149"/>
    <mergeCell ref="Q148:Q149"/>
    <mergeCell ref="G148:G149"/>
    <mergeCell ref="H148:H149"/>
    <mergeCell ref="I148:I149"/>
    <mergeCell ref="J148:J149"/>
    <mergeCell ref="K148:K149"/>
    <mergeCell ref="L148:L149"/>
    <mergeCell ref="L150:L154"/>
    <mergeCell ref="M150:M154"/>
    <mergeCell ref="N150:N154"/>
    <mergeCell ref="O150:O154"/>
    <mergeCell ref="P150:P154"/>
    <mergeCell ref="Q150:Q154"/>
    <mergeCell ref="G150:G154"/>
    <mergeCell ref="H150:H154"/>
    <mergeCell ref="I150:I154"/>
    <mergeCell ref="J150:J154"/>
    <mergeCell ref="K150:K154"/>
    <mergeCell ref="A148:A149"/>
    <mergeCell ref="B148:B149"/>
    <mergeCell ref="C148:C149"/>
    <mergeCell ref="D148:D149"/>
    <mergeCell ref="E148:E149"/>
    <mergeCell ref="F148:F149"/>
    <mergeCell ref="A142:A144"/>
    <mergeCell ref="B142:B144"/>
    <mergeCell ref="C142:C144"/>
    <mergeCell ref="D142:D144"/>
    <mergeCell ref="E142:E144"/>
    <mergeCell ref="F142:F144"/>
    <mergeCell ref="A150:A154"/>
    <mergeCell ref="B150:B154"/>
    <mergeCell ref="C150:C154"/>
    <mergeCell ref="D150:D154"/>
    <mergeCell ref="E150:E154"/>
    <mergeCell ref="F150:F154"/>
    <mergeCell ref="T137:T141"/>
    <mergeCell ref="U137:U141"/>
    <mergeCell ref="J137:J141"/>
    <mergeCell ref="K137:K141"/>
    <mergeCell ref="L137:L141"/>
    <mergeCell ref="M137:M141"/>
    <mergeCell ref="N137:N141"/>
    <mergeCell ref="O137:O141"/>
    <mergeCell ref="X142:X144"/>
    <mergeCell ref="M142:M144"/>
    <mergeCell ref="N142:N144"/>
    <mergeCell ref="O142:O144"/>
    <mergeCell ref="P142:P144"/>
    <mergeCell ref="Q142:Q144"/>
    <mergeCell ref="R142:R144"/>
    <mergeCell ref="G142:G144"/>
    <mergeCell ref="H142:H144"/>
    <mergeCell ref="I142:I144"/>
    <mergeCell ref="J142:J144"/>
    <mergeCell ref="K142:K144"/>
    <mergeCell ref="L142:L144"/>
    <mergeCell ref="Y142:Y144"/>
    <mergeCell ref="Z142:Z144"/>
    <mergeCell ref="AA142:AA144"/>
    <mergeCell ref="S142:S144"/>
    <mergeCell ref="T142:T144"/>
    <mergeCell ref="U142:U144"/>
    <mergeCell ref="V142:V144"/>
    <mergeCell ref="W142:W144"/>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V137:V141"/>
    <mergeCell ref="W137:W141"/>
    <mergeCell ref="X137:X141"/>
    <mergeCell ref="Y137:Y141"/>
    <mergeCell ref="Z137:Z141"/>
    <mergeCell ref="AA137:AA141"/>
    <mergeCell ref="P137:P141"/>
    <mergeCell ref="Q137:Q141"/>
    <mergeCell ref="R137:R141"/>
    <mergeCell ref="S137:S141"/>
    <mergeCell ref="A135:A136"/>
    <mergeCell ref="B135:B136"/>
    <mergeCell ref="C135:C136"/>
    <mergeCell ref="D135:D136"/>
    <mergeCell ref="E135:E136"/>
    <mergeCell ref="F135:F136"/>
    <mergeCell ref="Z129:Z134"/>
    <mergeCell ref="AA129:AA134"/>
    <mergeCell ref="R129:R134"/>
    <mergeCell ref="S129:S134"/>
    <mergeCell ref="T129:T134"/>
    <mergeCell ref="U129:U134"/>
    <mergeCell ref="V129:V134"/>
    <mergeCell ref="W129:W134"/>
    <mergeCell ref="X129:X134"/>
    <mergeCell ref="Y129:Y134"/>
    <mergeCell ref="V114:V128"/>
    <mergeCell ref="W114:W128"/>
    <mergeCell ref="X114:X128"/>
    <mergeCell ref="Y114:Y128"/>
    <mergeCell ref="Z114:Z128"/>
    <mergeCell ref="AA114:AA128"/>
    <mergeCell ref="P114:P134"/>
    <mergeCell ref="Q114:Q134"/>
    <mergeCell ref="R114:R128"/>
    <mergeCell ref="S114:S128"/>
    <mergeCell ref="T114:T128"/>
    <mergeCell ref="U114:U128"/>
    <mergeCell ref="J114:J134"/>
    <mergeCell ref="K114:K134"/>
    <mergeCell ref="L114:L134"/>
    <mergeCell ref="M114:M134"/>
    <mergeCell ref="A137:A141"/>
    <mergeCell ref="B137:B141"/>
    <mergeCell ref="C137:C141"/>
    <mergeCell ref="D137:D141"/>
    <mergeCell ref="E137:E141"/>
    <mergeCell ref="F137:F141"/>
    <mergeCell ref="G137:G141"/>
    <mergeCell ref="H137:H141"/>
    <mergeCell ref="I137:I141"/>
    <mergeCell ref="Y135:Y136"/>
    <mergeCell ref="Z135:Z136"/>
    <mergeCell ref="AA135:AA136"/>
    <mergeCell ref="S135:S136"/>
    <mergeCell ref="T135:T136"/>
    <mergeCell ref="U135:U136"/>
    <mergeCell ref="V135:V136"/>
    <mergeCell ref="Y112:Y113"/>
    <mergeCell ref="Z112:Z113"/>
    <mergeCell ref="AA112:AA113"/>
    <mergeCell ref="S112:S113"/>
    <mergeCell ref="T112:T113"/>
    <mergeCell ref="U112:U113"/>
    <mergeCell ref="V112:V113"/>
    <mergeCell ref="W112:W113"/>
    <mergeCell ref="X112:X113"/>
    <mergeCell ref="M112:M113"/>
    <mergeCell ref="N112:N113"/>
    <mergeCell ref="O112:O113"/>
    <mergeCell ref="P112:P113"/>
    <mergeCell ref="Q112:Q113"/>
    <mergeCell ref="R112:R113"/>
    <mergeCell ref="G112:G113"/>
    <mergeCell ref="N114:N134"/>
    <mergeCell ref="O114:O134"/>
    <mergeCell ref="A114:A134"/>
    <mergeCell ref="B114:B134"/>
    <mergeCell ref="C114:C134"/>
    <mergeCell ref="D114:D134"/>
    <mergeCell ref="E114:E134"/>
    <mergeCell ref="F114:F134"/>
    <mergeCell ref="G114:G134"/>
    <mergeCell ref="H114:H134"/>
    <mergeCell ref="I114:I134"/>
    <mergeCell ref="AA103:AA107"/>
    <mergeCell ref="J112:J113"/>
    <mergeCell ref="K112:K113"/>
    <mergeCell ref="L112:L113"/>
    <mergeCell ref="A112:A113"/>
    <mergeCell ref="B112:B113"/>
    <mergeCell ref="C112:C113"/>
    <mergeCell ref="D112:D113"/>
    <mergeCell ref="E112:E113"/>
    <mergeCell ref="F112:F113"/>
    <mergeCell ref="Z108:Z111"/>
    <mergeCell ref="AA108:AA111"/>
    <mergeCell ref="L86:L111"/>
    <mergeCell ref="M86:M111"/>
    <mergeCell ref="N86:N111"/>
    <mergeCell ref="O86:O111"/>
    <mergeCell ref="P86:P111"/>
    <mergeCell ref="Q86:Q111"/>
    <mergeCell ref="F86:F111"/>
    <mergeCell ref="G86:G111"/>
    <mergeCell ref="H86:H111"/>
    <mergeCell ref="Z99:Z102"/>
    <mergeCell ref="AA99:AA102"/>
    <mergeCell ref="H112:H113"/>
    <mergeCell ref="I112:I113"/>
    <mergeCell ref="K86:K111"/>
    <mergeCell ref="R108:R111"/>
    <mergeCell ref="S108:S111"/>
    <mergeCell ref="R86:R89"/>
    <mergeCell ref="S86:S89"/>
    <mergeCell ref="T86:T89"/>
    <mergeCell ref="U86:U89"/>
    <mergeCell ref="V86:V89"/>
    <mergeCell ref="W86:W89"/>
    <mergeCell ref="R94:R98"/>
    <mergeCell ref="S94:S98"/>
    <mergeCell ref="T94:T98"/>
    <mergeCell ref="U94:U98"/>
    <mergeCell ref="V94:V98"/>
    <mergeCell ref="W94:W98"/>
    <mergeCell ref="V108:V111"/>
    <mergeCell ref="W108:W111"/>
    <mergeCell ref="X108:X111"/>
    <mergeCell ref="Y108:Y111"/>
    <mergeCell ref="Z103:Z107"/>
    <mergeCell ref="T108:T111"/>
    <mergeCell ref="U108:U111"/>
    <mergeCell ref="R103:R107"/>
    <mergeCell ref="S103:S107"/>
    <mergeCell ref="Z90:Z93"/>
    <mergeCell ref="AA90:AA93"/>
    <mergeCell ref="X94:X98"/>
    <mergeCell ref="Y94:Y98"/>
    <mergeCell ref="Z94:Z98"/>
    <mergeCell ref="AA94:AA98"/>
    <mergeCell ref="V82:V83"/>
    <mergeCell ref="AA80:AA81"/>
    <mergeCell ref="U80:U81"/>
    <mergeCell ref="V80:V81"/>
    <mergeCell ref="W80:W81"/>
    <mergeCell ref="X80:X81"/>
    <mergeCell ref="Y80:Y81"/>
    <mergeCell ref="Z80:Z81"/>
    <mergeCell ref="R80:R81"/>
    <mergeCell ref="S80:S81"/>
    <mergeCell ref="T80:T81"/>
    <mergeCell ref="W82:W83"/>
    <mergeCell ref="X82:X83"/>
    <mergeCell ref="Y82:Y83"/>
    <mergeCell ref="Z82:Z83"/>
    <mergeCell ref="AA82:AA83"/>
    <mergeCell ref="Z86:Z89"/>
    <mergeCell ref="AA86:AA89"/>
    <mergeCell ref="R90:R93"/>
    <mergeCell ref="S90:S93"/>
    <mergeCell ref="T90:T93"/>
    <mergeCell ref="U90:U93"/>
    <mergeCell ref="V90:V93"/>
    <mergeCell ref="W90:W93"/>
    <mergeCell ref="X90:X93"/>
    <mergeCell ref="Y90:Y93"/>
    <mergeCell ref="A86:A111"/>
    <mergeCell ref="B86:B111"/>
    <mergeCell ref="C86:C111"/>
    <mergeCell ref="D86:D111"/>
    <mergeCell ref="E86:E111"/>
    <mergeCell ref="O80:O85"/>
    <mergeCell ref="P80:P85"/>
    <mergeCell ref="Q80:Q85"/>
    <mergeCell ref="I80:I85"/>
    <mergeCell ref="J80:J85"/>
    <mergeCell ref="K80:K85"/>
    <mergeCell ref="L80:L85"/>
    <mergeCell ref="M80:M85"/>
    <mergeCell ref="N80:N85"/>
    <mergeCell ref="X86:X89"/>
    <mergeCell ref="Y86:Y89"/>
    <mergeCell ref="T103:T107"/>
    <mergeCell ref="U103:U107"/>
    <mergeCell ref="I86:I111"/>
    <mergeCell ref="J86:J111"/>
    <mergeCell ref="X99:X102"/>
    <mergeCell ref="Y99:Y102"/>
    <mergeCell ref="R76:R79"/>
    <mergeCell ref="S76:S79"/>
    <mergeCell ref="T76:T79"/>
    <mergeCell ref="U76:U79"/>
    <mergeCell ref="V76:V79"/>
    <mergeCell ref="W76:W79"/>
    <mergeCell ref="V103:V107"/>
    <mergeCell ref="W103:W107"/>
    <mergeCell ref="X103:X107"/>
    <mergeCell ref="Y103:Y107"/>
    <mergeCell ref="R99:R102"/>
    <mergeCell ref="S99:S102"/>
    <mergeCell ref="T99:T102"/>
    <mergeCell ref="U99:U102"/>
    <mergeCell ref="V99:V102"/>
    <mergeCell ref="W99:W102"/>
    <mergeCell ref="A80:A85"/>
    <mergeCell ref="B80:B85"/>
    <mergeCell ref="C80:C85"/>
    <mergeCell ref="D80:D85"/>
    <mergeCell ref="E80:E85"/>
    <mergeCell ref="F80:F85"/>
    <mergeCell ref="G80:G85"/>
    <mergeCell ref="H80:H85"/>
    <mergeCell ref="X76:X79"/>
    <mergeCell ref="Y76:Y79"/>
    <mergeCell ref="A60:A79"/>
    <mergeCell ref="B60:B79"/>
    <mergeCell ref="C60:C79"/>
    <mergeCell ref="D60:D79"/>
    <mergeCell ref="E60:E79"/>
    <mergeCell ref="F60:F79"/>
    <mergeCell ref="Z76:Z79"/>
    <mergeCell ref="AA76:AA79"/>
    <mergeCell ref="P60:P79"/>
    <mergeCell ref="Q60:Q79"/>
    <mergeCell ref="J60:J79"/>
    <mergeCell ref="K60:K79"/>
    <mergeCell ref="L60:L79"/>
    <mergeCell ref="M60:M79"/>
    <mergeCell ref="N60:N79"/>
    <mergeCell ref="O60:O79"/>
    <mergeCell ref="R82:R83"/>
    <mergeCell ref="S82:S83"/>
    <mergeCell ref="T82:T83"/>
    <mergeCell ref="U82:U83"/>
    <mergeCell ref="Y60:Y66"/>
    <mergeCell ref="Z60:Z66"/>
    <mergeCell ref="AA60:AA66"/>
    <mergeCell ref="R60:R66"/>
    <mergeCell ref="S60:S66"/>
    <mergeCell ref="T60:T66"/>
    <mergeCell ref="R72:R75"/>
    <mergeCell ref="S72:S75"/>
    <mergeCell ref="T72:T75"/>
    <mergeCell ref="U72:U75"/>
    <mergeCell ref="V72:V75"/>
    <mergeCell ref="W72:W75"/>
    <mergeCell ref="X72:X75"/>
    <mergeCell ref="Y72:Y75"/>
    <mergeCell ref="X67:X71"/>
    <mergeCell ref="Y67:Y71"/>
    <mergeCell ref="Z67:Z71"/>
    <mergeCell ref="AA67:AA71"/>
    <mergeCell ref="G60:G79"/>
    <mergeCell ref="H60:H79"/>
    <mergeCell ref="I60:I79"/>
    <mergeCell ref="Z72:Z75"/>
    <mergeCell ref="AA72:AA75"/>
    <mergeCell ref="AA57:AA59"/>
    <mergeCell ref="M34:M59"/>
    <mergeCell ref="N34:N59"/>
    <mergeCell ref="O34:O59"/>
    <mergeCell ref="P34:P59"/>
    <mergeCell ref="Q34:Q59"/>
    <mergeCell ref="G34:G59"/>
    <mergeCell ref="H34:H59"/>
    <mergeCell ref="I34:I59"/>
    <mergeCell ref="J34:J59"/>
    <mergeCell ref="K34:K59"/>
    <mergeCell ref="L34:L59"/>
    <mergeCell ref="R67:R71"/>
    <mergeCell ref="S67:S71"/>
    <mergeCell ref="T67:T71"/>
    <mergeCell ref="U67:U71"/>
    <mergeCell ref="V67:V71"/>
    <mergeCell ref="W67:W71"/>
    <mergeCell ref="V60:V66"/>
    <mergeCell ref="W60:W66"/>
    <mergeCell ref="X60:X66"/>
    <mergeCell ref="R52:R56"/>
    <mergeCell ref="S52:S56"/>
    <mergeCell ref="T52:T56"/>
    <mergeCell ref="U52:U56"/>
    <mergeCell ref="V52:V56"/>
    <mergeCell ref="AA44:AA51"/>
    <mergeCell ref="R57:R59"/>
    <mergeCell ref="S57:S59"/>
    <mergeCell ref="T57:T59"/>
    <mergeCell ref="U60:U66"/>
    <mergeCell ref="U57:U59"/>
    <mergeCell ref="V57:V59"/>
    <mergeCell ref="W57:W59"/>
    <mergeCell ref="X57:X59"/>
    <mergeCell ref="W52:W56"/>
    <mergeCell ref="X52:X56"/>
    <mergeCell ref="Y52:Y56"/>
    <mergeCell ref="Z52:Z56"/>
    <mergeCell ref="AA52:AA56"/>
    <mergeCell ref="Z35:Z36"/>
    <mergeCell ref="R37:R42"/>
    <mergeCell ref="S37:S42"/>
    <mergeCell ref="T37:T42"/>
    <mergeCell ref="U37:U42"/>
    <mergeCell ref="V37:V42"/>
    <mergeCell ref="AA35:AA36"/>
    <mergeCell ref="W37:W42"/>
    <mergeCell ref="X37:X42"/>
    <mergeCell ref="Y37:Y42"/>
    <mergeCell ref="Z37:Z42"/>
    <mergeCell ref="AA37:AA42"/>
    <mergeCell ref="R44:R51"/>
    <mergeCell ref="S44:S51"/>
    <mergeCell ref="T44:T51"/>
    <mergeCell ref="U44:U51"/>
    <mergeCell ref="V44:V51"/>
    <mergeCell ref="W44:W51"/>
    <mergeCell ref="X44:X51"/>
    <mergeCell ref="Y44:Y51"/>
    <mergeCell ref="Z44:Z51"/>
    <mergeCell ref="Y57:Y59"/>
    <mergeCell ref="Z57:Z59"/>
    <mergeCell ref="A34:A59"/>
    <mergeCell ref="B34:B59"/>
    <mergeCell ref="C34:C59"/>
    <mergeCell ref="D34:D59"/>
    <mergeCell ref="E34:E59"/>
    <mergeCell ref="F34:F59"/>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R35:R36"/>
    <mergeCell ref="S35:S36"/>
    <mergeCell ref="T35:T36"/>
    <mergeCell ref="U35:U36"/>
    <mergeCell ref="V35:V36"/>
    <mergeCell ref="W35:W36"/>
    <mergeCell ref="X35:X36"/>
    <mergeCell ref="Y35:Y36"/>
    <mergeCell ref="Z29:Z31"/>
    <mergeCell ref="AA29:AA31"/>
    <mergeCell ref="S29:S31"/>
    <mergeCell ref="T29:T31"/>
    <mergeCell ref="U29:U31"/>
    <mergeCell ref="V29:V31"/>
    <mergeCell ref="W29:W31"/>
    <mergeCell ref="X29:X31"/>
    <mergeCell ref="M29:M31"/>
    <mergeCell ref="N29:N31"/>
    <mergeCell ref="O29:O31"/>
    <mergeCell ref="P29:P31"/>
    <mergeCell ref="Q29:Q31"/>
    <mergeCell ref="R29:R31"/>
    <mergeCell ref="Y29:Y31"/>
    <mergeCell ref="G29:G31"/>
    <mergeCell ref="H29:H31"/>
    <mergeCell ref="I29:I31"/>
    <mergeCell ref="J29:J31"/>
    <mergeCell ref="K29:K31"/>
    <mergeCell ref="L29:L31"/>
    <mergeCell ref="U22:U28"/>
    <mergeCell ref="J22:J28"/>
    <mergeCell ref="K22:K28"/>
    <mergeCell ref="L22:L28"/>
    <mergeCell ref="M22:M28"/>
    <mergeCell ref="N22:N28"/>
    <mergeCell ref="O22:O28"/>
    <mergeCell ref="A32:A33"/>
    <mergeCell ref="B32:B33"/>
    <mergeCell ref="C32:C33"/>
    <mergeCell ref="D32:D33"/>
    <mergeCell ref="E32:E33"/>
    <mergeCell ref="F32:F33"/>
    <mergeCell ref="G32:G33"/>
    <mergeCell ref="H32:H33"/>
    <mergeCell ref="I32:I33"/>
    <mergeCell ref="V2:V14"/>
    <mergeCell ref="W2:W14"/>
    <mergeCell ref="X2:X14"/>
    <mergeCell ref="Y2:Y14"/>
    <mergeCell ref="Z2:Z14"/>
    <mergeCell ref="AA2:AA14"/>
    <mergeCell ref="A22:A28"/>
    <mergeCell ref="B22:B28"/>
    <mergeCell ref="C22:C28"/>
    <mergeCell ref="D22:D28"/>
    <mergeCell ref="E22:E28"/>
    <mergeCell ref="F22:F28"/>
    <mergeCell ref="G22:G28"/>
    <mergeCell ref="H22:H28"/>
    <mergeCell ref="I22:I28"/>
    <mergeCell ref="A29:A31"/>
    <mergeCell ref="B29:B31"/>
    <mergeCell ref="C29:C31"/>
    <mergeCell ref="D29:D31"/>
    <mergeCell ref="E29:E31"/>
    <mergeCell ref="F29:F31"/>
    <mergeCell ref="V22:V28"/>
    <mergeCell ref="W22:W28"/>
    <mergeCell ref="X22:X28"/>
    <mergeCell ref="Y22:Y28"/>
    <mergeCell ref="Z22:Z28"/>
    <mergeCell ref="AA22:AA28"/>
    <mergeCell ref="P22:P28"/>
    <mergeCell ref="Q22:Q28"/>
    <mergeCell ref="R22:R28"/>
    <mergeCell ref="S22:S28"/>
    <mergeCell ref="T22:T28"/>
    <mergeCell ref="P2:P20"/>
    <mergeCell ref="Q2:Q20"/>
    <mergeCell ref="R2:R14"/>
    <mergeCell ref="S2:S14"/>
    <mergeCell ref="T2:T14"/>
    <mergeCell ref="U2:U14"/>
    <mergeCell ref="J2:J20"/>
    <mergeCell ref="K2:K20"/>
    <mergeCell ref="L2:L20"/>
    <mergeCell ref="M2:M20"/>
    <mergeCell ref="N2:N20"/>
    <mergeCell ref="O2:O20"/>
    <mergeCell ref="BI1:BL1"/>
    <mergeCell ref="A2:A20"/>
    <mergeCell ref="B2:B20"/>
    <mergeCell ref="C2:C20"/>
    <mergeCell ref="D2:D20"/>
    <mergeCell ref="E2:E20"/>
    <mergeCell ref="F2:F20"/>
    <mergeCell ref="G2:G20"/>
    <mergeCell ref="H2:H20"/>
    <mergeCell ref="I2:I20"/>
    <mergeCell ref="Z15:Z20"/>
    <mergeCell ref="AA15:AA20"/>
    <mergeCell ref="R15:R20"/>
    <mergeCell ref="S15:S20"/>
    <mergeCell ref="T15:T20"/>
    <mergeCell ref="U15:U20"/>
    <mergeCell ref="V15:V20"/>
    <mergeCell ref="W15:W20"/>
    <mergeCell ref="X15:X20"/>
    <mergeCell ref="Y15:Y20"/>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75805-8CF3-446C-80BD-C0A394921495}">
  <dimension ref="A1:K54"/>
  <sheetViews>
    <sheetView workbookViewId="0">
      <selection activeCell="A14" sqref="A14"/>
    </sheetView>
  </sheetViews>
  <sheetFormatPr baseColWidth="10" defaultColWidth="11.42578125" defaultRowHeight="15" x14ac:dyDescent="0.25"/>
  <cols>
    <col min="1" max="1" width="57.7109375" style="17" customWidth="1"/>
    <col min="2" max="5" width="11.42578125" customWidth="1"/>
    <col min="6" max="6" width="13.28515625" style="55" customWidth="1"/>
    <col min="7" max="9" width="11.42578125" style="55"/>
    <col min="10" max="10" width="12.5703125" customWidth="1"/>
    <col min="11" max="11" width="70.42578125" style="56" customWidth="1"/>
  </cols>
  <sheetData>
    <row r="1" spans="1:11" ht="36" x14ac:dyDescent="0.25">
      <c r="A1" s="50" t="s">
        <v>36</v>
      </c>
      <c r="B1" s="22" t="s">
        <v>396</v>
      </c>
      <c r="C1" s="30" t="s">
        <v>397</v>
      </c>
      <c r="D1" s="22" t="s">
        <v>398</v>
      </c>
      <c r="E1" s="30" t="s">
        <v>399</v>
      </c>
      <c r="F1" s="46" t="s">
        <v>1284</v>
      </c>
      <c r="G1" s="30" t="s">
        <v>1285</v>
      </c>
      <c r="H1" s="46" t="s">
        <v>1286</v>
      </c>
      <c r="I1" s="49" t="s">
        <v>1287</v>
      </c>
    </row>
    <row r="2" spans="1:11" ht="57.75" customHeight="1" x14ac:dyDescent="0.25">
      <c r="A2" s="51" t="s">
        <v>409</v>
      </c>
      <c r="B2" s="43">
        <v>0.19439999999999999</v>
      </c>
      <c r="C2" s="43">
        <v>0.18679999999999999</v>
      </c>
      <c r="D2" s="43">
        <v>0.28320000000000001</v>
      </c>
      <c r="E2" s="43">
        <v>0.27360000000000001</v>
      </c>
      <c r="F2" s="53">
        <f>B2+D2</f>
        <v>0.47760000000000002</v>
      </c>
      <c r="G2" s="53">
        <f>C2+E2</f>
        <v>0.46040000000000003</v>
      </c>
      <c r="H2" s="54">
        <v>0.48</v>
      </c>
      <c r="I2" s="54">
        <v>0.46</v>
      </c>
      <c r="J2" s="47" t="s">
        <v>1288</v>
      </c>
      <c r="K2" s="57" t="s">
        <v>1289</v>
      </c>
    </row>
    <row r="3" spans="1:11" ht="33.75" x14ac:dyDescent="0.25">
      <c r="A3" s="52" t="s">
        <v>416</v>
      </c>
      <c r="B3" s="38">
        <v>0.24660000000000001</v>
      </c>
      <c r="C3" s="38">
        <v>0.24990000000000001</v>
      </c>
      <c r="D3" s="38">
        <v>0.24990000000000001</v>
      </c>
      <c r="E3" s="38">
        <v>0.24990000000000001</v>
      </c>
      <c r="F3" s="53">
        <f t="shared" ref="F3:F54" si="0">B3+D3</f>
        <v>0.49650000000000005</v>
      </c>
      <c r="G3" s="53">
        <f t="shared" ref="G3:G34" si="1">C3+E3</f>
        <v>0.49980000000000002</v>
      </c>
      <c r="H3" s="54">
        <v>0.5</v>
      </c>
      <c r="I3" s="54">
        <v>0.5</v>
      </c>
      <c r="J3" s="47" t="s">
        <v>1290</v>
      </c>
      <c r="K3" s="57" t="s">
        <v>1291</v>
      </c>
    </row>
    <row r="4" spans="1:11" ht="15" customHeight="1" x14ac:dyDescent="0.25">
      <c r="A4" s="51" t="s">
        <v>420</v>
      </c>
      <c r="B4" s="44">
        <v>0.2</v>
      </c>
      <c r="C4" s="44">
        <v>0.2</v>
      </c>
      <c r="D4" s="44">
        <v>0.25</v>
      </c>
      <c r="E4" s="44">
        <v>0.25</v>
      </c>
      <c r="F4" s="53">
        <f t="shared" si="0"/>
        <v>0.45</v>
      </c>
      <c r="G4" s="53">
        <f t="shared" si="1"/>
        <v>0.45</v>
      </c>
      <c r="H4" s="54">
        <v>0.45</v>
      </c>
      <c r="I4" s="54">
        <v>0.45</v>
      </c>
      <c r="J4" s="47" t="s">
        <v>1292</v>
      </c>
      <c r="K4" s="57" t="s">
        <v>1293</v>
      </c>
    </row>
    <row r="5" spans="1:11" ht="15" customHeight="1" x14ac:dyDescent="0.25">
      <c r="A5" s="51" t="s">
        <v>426</v>
      </c>
      <c r="B5" s="44">
        <v>0.28000000000000003</v>
      </c>
      <c r="C5" s="44">
        <v>0.28000000000000003</v>
      </c>
      <c r="D5" s="44">
        <v>0.42</v>
      </c>
      <c r="E5" s="44">
        <v>0.42</v>
      </c>
      <c r="F5" s="53">
        <f t="shared" si="0"/>
        <v>0.7</v>
      </c>
      <c r="G5" s="53">
        <f t="shared" si="1"/>
        <v>0.7</v>
      </c>
      <c r="H5" s="54">
        <v>0.7</v>
      </c>
      <c r="I5" s="54">
        <v>0.7</v>
      </c>
      <c r="J5" s="47" t="s">
        <v>1294</v>
      </c>
      <c r="K5" s="57" t="s">
        <v>1295</v>
      </c>
    </row>
    <row r="6" spans="1:11" ht="15" customHeight="1" x14ac:dyDescent="0.25">
      <c r="A6" s="51" t="s">
        <v>429</v>
      </c>
      <c r="B6" s="43">
        <v>0.1666</v>
      </c>
      <c r="C6" s="43">
        <v>0.1666</v>
      </c>
      <c r="D6" s="43">
        <v>0.24990000000000001</v>
      </c>
      <c r="E6" s="43">
        <v>0.54179999999999995</v>
      </c>
      <c r="F6" s="53">
        <f t="shared" si="0"/>
        <v>0.41649999999999998</v>
      </c>
      <c r="G6" s="53">
        <f t="shared" si="1"/>
        <v>0.70839999999999992</v>
      </c>
      <c r="H6" s="54">
        <v>0.42</v>
      </c>
      <c r="I6" s="54">
        <v>0.71</v>
      </c>
      <c r="J6" s="47" t="s">
        <v>1296</v>
      </c>
      <c r="K6" s="57" t="s">
        <v>1297</v>
      </c>
    </row>
    <row r="7" spans="1:11" ht="15" customHeight="1" x14ac:dyDescent="0.25">
      <c r="A7" s="51" t="s">
        <v>434</v>
      </c>
      <c r="B7" s="43">
        <v>0.1036</v>
      </c>
      <c r="C7" s="43">
        <v>0.10150000000000001</v>
      </c>
      <c r="D7" s="43">
        <v>0.30809999999999998</v>
      </c>
      <c r="E7" s="43">
        <v>0.30449999999999999</v>
      </c>
      <c r="F7" s="53">
        <f t="shared" si="0"/>
        <v>0.41169999999999995</v>
      </c>
      <c r="G7" s="53">
        <f t="shared" si="1"/>
        <v>0.40600000000000003</v>
      </c>
      <c r="H7" s="54">
        <v>0.41</v>
      </c>
      <c r="I7" s="54">
        <v>0.41</v>
      </c>
      <c r="J7" s="47" t="s">
        <v>1298</v>
      </c>
      <c r="K7" s="57" t="s">
        <v>1299</v>
      </c>
    </row>
    <row r="8" spans="1:11" ht="15" customHeight="1" x14ac:dyDescent="0.25">
      <c r="A8" s="51" t="s">
        <v>436</v>
      </c>
      <c r="B8" s="44">
        <v>0.26</v>
      </c>
      <c r="C8" s="44">
        <v>0.26</v>
      </c>
      <c r="D8" s="43">
        <v>0.245</v>
      </c>
      <c r="E8" s="43">
        <v>0.19500000000000001</v>
      </c>
      <c r="F8" s="53">
        <f t="shared" si="0"/>
        <v>0.505</v>
      </c>
      <c r="G8" s="53">
        <f t="shared" si="1"/>
        <v>0.45500000000000002</v>
      </c>
      <c r="H8" s="54">
        <v>0.51</v>
      </c>
      <c r="I8" s="54">
        <v>0.46</v>
      </c>
      <c r="J8" s="48" t="s">
        <v>1300</v>
      </c>
      <c r="K8" s="57" t="s">
        <v>1301</v>
      </c>
    </row>
    <row r="9" spans="1:11" ht="15" customHeight="1" x14ac:dyDescent="0.25">
      <c r="A9" s="51" t="s">
        <v>441</v>
      </c>
      <c r="B9" s="43">
        <v>0.2273</v>
      </c>
      <c r="C9" s="43">
        <v>0.2261</v>
      </c>
      <c r="D9" s="43">
        <v>0.29449999999999998</v>
      </c>
      <c r="E9" s="43">
        <v>0.29449999999999998</v>
      </c>
      <c r="F9" s="53">
        <f t="shared" si="0"/>
        <v>0.52180000000000004</v>
      </c>
      <c r="G9" s="53">
        <f t="shared" si="1"/>
        <v>0.52059999999999995</v>
      </c>
      <c r="H9" s="54">
        <v>0.52</v>
      </c>
      <c r="I9" s="54">
        <v>0.52</v>
      </c>
      <c r="J9" s="47" t="s">
        <v>1302</v>
      </c>
      <c r="K9" s="57" t="s">
        <v>1303</v>
      </c>
    </row>
    <row r="10" spans="1:11" ht="15" customHeight="1" x14ac:dyDescent="0.25">
      <c r="A10" s="51" t="s">
        <v>446</v>
      </c>
      <c r="B10" s="43">
        <v>0.3004</v>
      </c>
      <c r="C10" s="43">
        <v>0.3004</v>
      </c>
      <c r="D10" s="43">
        <v>0.23319999999999999</v>
      </c>
      <c r="E10" s="43">
        <v>0.23319999999999999</v>
      </c>
      <c r="F10" s="53">
        <f t="shared" si="0"/>
        <v>0.53359999999999996</v>
      </c>
      <c r="G10" s="53">
        <f t="shared" si="1"/>
        <v>0.53359999999999996</v>
      </c>
      <c r="H10" s="54">
        <v>0.53</v>
      </c>
      <c r="I10" s="54">
        <v>0.53</v>
      </c>
      <c r="J10" s="47" t="s">
        <v>1304</v>
      </c>
      <c r="K10" s="57" t="s">
        <v>1305</v>
      </c>
    </row>
    <row r="11" spans="1:11" ht="15" customHeight="1" x14ac:dyDescent="0.25">
      <c r="A11" s="51" t="s">
        <v>449</v>
      </c>
      <c r="B11" s="44">
        <v>0</v>
      </c>
      <c r="C11" s="44">
        <v>0</v>
      </c>
      <c r="D11" s="43">
        <v>0.27500000000000002</v>
      </c>
      <c r="E11" s="43">
        <v>0.27500000000000002</v>
      </c>
      <c r="F11" s="53">
        <f t="shared" si="0"/>
        <v>0.27500000000000002</v>
      </c>
      <c r="G11" s="53">
        <f t="shared" si="1"/>
        <v>0.27500000000000002</v>
      </c>
      <c r="H11" s="54">
        <v>0.28000000000000003</v>
      </c>
      <c r="I11" s="54">
        <v>0.28000000000000003</v>
      </c>
      <c r="J11" s="47" t="s">
        <v>1306</v>
      </c>
      <c r="K11" s="57" t="s">
        <v>1307</v>
      </c>
    </row>
    <row r="12" spans="1:11" ht="15" customHeight="1" x14ac:dyDescent="0.25">
      <c r="A12" s="51" t="s">
        <v>453</v>
      </c>
      <c r="B12" s="43">
        <v>1.8800000000000001E-2</v>
      </c>
      <c r="C12" s="43">
        <v>2.4899999999999999E-2</v>
      </c>
      <c r="D12" s="43">
        <v>4.02E-2</v>
      </c>
      <c r="E12" s="43">
        <v>9.7900000000000001E-2</v>
      </c>
      <c r="F12" s="53">
        <f t="shared" si="0"/>
        <v>5.8999999999999997E-2</v>
      </c>
      <c r="G12" s="53">
        <f t="shared" si="1"/>
        <v>0.12279999999999999</v>
      </c>
      <c r="H12" s="54">
        <v>0.06</v>
      </c>
      <c r="I12" s="54">
        <v>0.12</v>
      </c>
      <c r="J12" s="47" t="s">
        <v>1308</v>
      </c>
      <c r="K12" s="57" t="s">
        <v>1309</v>
      </c>
    </row>
    <row r="13" spans="1:11" ht="15" customHeight="1" x14ac:dyDescent="0.25">
      <c r="A13" s="51" t="s">
        <v>458</v>
      </c>
      <c r="B13" s="44">
        <v>0.1</v>
      </c>
      <c r="C13" s="44">
        <v>0.1</v>
      </c>
      <c r="D13" s="44">
        <v>0.3</v>
      </c>
      <c r="E13" s="44">
        <v>0.3</v>
      </c>
      <c r="F13" s="53">
        <f t="shared" si="0"/>
        <v>0.4</v>
      </c>
      <c r="G13" s="53">
        <f t="shared" si="1"/>
        <v>0.4</v>
      </c>
      <c r="H13" s="54">
        <v>0.4</v>
      </c>
      <c r="I13" s="54">
        <v>0.4</v>
      </c>
      <c r="J13" s="47" t="s">
        <v>1310</v>
      </c>
      <c r="K13" s="57" t="s">
        <v>1311</v>
      </c>
    </row>
    <row r="14" spans="1:11" ht="15" customHeight="1" x14ac:dyDescent="0.25">
      <c r="A14" s="51" t="s">
        <v>463</v>
      </c>
      <c r="B14" s="43">
        <v>0.188</v>
      </c>
      <c r="C14" s="43">
        <v>0.188</v>
      </c>
      <c r="D14" s="44">
        <v>0.28999999999999998</v>
      </c>
      <c r="E14" s="44">
        <v>0.28999999999999998</v>
      </c>
      <c r="F14" s="53">
        <f t="shared" si="0"/>
        <v>0.47799999999999998</v>
      </c>
      <c r="G14" s="53">
        <f t="shared" si="1"/>
        <v>0.47799999999999998</v>
      </c>
      <c r="H14" s="54">
        <v>0.48</v>
      </c>
      <c r="I14" s="54">
        <v>0.48</v>
      </c>
      <c r="J14" s="47" t="s">
        <v>1312</v>
      </c>
      <c r="K14" s="57" t="s">
        <v>1313</v>
      </c>
    </row>
    <row r="15" spans="1:11" ht="15" customHeight="1" x14ac:dyDescent="0.25">
      <c r="A15" s="51" t="s">
        <v>466</v>
      </c>
      <c r="B15" s="44">
        <v>0</v>
      </c>
      <c r="C15" s="44">
        <v>0</v>
      </c>
      <c r="D15" s="44">
        <v>0.3</v>
      </c>
      <c r="E15" s="44">
        <v>0.3</v>
      </c>
      <c r="F15" s="53">
        <f t="shared" si="0"/>
        <v>0.3</v>
      </c>
      <c r="G15" s="53">
        <f t="shared" si="1"/>
        <v>0.3</v>
      </c>
      <c r="H15" s="54">
        <v>0.3</v>
      </c>
      <c r="I15" s="54">
        <v>0.3</v>
      </c>
      <c r="J15" s="47" t="s">
        <v>1314</v>
      </c>
      <c r="K15" s="57" t="s">
        <v>1315</v>
      </c>
    </row>
    <row r="16" spans="1:11" x14ac:dyDescent="0.25">
      <c r="A16" s="52" t="s">
        <v>470</v>
      </c>
      <c r="B16" s="39">
        <v>0.6</v>
      </c>
      <c r="C16" s="39">
        <v>1</v>
      </c>
      <c r="D16" s="39">
        <v>0.4</v>
      </c>
      <c r="E16" s="39">
        <v>0</v>
      </c>
      <c r="F16" s="53">
        <f t="shared" si="0"/>
        <v>1</v>
      </c>
      <c r="G16" s="53">
        <f t="shared" si="1"/>
        <v>1</v>
      </c>
      <c r="H16" s="54">
        <v>1</v>
      </c>
      <c r="I16" s="54">
        <v>1</v>
      </c>
      <c r="J16" s="47" t="s">
        <v>1316</v>
      </c>
      <c r="K16" s="57" t="s">
        <v>1317</v>
      </c>
    </row>
    <row r="17" spans="1:11" ht="22.5" x14ac:dyDescent="0.25">
      <c r="A17" s="52" t="s">
        <v>475</v>
      </c>
      <c r="B17" s="39">
        <v>0.6</v>
      </c>
      <c r="C17" s="39">
        <v>0.6</v>
      </c>
      <c r="D17" s="39">
        <v>0.4</v>
      </c>
      <c r="E17" s="39">
        <v>0.4</v>
      </c>
      <c r="F17" s="53">
        <f t="shared" si="0"/>
        <v>1</v>
      </c>
      <c r="G17" s="53">
        <f t="shared" si="1"/>
        <v>1</v>
      </c>
      <c r="H17" s="54">
        <v>1</v>
      </c>
      <c r="I17" s="54">
        <v>1</v>
      </c>
      <c r="J17" s="47" t="s">
        <v>1318</v>
      </c>
      <c r="K17" s="57" t="s">
        <v>1319</v>
      </c>
    </row>
    <row r="18" spans="1:11" x14ac:dyDescent="0.25">
      <c r="A18" s="52" t="s">
        <v>478</v>
      </c>
      <c r="B18" s="38">
        <v>0.1666</v>
      </c>
      <c r="C18" s="38">
        <v>0.1666</v>
      </c>
      <c r="D18" s="38">
        <v>0.24990000000000001</v>
      </c>
      <c r="E18" s="38">
        <v>0.24990000000000001</v>
      </c>
      <c r="F18" s="53">
        <f t="shared" si="0"/>
        <v>0.41649999999999998</v>
      </c>
      <c r="G18" s="53">
        <f t="shared" si="1"/>
        <v>0.41649999999999998</v>
      </c>
      <c r="H18" s="54">
        <v>0.42</v>
      </c>
      <c r="I18" s="54">
        <v>0.42</v>
      </c>
      <c r="J18" s="47" t="s">
        <v>1320</v>
      </c>
      <c r="K18" s="57" t="s">
        <v>1321</v>
      </c>
    </row>
    <row r="19" spans="1:11" ht="15" customHeight="1" x14ac:dyDescent="0.25">
      <c r="A19" s="51" t="s">
        <v>481</v>
      </c>
      <c r="B19" s="44">
        <v>0.1</v>
      </c>
      <c r="C19" s="44">
        <v>0.1</v>
      </c>
      <c r="D19" s="44">
        <v>0.15</v>
      </c>
      <c r="E19" s="44">
        <v>0.15</v>
      </c>
      <c r="F19" s="53">
        <f t="shared" si="0"/>
        <v>0.25</v>
      </c>
      <c r="G19" s="53">
        <f t="shared" si="1"/>
        <v>0.25</v>
      </c>
      <c r="H19" s="54">
        <v>0.25</v>
      </c>
      <c r="I19" s="54">
        <v>0.25</v>
      </c>
      <c r="J19" s="47" t="s">
        <v>1322</v>
      </c>
      <c r="K19" s="57" t="s">
        <v>1323</v>
      </c>
    </row>
    <row r="20" spans="1:11" ht="15" customHeight="1" x14ac:dyDescent="0.25">
      <c r="A20" s="51" t="s">
        <v>485</v>
      </c>
      <c r="B20" s="43">
        <v>6.6699999999999995E-2</v>
      </c>
      <c r="C20" s="43">
        <v>0.1492</v>
      </c>
      <c r="D20" s="43">
        <v>0.19989999999999999</v>
      </c>
      <c r="E20" s="43">
        <v>0.27560000000000001</v>
      </c>
      <c r="F20" s="53">
        <f t="shared" si="0"/>
        <v>0.2666</v>
      </c>
      <c r="G20" s="53">
        <f t="shared" si="1"/>
        <v>0.42480000000000001</v>
      </c>
      <c r="H20" s="54">
        <v>0.27</v>
      </c>
      <c r="I20" s="54">
        <v>0.42</v>
      </c>
      <c r="J20" s="47" t="s">
        <v>1324</v>
      </c>
      <c r="K20" s="57" t="s">
        <v>1325</v>
      </c>
    </row>
    <row r="21" spans="1:11" x14ac:dyDescent="0.25">
      <c r="A21" s="52" t="s">
        <v>490</v>
      </c>
      <c r="B21" s="38">
        <v>0.16600000000000001</v>
      </c>
      <c r="C21" s="38">
        <v>0.16600000000000001</v>
      </c>
      <c r="D21" s="38">
        <v>0.249</v>
      </c>
      <c r="E21" s="38">
        <v>0.249</v>
      </c>
      <c r="F21" s="53">
        <f t="shared" si="0"/>
        <v>0.41500000000000004</v>
      </c>
      <c r="G21" s="53">
        <f t="shared" si="1"/>
        <v>0.41500000000000004</v>
      </c>
      <c r="H21" s="54">
        <v>0.42</v>
      </c>
      <c r="I21" s="54">
        <v>0.42</v>
      </c>
      <c r="J21" s="47" t="s">
        <v>1326</v>
      </c>
      <c r="K21" s="57" t="s">
        <v>1327</v>
      </c>
    </row>
    <row r="22" spans="1:11" ht="15" customHeight="1" x14ac:dyDescent="0.25">
      <c r="A22" s="51" t="s">
        <v>493</v>
      </c>
      <c r="B22" s="43">
        <v>0.20519999999999999</v>
      </c>
      <c r="C22" s="43">
        <v>0.20519999999999999</v>
      </c>
      <c r="D22" s="43">
        <v>0.308</v>
      </c>
      <c r="E22" s="43">
        <v>0.308</v>
      </c>
      <c r="F22" s="53">
        <f t="shared" si="0"/>
        <v>0.51319999999999999</v>
      </c>
      <c r="G22" s="53">
        <f t="shared" si="1"/>
        <v>0.51319999999999999</v>
      </c>
      <c r="H22" s="54">
        <v>0.51</v>
      </c>
      <c r="I22" s="54">
        <v>0.51</v>
      </c>
      <c r="J22" s="47" t="s">
        <v>1328</v>
      </c>
      <c r="K22" s="57" t="s">
        <v>1329</v>
      </c>
    </row>
    <row r="23" spans="1:11" ht="15" customHeight="1" x14ac:dyDescent="0.25">
      <c r="A23" s="51" t="s">
        <v>498</v>
      </c>
      <c r="B23" s="43">
        <v>0.16600000000000001</v>
      </c>
      <c r="C23" s="43">
        <v>0.16600000000000001</v>
      </c>
      <c r="D23" s="43">
        <v>0.249</v>
      </c>
      <c r="E23" s="43">
        <v>0.249</v>
      </c>
      <c r="F23" s="53">
        <f t="shared" si="0"/>
        <v>0.41500000000000004</v>
      </c>
      <c r="G23" s="53">
        <f t="shared" si="1"/>
        <v>0.41500000000000004</v>
      </c>
      <c r="H23" s="54">
        <v>0.42</v>
      </c>
      <c r="I23" s="54">
        <v>0.42</v>
      </c>
      <c r="J23" s="47" t="s">
        <v>1330</v>
      </c>
      <c r="K23" s="57" t="s">
        <v>1331</v>
      </c>
    </row>
    <row r="24" spans="1:11" ht="15" customHeight="1" x14ac:dyDescent="0.25">
      <c r="A24" s="51" t="s">
        <v>500</v>
      </c>
      <c r="B24" s="43">
        <v>0.19919999999999999</v>
      </c>
      <c r="C24" s="43">
        <v>0.19919999999999999</v>
      </c>
      <c r="D24" s="43">
        <v>0.29880000000000001</v>
      </c>
      <c r="E24" s="43">
        <v>0.29880000000000001</v>
      </c>
      <c r="F24" s="53">
        <f t="shared" si="0"/>
        <v>0.498</v>
      </c>
      <c r="G24" s="53">
        <f t="shared" si="1"/>
        <v>0.498</v>
      </c>
      <c r="H24" s="54">
        <v>0.52</v>
      </c>
      <c r="I24" s="54">
        <v>0.52</v>
      </c>
      <c r="J24" s="47" t="s">
        <v>1332</v>
      </c>
      <c r="K24" s="57" t="s">
        <v>1333</v>
      </c>
    </row>
    <row r="25" spans="1:11" ht="15" customHeight="1" x14ac:dyDescent="0.25">
      <c r="A25" s="51" t="s">
        <v>502</v>
      </c>
      <c r="B25" s="43">
        <v>0.19919999999999999</v>
      </c>
      <c r="C25" s="43">
        <v>0.19919999999999999</v>
      </c>
      <c r="D25" s="43">
        <v>0.29880000000000001</v>
      </c>
      <c r="E25" s="43">
        <v>0.29880000000000001</v>
      </c>
      <c r="F25" s="53">
        <f t="shared" si="0"/>
        <v>0.498</v>
      </c>
      <c r="G25" s="53">
        <f t="shared" si="1"/>
        <v>0.498</v>
      </c>
      <c r="H25" s="54">
        <v>0.5</v>
      </c>
      <c r="I25" s="54">
        <v>0.5</v>
      </c>
      <c r="J25" s="47" t="s">
        <v>1334</v>
      </c>
      <c r="K25" s="57" t="s">
        <v>1335</v>
      </c>
    </row>
    <row r="26" spans="1:11" x14ac:dyDescent="0.25">
      <c r="A26" s="52" t="s">
        <v>504</v>
      </c>
      <c r="B26" s="39">
        <v>0.1</v>
      </c>
      <c r="C26" s="39">
        <v>0.1</v>
      </c>
      <c r="D26" s="39">
        <v>0.3</v>
      </c>
      <c r="E26" s="39">
        <v>0.3</v>
      </c>
      <c r="F26" s="53">
        <f t="shared" si="0"/>
        <v>0.4</v>
      </c>
      <c r="G26" s="53">
        <f t="shared" si="1"/>
        <v>0.4</v>
      </c>
      <c r="H26" s="54">
        <v>0.4</v>
      </c>
      <c r="I26" s="54">
        <v>0.4</v>
      </c>
      <c r="J26" s="47" t="s">
        <v>1336</v>
      </c>
      <c r="K26" s="57" t="s">
        <v>1337</v>
      </c>
    </row>
    <row r="27" spans="1:11" ht="15" customHeight="1" x14ac:dyDescent="0.25">
      <c r="A27" s="51" t="s">
        <v>509</v>
      </c>
      <c r="B27" s="43">
        <v>0.30409999999999998</v>
      </c>
      <c r="C27" s="43">
        <v>0.30780000000000002</v>
      </c>
      <c r="D27" s="43">
        <v>0.24460000000000001</v>
      </c>
      <c r="E27" s="43">
        <v>0.24099999999999999</v>
      </c>
      <c r="F27" s="53">
        <f t="shared" si="0"/>
        <v>0.54869999999999997</v>
      </c>
      <c r="G27" s="53">
        <f t="shared" si="1"/>
        <v>0.54879999999999995</v>
      </c>
      <c r="H27" s="54">
        <v>0.55000000000000004</v>
      </c>
      <c r="I27" s="54">
        <v>0.55000000000000004</v>
      </c>
      <c r="J27" s="47" t="s">
        <v>1338</v>
      </c>
      <c r="K27" s="57" t="s">
        <v>1339</v>
      </c>
    </row>
    <row r="28" spans="1:11" ht="22.5" x14ac:dyDescent="0.25">
      <c r="A28" s="52" t="s">
        <v>512</v>
      </c>
      <c r="B28" s="38">
        <v>0.1666</v>
      </c>
      <c r="C28" s="38">
        <v>0.1666</v>
      </c>
      <c r="D28" s="38">
        <v>0.24990000000000001</v>
      </c>
      <c r="E28" s="38">
        <v>0.24990000000000001</v>
      </c>
      <c r="F28" s="53">
        <f t="shared" si="0"/>
        <v>0.41649999999999998</v>
      </c>
      <c r="G28" s="53">
        <f t="shared" si="1"/>
        <v>0.41649999999999998</v>
      </c>
      <c r="H28" s="54">
        <v>0.42</v>
      </c>
      <c r="I28" s="54">
        <v>0.42</v>
      </c>
      <c r="J28" s="47" t="s">
        <v>1340</v>
      </c>
      <c r="K28" s="57" t="s">
        <v>1341</v>
      </c>
    </row>
    <row r="29" spans="1:11" ht="22.5" x14ac:dyDescent="0.25">
      <c r="A29" s="52" t="s">
        <v>514</v>
      </c>
      <c r="B29" s="38">
        <v>0.1666</v>
      </c>
      <c r="C29" s="38">
        <v>0.1666</v>
      </c>
      <c r="D29" s="38">
        <v>0.24990000000000001</v>
      </c>
      <c r="E29" s="38">
        <v>0.66659999999999997</v>
      </c>
      <c r="F29" s="53">
        <f t="shared" si="0"/>
        <v>0.41649999999999998</v>
      </c>
      <c r="G29" s="53">
        <f t="shared" si="1"/>
        <v>0.83319999999999994</v>
      </c>
      <c r="H29" s="54">
        <v>0.42</v>
      </c>
      <c r="I29" s="54">
        <v>0.83</v>
      </c>
      <c r="J29" s="47" t="s">
        <v>1342</v>
      </c>
      <c r="K29" s="57" t="s">
        <v>1343</v>
      </c>
    </row>
    <row r="30" spans="1:11" ht="15" customHeight="1" x14ac:dyDescent="0.25">
      <c r="A30" s="51" t="s">
        <v>517</v>
      </c>
      <c r="B30" s="44">
        <v>0.15</v>
      </c>
      <c r="C30" s="44">
        <v>0.15</v>
      </c>
      <c r="D30" s="44">
        <v>0.3</v>
      </c>
      <c r="E30" s="44">
        <v>0.3</v>
      </c>
      <c r="F30" s="53">
        <f t="shared" si="0"/>
        <v>0.44999999999999996</v>
      </c>
      <c r="G30" s="53">
        <f t="shared" si="1"/>
        <v>0.44999999999999996</v>
      </c>
      <c r="H30" s="54">
        <v>0.45</v>
      </c>
      <c r="I30" s="54">
        <v>0.45</v>
      </c>
      <c r="J30" s="47" t="s">
        <v>1344</v>
      </c>
      <c r="K30" s="57" t="s">
        <v>1345</v>
      </c>
    </row>
    <row r="31" spans="1:11" ht="15" customHeight="1" x14ac:dyDescent="0.25">
      <c r="A31" s="51" t="s">
        <v>521</v>
      </c>
      <c r="B31" s="43">
        <v>0.43540000000000001</v>
      </c>
      <c r="C31" s="43">
        <v>0.40339999999999998</v>
      </c>
      <c r="D31" s="43">
        <v>0.27039999999999997</v>
      </c>
      <c r="E31" s="43">
        <v>0.26229999999999998</v>
      </c>
      <c r="F31" s="53">
        <f t="shared" si="0"/>
        <v>0.70579999999999998</v>
      </c>
      <c r="G31" s="53">
        <f t="shared" si="1"/>
        <v>0.66569999999999996</v>
      </c>
      <c r="H31" s="54">
        <v>0.72</v>
      </c>
      <c r="I31" s="54">
        <v>0.67</v>
      </c>
      <c r="J31" s="48" t="s">
        <v>1346</v>
      </c>
      <c r="K31" s="57" t="s">
        <v>1347</v>
      </c>
    </row>
    <row r="32" spans="1:11" ht="15" customHeight="1" x14ac:dyDescent="0.25">
      <c r="A32" s="51" t="s">
        <v>525</v>
      </c>
      <c r="B32" s="43">
        <v>0.26040000000000002</v>
      </c>
      <c r="C32" s="43">
        <v>0.25480000000000003</v>
      </c>
      <c r="D32" s="43">
        <v>0.2243</v>
      </c>
      <c r="E32" s="43">
        <v>0.21840000000000001</v>
      </c>
      <c r="F32" s="53">
        <f t="shared" si="0"/>
        <v>0.48470000000000002</v>
      </c>
      <c r="G32" s="53">
        <f t="shared" si="1"/>
        <v>0.47320000000000007</v>
      </c>
      <c r="H32" s="54">
        <v>0.48</v>
      </c>
      <c r="I32" s="54">
        <v>0.47</v>
      </c>
      <c r="J32" s="47" t="s">
        <v>1348</v>
      </c>
      <c r="K32" s="57" t="s">
        <v>1349</v>
      </c>
    </row>
    <row r="33" spans="1:11" ht="15" customHeight="1" x14ac:dyDescent="0.25">
      <c r="A33" s="51" t="s">
        <v>530</v>
      </c>
      <c r="B33" s="43">
        <v>0.26240000000000002</v>
      </c>
      <c r="C33" s="43">
        <v>0.28139999999999998</v>
      </c>
      <c r="D33" s="43">
        <v>0.1888</v>
      </c>
      <c r="E33" s="43">
        <v>0.26440000000000002</v>
      </c>
      <c r="F33" s="53">
        <f t="shared" si="0"/>
        <v>0.45120000000000005</v>
      </c>
      <c r="G33" s="53">
        <f t="shared" si="1"/>
        <v>0.54580000000000006</v>
      </c>
      <c r="H33" s="54">
        <v>0.45</v>
      </c>
      <c r="I33" s="54">
        <v>0.55000000000000004</v>
      </c>
      <c r="J33" s="47" t="s">
        <v>1350</v>
      </c>
      <c r="K33" s="57" t="s">
        <v>1351</v>
      </c>
    </row>
    <row r="34" spans="1:11" ht="15" customHeight="1" x14ac:dyDescent="0.25">
      <c r="A34" s="51" t="s">
        <v>533</v>
      </c>
      <c r="B34" s="43">
        <v>0.20119999999999999</v>
      </c>
      <c r="C34" s="43">
        <v>0.12620000000000001</v>
      </c>
      <c r="D34" s="43">
        <v>0.14099999999999999</v>
      </c>
      <c r="E34" s="43">
        <v>0.216</v>
      </c>
      <c r="F34" s="53">
        <f t="shared" si="0"/>
        <v>0.34219999999999995</v>
      </c>
      <c r="G34" s="53">
        <f t="shared" si="1"/>
        <v>0.3422</v>
      </c>
      <c r="H34" s="54">
        <v>0.34</v>
      </c>
      <c r="I34" s="54">
        <v>0.34</v>
      </c>
      <c r="J34" s="47" t="s">
        <v>1352</v>
      </c>
      <c r="K34" s="57" t="s">
        <v>1353</v>
      </c>
    </row>
    <row r="35" spans="1:11" ht="15" customHeight="1" x14ac:dyDescent="0.25">
      <c r="A35" s="51" t="s">
        <v>536</v>
      </c>
      <c r="B35" s="44">
        <v>0.15</v>
      </c>
      <c r="C35" s="44">
        <v>0.15</v>
      </c>
      <c r="D35" s="44">
        <v>0.34</v>
      </c>
      <c r="E35" s="44">
        <v>0.34</v>
      </c>
      <c r="F35" s="53">
        <f t="shared" si="0"/>
        <v>0.49</v>
      </c>
      <c r="G35" s="53">
        <f t="shared" ref="G35:G54" si="2">C35+E35</f>
        <v>0.49</v>
      </c>
      <c r="H35" s="54">
        <v>0.49</v>
      </c>
      <c r="I35" s="54">
        <v>0.49</v>
      </c>
      <c r="J35" s="47" t="s">
        <v>1354</v>
      </c>
      <c r="K35" s="57" t="s">
        <v>1355</v>
      </c>
    </row>
    <row r="36" spans="1:11" ht="15" customHeight="1" x14ac:dyDescent="0.25">
      <c r="A36" s="51" t="s">
        <v>541</v>
      </c>
      <c r="B36" s="43">
        <v>0.1575</v>
      </c>
      <c r="C36" s="43">
        <v>0.1575</v>
      </c>
      <c r="D36" s="44">
        <v>0.27</v>
      </c>
      <c r="E36" s="44">
        <v>0.27</v>
      </c>
      <c r="F36" s="53">
        <f t="shared" si="0"/>
        <v>0.42749999999999999</v>
      </c>
      <c r="G36" s="53">
        <f t="shared" si="2"/>
        <v>0.42749999999999999</v>
      </c>
      <c r="H36" s="54">
        <v>0.47</v>
      </c>
      <c r="I36" s="54">
        <v>0.45</v>
      </c>
      <c r="J36" s="47" t="s">
        <v>1356</v>
      </c>
      <c r="K36" s="57" t="s">
        <v>1357</v>
      </c>
    </row>
    <row r="37" spans="1:11" ht="15" customHeight="1" x14ac:dyDescent="0.25">
      <c r="A37" s="51" t="s">
        <v>12</v>
      </c>
      <c r="B37" s="43">
        <v>0.31090000000000001</v>
      </c>
      <c r="C37" s="43">
        <v>0.3145</v>
      </c>
      <c r="D37" s="43">
        <v>0.20100000000000001</v>
      </c>
      <c r="E37" s="43">
        <v>0.19739999999999999</v>
      </c>
      <c r="F37" s="53">
        <f t="shared" si="0"/>
        <v>0.51190000000000002</v>
      </c>
      <c r="G37" s="53">
        <f t="shared" si="2"/>
        <v>0.51190000000000002</v>
      </c>
      <c r="H37" s="54">
        <v>0.51</v>
      </c>
      <c r="I37" s="54">
        <v>0.51</v>
      </c>
      <c r="J37" s="47" t="s">
        <v>1358</v>
      </c>
      <c r="K37" s="57" t="s">
        <v>1359</v>
      </c>
    </row>
    <row r="38" spans="1:11" ht="15" customHeight="1" x14ac:dyDescent="0.25">
      <c r="A38" s="51" t="s">
        <v>550</v>
      </c>
      <c r="B38" s="43">
        <v>0.2137</v>
      </c>
      <c r="C38" s="43">
        <v>0.14349999999999999</v>
      </c>
      <c r="D38" s="43">
        <v>0.2586</v>
      </c>
      <c r="E38" s="43">
        <v>0.30809999999999998</v>
      </c>
      <c r="F38" s="53">
        <f t="shared" si="0"/>
        <v>0.4723</v>
      </c>
      <c r="G38" s="53">
        <f t="shared" si="2"/>
        <v>0.4516</v>
      </c>
      <c r="H38" s="54">
        <v>0.47</v>
      </c>
      <c r="I38" s="54">
        <v>0.45</v>
      </c>
      <c r="J38" s="47" t="s">
        <v>1360</v>
      </c>
      <c r="K38" s="57" t="s">
        <v>1361</v>
      </c>
    </row>
    <row r="39" spans="1:11" ht="15" customHeight="1" x14ac:dyDescent="0.25">
      <c r="A39" s="51" t="s">
        <v>555</v>
      </c>
      <c r="B39" s="43">
        <v>0.15720000000000001</v>
      </c>
      <c r="C39" s="44">
        <v>0.16</v>
      </c>
      <c r="D39" s="43">
        <v>0.26719999999999999</v>
      </c>
      <c r="E39" s="43">
        <v>0.26719999999999999</v>
      </c>
      <c r="F39" s="53">
        <f t="shared" si="0"/>
        <v>0.4244</v>
      </c>
      <c r="G39" s="53">
        <f t="shared" si="2"/>
        <v>0.42720000000000002</v>
      </c>
      <c r="H39" s="54">
        <v>0.43</v>
      </c>
      <c r="I39" s="54">
        <v>0.43</v>
      </c>
      <c r="J39" s="47" t="s">
        <v>1362</v>
      </c>
      <c r="K39" s="57" t="s">
        <v>1363</v>
      </c>
    </row>
    <row r="40" spans="1:11" ht="15" customHeight="1" x14ac:dyDescent="0.25">
      <c r="A40" s="51" t="s">
        <v>560</v>
      </c>
      <c r="B40" s="43">
        <v>0.1636</v>
      </c>
      <c r="C40" s="44">
        <v>0.16</v>
      </c>
      <c r="D40" s="43">
        <v>0.25359999999999999</v>
      </c>
      <c r="E40" s="43">
        <v>0.25359999999999999</v>
      </c>
      <c r="F40" s="53">
        <f t="shared" si="0"/>
        <v>0.41720000000000002</v>
      </c>
      <c r="G40" s="53">
        <f t="shared" si="2"/>
        <v>0.41359999999999997</v>
      </c>
      <c r="H40" s="54">
        <v>0.41</v>
      </c>
      <c r="I40" s="54">
        <v>0.41</v>
      </c>
      <c r="J40" s="47" t="s">
        <v>1364</v>
      </c>
      <c r="K40" s="57" t="s">
        <v>1365</v>
      </c>
    </row>
    <row r="41" spans="1:11" ht="15" customHeight="1" x14ac:dyDescent="0.25">
      <c r="A41" s="51" t="s">
        <v>6</v>
      </c>
      <c r="B41" s="43">
        <v>0.18940000000000001</v>
      </c>
      <c r="C41" s="43">
        <v>0.18940000000000001</v>
      </c>
      <c r="D41" s="43">
        <v>0.2913</v>
      </c>
      <c r="E41" s="43">
        <v>0.28670000000000001</v>
      </c>
      <c r="F41" s="53">
        <f t="shared" si="0"/>
        <v>0.48070000000000002</v>
      </c>
      <c r="G41" s="53">
        <f t="shared" si="2"/>
        <v>0.47610000000000002</v>
      </c>
      <c r="H41" s="54">
        <v>0.48</v>
      </c>
      <c r="I41" s="54">
        <v>0.48</v>
      </c>
      <c r="J41" s="47" t="s">
        <v>1366</v>
      </c>
      <c r="K41" s="57" t="s">
        <v>1367</v>
      </c>
    </row>
    <row r="42" spans="1:11" ht="15" customHeight="1" x14ac:dyDescent="0.25">
      <c r="A42" s="51" t="s">
        <v>567</v>
      </c>
      <c r="B42" s="43">
        <v>0.2278</v>
      </c>
      <c r="C42" s="43">
        <v>0.2278</v>
      </c>
      <c r="D42" s="43">
        <v>0.2823</v>
      </c>
      <c r="E42" s="43">
        <v>0.2823</v>
      </c>
      <c r="F42" s="53">
        <f t="shared" si="0"/>
        <v>0.5101</v>
      </c>
      <c r="G42" s="53">
        <f t="shared" si="2"/>
        <v>0.5101</v>
      </c>
      <c r="H42" s="54">
        <v>0.51</v>
      </c>
      <c r="I42" s="54">
        <v>0.51</v>
      </c>
      <c r="J42" s="47" t="s">
        <v>1368</v>
      </c>
      <c r="K42" s="57" t="s">
        <v>1369</v>
      </c>
    </row>
    <row r="43" spans="1:11" ht="25.5" customHeight="1" x14ac:dyDescent="0.25">
      <c r="A43" s="51" t="s">
        <v>571</v>
      </c>
      <c r="B43" s="44">
        <v>0.16</v>
      </c>
      <c r="C43" s="44">
        <v>0.16</v>
      </c>
      <c r="D43" s="44">
        <v>0.24</v>
      </c>
      <c r="E43" s="44">
        <v>0.24</v>
      </c>
      <c r="F43" s="53">
        <f t="shared" si="0"/>
        <v>0.4</v>
      </c>
      <c r="G43" s="53">
        <f t="shared" si="2"/>
        <v>0.4</v>
      </c>
      <c r="H43" s="54">
        <v>0.48</v>
      </c>
      <c r="I43" s="54">
        <v>0.4</v>
      </c>
      <c r="J43" s="48" t="s">
        <v>1370</v>
      </c>
      <c r="K43" s="57" t="s">
        <v>1371</v>
      </c>
    </row>
    <row r="44" spans="1:11" ht="15" customHeight="1" x14ac:dyDescent="0.25">
      <c r="A44" s="51" t="s">
        <v>576</v>
      </c>
      <c r="B44" s="44">
        <v>0.24</v>
      </c>
      <c r="C44" s="44">
        <v>0.24</v>
      </c>
      <c r="D44" s="44">
        <v>0.24</v>
      </c>
      <c r="E44" s="44">
        <v>0.24</v>
      </c>
      <c r="F44" s="53">
        <f t="shared" si="0"/>
        <v>0.48</v>
      </c>
      <c r="G44" s="53">
        <f t="shared" si="2"/>
        <v>0.48</v>
      </c>
      <c r="H44" s="54">
        <v>0.48</v>
      </c>
      <c r="I44" s="54">
        <v>0.48</v>
      </c>
      <c r="J44" s="47" t="s">
        <v>1372</v>
      </c>
      <c r="K44" s="57" t="s">
        <v>1373</v>
      </c>
    </row>
    <row r="45" spans="1:11" ht="15" customHeight="1" x14ac:dyDescent="0.25">
      <c r="A45" s="51" t="s">
        <v>580</v>
      </c>
      <c r="B45" s="43">
        <v>0.25030000000000002</v>
      </c>
      <c r="C45" s="43">
        <v>0.25030000000000002</v>
      </c>
      <c r="D45" s="43">
        <v>0.24990000000000001</v>
      </c>
      <c r="E45" s="43">
        <v>0.1666</v>
      </c>
      <c r="F45" s="53">
        <f t="shared" si="0"/>
        <v>0.50019999999999998</v>
      </c>
      <c r="G45" s="53">
        <f t="shared" si="2"/>
        <v>0.41690000000000005</v>
      </c>
      <c r="H45" s="54">
        <v>0.5</v>
      </c>
      <c r="I45" s="54">
        <v>0.5</v>
      </c>
      <c r="J45" s="47" t="s">
        <v>1374</v>
      </c>
      <c r="K45" s="57" t="s">
        <v>1375</v>
      </c>
    </row>
    <row r="46" spans="1:11" ht="15" customHeight="1" x14ac:dyDescent="0.25">
      <c r="A46" s="51" t="s">
        <v>584</v>
      </c>
      <c r="B46" s="43">
        <v>7.1400000000000005E-2</v>
      </c>
      <c r="C46" s="43">
        <v>6.9400000000000003E-2</v>
      </c>
      <c r="D46" s="43">
        <v>0.1041</v>
      </c>
      <c r="E46" s="43">
        <v>0.1041</v>
      </c>
      <c r="F46" s="53">
        <f t="shared" si="0"/>
        <v>0.17549999999999999</v>
      </c>
      <c r="G46" s="53">
        <f t="shared" si="2"/>
        <v>0.17349999999999999</v>
      </c>
      <c r="H46" s="54">
        <v>0.17</v>
      </c>
      <c r="I46" s="54">
        <v>0.17</v>
      </c>
      <c r="J46" s="47" t="s">
        <v>1376</v>
      </c>
      <c r="K46" s="57" t="s">
        <v>1377</v>
      </c>
    </row>
    <row r="47" spans="1:11" ht="15" customHeight="1" x14ac:dyDescent="0.25">
      <c r="A47" s="51" t="s">
        <v>588</v>
      </c>
      <c r="B47" s="43">
        <v>0.1714</v>
      </c>
      <c r="C47" s="43">
        <v>0.15679999999999999</v>
      </c>
      <c r="D47" s="43">
        <v>0.23549999999999999</v>
      </c>
      <c r="E47" s="43">
        <v>0.24340000000000001</v>
      </c>
      <c r="F47" s="53">
        <f t="shared" si="0"/>
        <v>0.40689999999999998</v>
      </c>
      <c r="G47" s="53">
        <f t="shared" si="2"/>
        <v>0.4002</v>
      </c>
      <c r="H47" s="54">
        <v>0.41</v>
      </c>
      <c r="I47" s="54">
        <v>0.4</v>
      </c>
      <c r="J47" s="47" t="s">
        <v>1378</v>
      </c>
      <c r="K47" s="57" t="s">
        <v>1379</v>
      </c>
    </row>
    <row r="48" spans="1:11" ht="15" customHeight="1" x14ac:dyDescent="0.25">
      <c r="A48" s="51" t="s">
        <v>593</v>
      </c>
      <c r="B48" s="44">
        <v>0.16</v>
      </c>
      <c r="C48" s="44">
        <v>0.16</v>
      </c>
      <c r="D48" s="44">
        <v>0.24</v>
      </c>
      <c r="E48" s="44">
        <v>0.24</v>
      </c>
      <c r="F48" s="53">
        <f t="shared" si="0"/>
        <v>0.4</v>
      </c>
      <c r="G48" s="53">
        <f t="shared" si="2"/>
        <v>0.4</v>
      </c>
      <c r="H48" s="54">
        <v>0.4</v>
      </c>
      <c r="I48" s="54">
        <v>0.4</v>
      </c>
      <c r="J48" s="47" t="s">
        <v>1380</v>
      </c>
      <c r="K48" s="57" t="s">
        <v>1381</v>
      </c>
    </row>
    <row r="49" spans="1:11" ht="33.75" x14ac:dyDescent="0.25">
      <c r="A49" s="52" t="s">
        <v>598</v>
      </c>
      <c r="B49" s="38">
        <v>0.157</v>
      </c>
      <c r="C49" s="38">
        <v>0.157</v>
      </c>
      <c r="D49" s="38">
        <v>0.21299999999999999</v>
      </c>
      <c r="E49" s="38">
        <v>0.21299999999999999</v>
      </c>
      <c r="F49" s="53">
        <f t="shared" si="0"/>
        <v>0.37</v>
      </c>
      <c r="G49" s="53">
        <f t="shared" si="2"/>
        <v>0.37</v>
      </c>
      <c r="H49" s="54">
        <v>0.37</v>
      </c>
      <c r="I49" s="54">
        <v>0.37</v>
      </c>
      <c r="J49" s="47" t="s">
        <v>1382</v>
      </c>
      <c r="K49" s="57" t="s">
        <v>1383</v>
      </c>
    </row>
    <row r="50" spans="1:11" ht="15" customHeight="1" x14ac:dyDescent="0.25">
      <c r="A50" s="51" t="s">
        <v>601</v>
      </c>
      <c r="B50" s="43">
        <v>2.7199999999999998E-2</v>
      </c>
      <c r="C50" s="43">
        <v>2.7199999999999998E-2</v>
      </c>
      <c r="D50" s="43">
        <v>4.0800000000000003E-2</v>
      </c>
      <c r="E50" s="43">
        <v>4.0800000000000003E-2</v>
      </c>
      <c r="F50" s="53">
        <f t="shared" si="0"/>
        <v>6.8000000000000005E-2</v>
      </c>
      <c r="G50" s="53">
        <f t="shared" si="2"/>
        <v>6.8000000000000005E-2</v>
      </c>
      <c r="H50" s="54">
        <v>7.0000000000000007E-2</v>
      </c>
      <c r="I50" s="54">
        <v>7.0000000000000007E-2</v>
      </c>
      <c r="J50" s="47" t="s">
        <v>1384</v>
      </c>
      <c r="K50" s="57" t="s">
        <v>1385</v>
      </c>
    </row>
    <row r="51" spans="1:11" ht="24.75" customHeight="1" x14ac:dyDescent="0.25">
      <c r="A51" s="51" t="s">
        <v>20</v>
      </c>
      <c r="B51" s="44">
        <v>0.16</v>
      </c>
      <c r="C51" s="44">
        <v>0.16</v>
      </c>
      <c r="D51" s="44">
        <v>0.24</v>
      </c>
      <c r="E51" s="44">
        <v>0.24</v>
      </c>
      <c r="F51" s="53">
        <f t="shared" si="0"/>
        <v>0.4</v>
      </c>
      <c r="G51" s="53">
        <f t="shared" si="2"/>
        <v>0.4</v>
      </c>
      <c r="H51" s="54">
        <v>0.4</v>
      </c>
      <c r="I51" s="54">
        <v>0.4</v>
      </c>
      <c r="J51" s="47" t="s">
        <v>1386</v>
      </c>
      <c r="K51" s="57" t="s">
        <v>1387</v>
      </c>
    </row>
    <row r="52" spans="1:11" ht="23.25" customHeight="1" x14ac:dyDescent="0.25">
      <c r="A52" s="51" t="s">
        <v>608</v>
      </c>
      <c r="B52" s="43">
        <v>0.21870000000000001</v>
      </c>
      <c r="C52" s="43">
        <v>0.21870000000000001</v>
      </c>
      <c r="D52" s="43">
        <v>0.19919999999999999</v>
      </c>
      <c r="E52" s="43">
        <v>0.19919999999999999</v>
      </c>
      <c r="F52" s="53">
        <f t="shared" si="0"/>
        <v>0.41789999999999999</v>
      </c>
      <c r="G52" s="53">
        <f t="shared" si="2"/>
        <v>0.41789999999999999</v>
      </c>
      <c r="H52" s="54">
        <v>0.42</v>
      </c>
      <c r="I52" s="54">
        <v>0.42</v>
      </c>
      <c r="J52" s="47" t="s">
        <v>1388</v>
      </c>
      <c r="K52" s="57" t="s">
        <v>1389</v>
      </c>
    </row>
    <row r="53" spans="1:11" ht="26.25" customHeight="1" x14ac:dyDescent="0.25">
      <c r="A53" s="51" t="s">
        <v>26</v>
      </c>
      <c r="B53" s="43">
        <v>0.1522</v>
      </c>
      <c r="C53" s="43">
        <v>0.14979999999999999</v>
      </c>
      <c r="D53" s="43">
        <v>0.25729999999999997</v>
      </c>
      <c r="E53" s="43">
        <v>0.25509999999999999</v>
      </c>
      <c r="F53" s="53">
        <f t="shared" si="0"/>
        <v>0.40949999999999998</v>
      </c>
      <c r="G53" s="53">
        <f t="shared" si="2"/>
        <v>0.40489999999999998</v>
      </c>
      <c r="H53" s="54">
        <v>0.41</v>
      </c>
      <c r="I53" s="54">
        <v>0.4</v>
      </c>
      <c r="J53" s="47" t="s">
        <v>1390</v>
      </c>
      <c r="K53" s="57" t="s">
        <v>1391</v>
      </c>
    </row>
    <row r="54" spans="1:11" ht="28.5" customHeight="1" x14ac:dyDescent="0.25">
      <c r="A54" s="51" t="s">
        <v>615</v>
      </c>
      <c r="B54" s="44">
        <v>0</v>
      </c>
      <c r="C54" s="44">
        <v>0</v>
      </c>
      <c r="D54" s="43">
        <v>3.1099999999999999E-2</v>
      </c>
      <c r="E54" s="43">
        <v>3.1099999999999999E-2</v>
      </c>
      <c r="F54" s="53">
        <f t="shared" si="0"/>
        <v>3.1099999999999999E-2</v>
      </c>
      <c r="G54" s="53">
        <f t="shared" si="2"/>
        <v>3.1099999999999999E-2</v>
      </c>
      <c r="H54" s="54">
        <v>0.04</v>
      </c>
      <c r="I54" s="54">
        <v>0.04</v>
      </c>
      <c r="J54" s="47" t="s">
        <v>1392</v>
      </c>
      <c r="K54" s="57" t="s">
        <v>1393</v>
      </c>
    </row>
  </sheetData>
  <autoFilter ref="A1:E54" xr:uid="{3A075805-8CF3-446C-80BD-C0A394921495}"/>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97CDA-F6DF-4101-A786-38181169E578}">
  <dimension ref="A1:M39"/>
  <sheetViews>
    <sheetView showGridLines="0" view="pageBreakPreview" zoomScale="60" zoomScaleNormal="49" workbookViewId="0">
      <selection activeCell="A37" sqref="A37:M39"/>
    </sheetView>
  </sheetViews>
  <sheetFormatPr baseColWidth="10" defaultColWidth="11.42578125" defaultRowHeight="15" x14ac:dyDescent="0.25"/>
  <cols>
    <col min="12" max="12" width="11.42578125" customWidth="1"/>
    <col min="13" max="13" width="40.28515625" customWidth="1"/>
  </cols>
  <sheetData>
    <row r="1" spans="1:13" ht="94.5" customHeight="1" x14ac:dyDescent="0.25">
      <c r="A1" s="82"/>
    </row>
    <row r="2" spans="1:13" ht="15" customHeight="1" x14ac:dyDescent="0.25">
      <c r="A2" s="202" t="s">
        <v>1394</v>
      </c>
      <c r="B2" s="202"/>
      <c r="C2" s="202"/>
      <c r="D2" s="202"/>
      <c r="E2" s="202"/>
      <c r="F2" s="202"/>
      <c r="G2" s="202"/>
      <c r="H2" s="202"/>
      <c r="I2" s="202"/>
      <c r="J2" s="202"/>
      <c r="K2" s="202"/>
      <c r="L2" s="202"/>
      <c r="M2" s="202"/>
    </row>
    <row r="3" spans="1:13" x14ac:dyDescent="0.25">
      <c r="A3" s="202"/>
      <c r="B3" s="202"/>
      <c r="C3" s="202"/>
      <c r="D3" s="202"/>
      <c r="E3" s="202"/>
      <c r="F3" s="202"/>
      <c r="G3" s="202"/>
      <c r="H3" s="202"/>
      <c r="I3" s="202"/>
      <c r="J3" s="202"/>
      <c r="K3" s="202"/>
      <c r="L3" s="202"/>
      <c r="M3" s="202"/>
    </row>
    <row r="4" spans="1:13" x14ac:dyDescent="0.25">
      <c r="A4" s="202"/>
      <c r="B4" s="202"/>
      <c r="C4" s="202"/>
      <c r="D4" s="202"/>
      <c r="E4" s="202"/>
      <c r="F4" s="202"/>
      <c r="G4" s="202"/>
      <c r="H4" s="202"/>
      <c r="I4" s="202"/>
      <c r="J4" s="202"/>
      <c r="K4" s="202"/>
      <c r="L4" s="202"/>
      <c r="M4" s="202"/>
    </row>
    <row r="5" spans="1:13" x14ac:dyDescent="0.25">
      <c r="A5" s="202"/>
      <c r="B5" s="202"/>
      <c r="C5" s="202"/>
      <c r="D5" s="202"/>
      <c r="E5" s="202"/>
      <c r="F5" s="202"/>
      <c r="G5" s="202"/>
      <c r="H5" s="202"/>
      <c r="I5" s="202"/>
      <c r="J5" s="202"/>
      <c r="K5" s="202"/>
      <c r="L5" s="202"/>
      <c r="M5" s="202"/>
    </row>
    <row r="6" spans="1:13" x14ac:dyDescent="0.25">
      <c r="A6" s="202"/>
      <c r="B6" s="202"/>
      <c r="C6" s="202"/>
      <c r="D6" s="202"/>
      <c r="E6" s="202"/>
      <c r="F6" s="202"/>
      <c r="G6" s="202"/>
      <c r="H6" s="202"/>
      <c r="I6" s="202"/>
      <c r="J6" s="202"/>
      <c r="K6" s="202"/>
      <c r="L6" s="202"/>
      <c r="M6" s="202"/>
    </row>
    <row r="7" spans="1:13" x14ac:dyDescent="0.25">
      <c r="A7" s="202"/>
      <c r="B7" s="202"/>
      <c r="C7" s="202"/>
      <c r="D7" s="202"/>
      <c r="E7" s="202"/>
      <c r="F7" s="202"/>
      <c r="G7" s="202"/>
      <c r="H7" s="202"/>
      <c r="I7" s="202"/>
      <c r="J7" s="202"/>
      <c r="K7" s="202"/>
      <c r="L7" s="202"/>
      <c r="M7" s="202"/>
    </row>
    <row r="8" spans="1:13" x14ac:dyDescent="0.25">
      <c r="A8" s="202"/>
      <c r="B8" s="202"/>
      <c r="C8" s="202"/>
      <c r="D8" s="202"/>
      <c r="E8" s="202"/>
      <c r="F8" s="202"/>
      <c r="G8" s="202"/>
      <c r="H8" s="202"/>
      <c r="I8" s="202"/>
      <c r="J8" s="202"/>
      <c r="K8" s="202"/>
      <c r="L8" s="202"/>
      <c r="M8" s="202"/>
    </row>
    <row r="9" spans="1:13" x14ac:dyDescent="0.25">
      <c r="A9" s="202"/>
      <c r="B9" s="202"/>
      <c r="C9" s="202"/>
      <c r="D9" s="202"/>
      <c r="E9" s="202"/>
      <c r="F9" s="202"/>
      <c r="G9" s="202"/>
      <c r="H9" s="202"/>
      <c r="I9" s="202"/>
      <c r="J9" s="202"/>
      <c r="K9" s="202"/>
      <c r="L9" s="202"/>
      <c r="M9" s="202"/>
    </row>
    <row r="10" spans="1:13" x14ac:dyDescent="0.25">
      <c r="A10" s="202"/>
      <c r="B10" s="202"/>
      <c r="C10" s="202"/>
      <c r="D10" s="202"/>
      <c r="E10" s="202"/>
      <c r="F10" s="202"/>
      <c r="G10" s="202"/>
      <c r="H10" s="202"/>
      <c r="I10" s="202"/>
      <c r="J10" s="202"/>
      <c r="K10" s="202"/>
      <c r="L10" s="202"/>
      <c r="M10" s="202"/>
    </row>
    <row r="11" spans="1:13" x14ac:dyDescent="0.25">
      <c r="A11" s="202"/>
      <c r="B11" s="202"/>
      <c r="C11" s="202"/>
      <c r="D11" s="202"/>
      <c r="E11" s="202"/>
      <c r="F11" s="202"/>
      <c r="G11" s="202"/>
      <c r="H11" s="202"/>
      <c r="I11" s="202"/>
      <c r="J11" s="202"/>
      <c r="K11" s="202"/>
      <c r="L11" s="202"/>
      <c r="M11" s="202"/>
    </row>
    <row r="12" spans="1:13" x14ac:dyDescent="0.25">
      <c r="A12" s="202"/>
      <c r="B12" s="202"/>
      <c r="C12" s="202"/>
      <c r="D12" s="202"/>
      <c r="E12" s="202"/>
      <c r="F12" s="202"/>
      <c r="G12" s="202"/>
      <c r="H12" s="202"/>
      <c r="I12" s="202"/>
      <c r="J12" s="202"/>
      <c r="K12" s="202"/>
      <c r="L12" s="202"/>
      <c r="M12" s="202"/>
    </row>
    <row r="13" spans="1:13" x14ac:dyDescent="0.25">
      <c r="A13" s="202"/>
      <c r="B13" s="202"/>
      <c r="C13" s="202"/>
      <c r="D13" s="202"/>
      <c r="E13" s="202"/>
      <c r="F13" s="202"/>
      <c r="G13" s="202"/>
      <c r="H13" s="202"/>
      <c r="I13" s="202"/>
      <c r="J13" s="202"/>
      <c r="K13" s="202"/>
      <c r="L13" s="202"/>
      <c r="M13" s="202"/>
    </row>
    <row r="14" spans="1:13" x14ac:dyDescent="0.25">
      <c r="A14" s="202"/>
      <c r="B14" s="202"/>
      <c r="C14" s="202"/>
      <c r="D14" s="202"/>
      <c r="E14" s="202"/>
      <c r="F14" s="202"/>
      <c r="G14" s="202"/>
      <c r="H14" s="202"/>
      <c r="I14" s="202"/>
      <c r="J14" s="202"/>
      <c r="K14" s="202"/>
      <c r="L14" s="202"/>
      <c r="M14" s="202"/>
    </row>
    <row r="15" spans="1:13" x14ac:dyDescent="0.25">
      <c r="A15" s="202"/>
      <c r="B15" s="202"/>
      <c r="C15" s="202"/>
      <c r="D15" s="202"/>
      <c r="E15" s="202"/>
      <c r="F15" s="202"/>
      <c r="G15" s="202"/>
      <c r="H15" s="202"/>
      <c r="I15" s="202"/>
      <c r="J15" s="202"/>
      <c r="K15" s="202"/>
      <c r="L15" s="202"/>
      <c r="M15" s="202"/>
    </row>
    <row r="16" spans="1:13" x14ac:dyDescent="0.25">
      <c r="A16" s="202"/>
      <c r="B16" s="202"/>
      <c r="C16" s="202"/>
      <c r="D16" s="202"/>
      <c r="E16" s="202"/>
      <c r="F16" s="202"/>
      <c r="G16" s="202"/>
      <c r="H16" s="202"/>
      <c r="I16" s="202"/>
      <c r="J16" s="202"/>
      <c r="K16" s="202"/>
      <c r="L16" s="202"/>
      <c r="M16" s="202"/>
    </row>
    <row r="17" spans="1:13" x14ac:dyDescent="0.25">
      <c r="A17" s="202"/>
      <c r="B17" s="202"/>
      <c r="C17" s="202"/>
      <c r="D17" s="202"/>
      <c r="E17" s="202"/>
      <c r="F17" s="202"/>
      <c r="G17" s="202"/>
      <c r="H17" s="202"/>
      <c r="I17" s="202"/>
      <c r="J17" s="202"/>
      <c r="K17" s="202"/>
      <c r="L17" s="202"/>
      <c r="M17" s="202"/>
    </row>
    <row r="18" spans="1:13" x14ac:dyDescent="0.25">
      <c r="A18" s="202"/>
      <c r="B18" s="202"/>
      <c r="C18" s="202"/>
      <c r="D18" s="202"/>
      <c r="E18" s="202"/>
      <c r="F18" s="202"/>
      <c r="G18" s="202"/>
      <c r="H18" s="202"/>
      <c r="I18" s="202"/>
      <c r="J18" s="202"/>
      <c r="K18" s="202"/>
      <c r="L18" s="202"/>
      <c r="M18" s="202"/>
    </row>
    <row r="19" spans="1:13" x14ac:dyDescent="0.25">
      <c r="A19" s="202"/>
      <c r="B19" s="202"/>
      <c r="C19" s="202"/>
      <c r="D19" s="202"/>
      <c r="E19" s="202"/>
      <c r="F19" s="202"/>
      <c r="G19" s="202"/>
      <c r="H19" s="202"/>
      <c r="I19" s="202"/>
      <c r="J19" s="202"/>
      <c r="K19" s="202"/>
      <c r="L19" s="202"/>
      <c r="M19" s="202"/>
    </row>
    <row r="20" spans="1:13" x14ac:dyDescent="0.25">
      <c r="A20" s="202"/>
      <c r="B20" s="202"/>
      <c r="C20" s="202"/>
      <c r="D20" s="202"/>
      <c r="E20" s="202"/>
      <c r="F20" s="202"/>
      <c r="G20" s="202"/>
      <c r="H20" s="202"/>
      <c r="I20" s="202"/>
      <c r="J20" s="202"/>
      <c r="K20" s="202"/>
      <c r="L20" s="202"/>
      <c r="M20" s="202"/>
    </row>
    <row r="21" spans="1:13" x14ac:dyDescent="0.25">
      <c r="A21" s="202"/>
      <c r="B21" s="202"/>
      <c r="C21" s="202"/>
      <c r="D21" s="202"/>
      <c r="E21" s="202"/>
      <c r="F21" s="202"/>
      <c r="G21" s="202"/>
      <c r="H21" s="202"/>
      <c r="I21" s="202"/>
      <c r="J21" s="202"/>
      <c r="K21" s="202"/>
      <c r="L21" s="202"/>
      <c r="M21" s="202"/>
    </row>
    <row r="22" spans="1:13" x14ac:dyDescent="0.25">
      <c r="A22" s="202"/>
      <c r="B22" s="202"/>
      <c r="C22" s="202"/>
      <c r="D22" s="202"/>
      <c r="E22" s="202"/>
      <c r="F22" s="202"/>
      <c r="G22" s="202"/>
      <c r="H22" s="202"/>
      <c r="I22" s="202"/>
      <c r="J22" s="202"/>
      <c r="K22" s="202"/>
      <c r="L22" s="202"/>
      <c r="M22" s="202"/>
    </row>
    <row r="23" spans="1:13" x14ac:dyDescent="0.25">
      <c r="A23" s="202"/>
      <c r="B23" s="202"/>
      <c r="C23" s="202"/>
      <c r="D23" s="202"/>
      <c r="E23" s="202"/>
      <c r="F23" s="202"/>
      <c r="G23" s="202"/>
      <c r="H23" s="202"/>
      <c r="I23" s="202"/>
      <c r="J23" s="202"/>
      <c r="K23" s="202"/>
      <c r="L23" s="202"/>
      <c r="M23" s="202"/>
    </row>
    <row r="24" spans="1:13" x14ac:dyDescent="0.25">
      <c r="A24" s="202"/>
      <c r="B24" s="202"/>
      <c r="C24" s="202"/>
      <c r="D24" s="202"/>
      <c r="E24" s="202"/>
      <c r="F24" s="202"/>
      <c r="G24" s="202"/>
      <c r="H24" s="202"/>
      <c r="I24" s="202"/>
      <c r="J24" s="202"/>
      <c r="K24" s="202"/>
      <c r="L24" s="202"/>
      <c r="M24" s="202"/>
    </row>
    <row r="25" spans="1:13" x14ac:dyDescent="0.25">
      <c r="A25" s="202"/>
      <c r="B25" s="202"/>
      <c r="C25" s="202"/>
      <c r="D25" s="202"/>
      <c r="E25" s="202"/>
      <c r="F25" s="202"/>
      <c r="G25" s="202"/>
      <c r="H25" s="202"/>
      <c r="I25" s="202"/>
      <c r="J25" s="202"/>
      <c r="K25" s="202"/>
      <c r="L25" s="202"/>
      <c r="M25" s="202"/>
    </row>
    <row r="26" spans="1:13" x14ac:dyDescent="0.25">
      <c r="A26" s="202"/>
      <c r="B26" s="202"/>
      <c r="C26" s="202"/>
      <c r="D26" s="202"/>
      <c r="E26" s="202"/>
      <c r="F26" s="202"/>
      <c r="G26" s="202"/>
      <c r="H26" s="202"/>
      <c r="I26" s="202"/>
      <c r="J26" s="202"/>
      <c r="K26" s="202"/>
      <c r="L26" s="202"/>
      <c r="M26" s="202"/>
    </row>
    <row r="27" spans="1:13" x14ac:dyDescent="0.25">
      <c r="A27" s="202"/>
      <c r="B27" s="202"/>
      <c r="C27" s="202"/>
      <c r="D27" s="202"/>
      <c r="E27" s="202"/>
      <c r="F27" s="202"/>
      <c r="G27" s="202"/>
      <c r="H27" s="202"/>
      <c r="I27" s="202"/>
      <c r="J27" s="202"/>
      <c r="K27" s="202"/>
      <c r="L27" s="202"/>
      <c r="M27" s="202"/>
    </row>
    <row r="28" spans="1:13" x14ac:dyDescent="0.25">
      <c r="A28" s="202"/>
      <c r="B28" s="202"/>
      <c r="C28" s="202"/>
      <c r="D28" s="202"/>
      <c r="E28" s="202"/>
      <c r="F28" s="202"/>
      <c r="G28" s="202"/>
      <c r="H28" s="202"/>
      <c r="I28" s="202"/>
      <c r="J28" s="202"/>
      <c r="K28" s="202"/>
      <c r="L28" s="202"/>
      <c r="M28" s="202"/>
    </row>
    <row r="29" spans="1:13" x14ac:dyDescent="0.25">
      <c r="A29" s="202"/>
      <c r="B29" s="202"/>
      <c r="C29" s="202"/>
      <c r="D29" s="202"/>
      <c r="E29" s="202"/>
      <c r="F29" s="202"/>
      <c r="G29" s="202"/>
      <c r="H29" s="202"/>
      <c r="I29" s="202"/>
      <c r="J29" s="202"/>
      <c r="K29" s="202"/>
      <c r="L29" s="202"/>
      <c r="M29" s="202"/>
    </row>
    <row r="30" spans="1:13" x14ac:dyDescent="0.25">
      <c r="A30" s="202"/>
      <c r="B30" s="202"/>
      <c r="C30" s="202"/>
      <c r="D30" s="202"/>
      <c r="E30" s="202"/>
      <c r="F30" s="202"/>
      <c r="G30" s="202"/>
      <c r="H30" s="202"/>
      <c r="I30" s="202"/>
      <c r="J30" s="202"/>
      <c r="K30" s="202"/>
      <c r="L30" s="202"/>
      <c r="M30" s="202"/>
    </row>
    <row r="31" spans="1:13" x14ac:dyDescent="0.25">
      <c r="A31" s="202"/>
      <c r="B31" s="202"/>
      <c r="C31" s="202"/>
      <c r="D31" s="202"/>
      <c r="E31" s="202"/>
      <c r="F31" s="202"/>
      <c r="G31" s="202"/>
      <c r="H31" s="202"/>
      <c r="I31" s="202"/>
      <c r="J31" s="202"/>
      <c r="K31" s="202"/>
      <c r="L31" s="202"/>
      <c r="M31" s="202"/>
    </row>
    <row r="32" spans="1:13" x14ac:dyDescent="0.25">
      <c r="A32" s="202"/>
      <c r="B32" s="202"/>
      <c r="C32" s="202"/>
      <c r="D32" s="202"/>
      <c r="E32" s="202"/>
      <c r="F32" s="202"/>
      <c r="G32" s="202"/>
      <c r="H32" s="202"/>
      <c r="I32" s="202"/>
      <c r="J32" s="202"/>
      <c r="K32" s="202"/>
      <c r="L32" s="202"/>
      <c r="M32" s="202"/>
    </row>
    <row r="33" spans="1:13" x14ac:dyDescent="0.25">
      <c r="A33" s="202"/>
      <c r="B33" s="202"/>
      <c r="C33" s="202"/>
      <c r="D33" s="202"/>
      <c r="E33" s="202"/>
      <c r="F33" s="202"/>
      <c r="G33" s="202"/>
      <c r="H33" s="202"/>
      <c r="I33" s="202"/>
      <c r="J33" s="202"/>
      <c r="K33" s="202"/>
      <c r="L33" s="202"/>
      <c r="M33" s="202"/>
    </row>
    <row r="34" spans="1:13" x14ac:dyDescent="0.25">
      <c r="A34" s="202"/>
      <c r="B34" s="202"/>
      <c r="C34" s="202"/>
      <c r="D34" s="202"/>
      <c r="E34" s="202"/>
      <c r="F34" s="202"/>
      <c r="G34" s="202"/>
      <c r="H34" s="202"/>
      <c r="I34" s="202"/>
      <c r="J34" s="202"/>
      <c r="K34" s="202"/>
      <c r="L34" s="202"/>
      <c r="M34" s="202"/>
    </row>
    <row r="35" spans="1:13" x14ac:dyDescent="0.25">
      <c r="A35" s="202"/>
      <c r="B35" s="202"/>
      <c r="C35" s="202"/>
      <c r="D35" s="202"/>
      <c r="E35" s="202"/>
      <c r="F35" s="202"/>
      <c r="G35" s="202"/>
      <c r="H35" s="202"/>
      <c r="I35" s="202"/>
      <c r="J35" s="202"/>
      <c r="K35" s="202"/>
      <c r="L35" s="202"/>
      <c r="M35" s="202"/>
    </row>
    <row r="37" spans="1:13" ht="18" customHeight="1" x14ac:dyDescent="0.25">
      <c r="A37" s="203" t="s">
        <v>1395</v>
      </c>
      <c r="B37" s="203"/>
      <c r="C37" s="203"/>
      <c r="D37" s="203"/>
      <c r="E37" s="203"/>
      <c r="F37" s="203"/>
      <c r="G37" s="203"/>
      <c r="H37" s="203"/>
      <c r="I37" s="203"/>
      <c r="J37" s="203"/>
      <c r="K37" s="203"/>
      <c r="L37" s="203"/>
      <c r="M37" s="203"/>
    </row>
    <row r="38" spans="1:13" x14ac:dyDescent="0.25">
      <c r="A38" s="203"/>
      <c r="B38" s="203"/>
      <c r="C38" s="203"/>
      <c r="D38" s="203"/>
      <c r="E38" s="203"/>
      <c r="F38" s="203"/>
      <c r="G38" s="203"/>
      <c r="H38" s="203"/>
      <c r="I38" s="203"/>
      <c r="J38" s="203"/>
      <c r="K38" s="203"/>
      <c r="L38" s="203"/>
      <c r="M38" s="203"/>
    </row>
    <row r="39" spans="1:13" x14ac:dyDescent="0.25">
      <c r="A39" s="203"/>
      <c r="B39" s="203"/>
      <c r="C39" s="203"/>
      <c r="D39" s="203"/>
      <c r="E39" s="203"/>
      <c r="F39" s="203"/>
      <c r="G39" s="203"/>
      <c r="H39" s="203"/>
      <c r="I39" s="203"/>
      <c r="J39" s="203"/>
      <c r="K39" s="203"/>
      <c r="L39" s="203"/>
      <c r="M39" s="203"/>
    </row>
  </sheetData>
  <mergeCells count="2">
    <mergeCell ref="A2:M35"/>
    <mergeCell ref="A37:M39"/>
  </mergeCells>
  <pageMargins left="1.2649999999999999" right="0.7" top="0.75" bottom="0.75" header="0.3" footer="0.3"/>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D1402-44BB-44AB-AE6B-80DA1C37B6B1}">
  <sheetPr>
    <tabColor rgb="FF00B050"/>
  </sheetPr>
  <dimension ref="A1:J473"/>
  <sheetViews>
    <sheetView showGridLines="0" tabSelected="1" view="pageBreakPreview" zoomScale="80" zoomScaleNormal="55" zoomScaleSheetLayoutView="80" workbookViewId="0">
      <pane xSplit="2" ySplit="5" topLeftCell="D252" activePane="bottomRight" state="frozen"/>
      <selection pane="topRight" activeCell="C1" sqref="C1"/>
      <selection pane="bottomLeft" activeCell="A6" sqref="A6"/>
      <selection pane="bottomRight" activeCell="E253" sqref="E253"/>
    </sheetView>
  </sheetViews>
  <sheetFormatPr baseColWidth="10" defaultColWidth="11.42578125" defaultRowHeight="21" x14ac:dyDescent="0.35"/>
  <cols>
    <col min="1" max="1" width="29.7109375" style="12" customWidth="1"/>
    <col min="2" max="2" width="61.140625" style="120" customWidth="1"/>
    <col min="3" max="3" width="34.28515625" style="13" customWidth="1"/>
    <col min="4" max="4" width="76.42578125" style="14" customWidth="1"/>
    <col min="5" max="5" width="68.42578125" style="13" customWidth="1"/>
    <col min="6" max="6" width="16.85546875" style="85" customWidth="1"/>
    <col min="7" max="7" width="19.85546875" style="327" customWidth="1"/>
    <col min="8" max="8" width="20.42578125" style="16" customWidth="1"/>
    <col min="9" max="9" width="18.42578125" style="16" customWidth="1"/>
    <col min="10" max="10" width="33.28515625" style="16" customWidth="1"/>
    <col min="11" max="16384" width="11.42578125" style="16"/>
  </cols>
  <sheetData>
    <row r="1" spans="1:10" s="15" customFormat="1" ht="20.25" x14ac:dyDescent="0.3">
      <c r="A1" s="12"/>
      <c r="B1" s="120"/>
      <c r="C1" s="13"/>
      <c r="D1" s="14"/>
      <c r="E1" s="13"/>
      <c r="F1" s="85"/>
      <c r="G1" s="327"/>
    </row>
    <row r="2" spans="1:10" s="15" customFormat="1" ht="20.25" x14ac:dyDescent="0.3">
      <c r="A2" s="12"/>
      <c r="B2" s="120"/>
      <c r="C2" s="13"/>
      <c r="D2" s="14"/>
      <c r="E2" s="13"/>
      <c r="F2" s="85"/>
      <c r="G2" s="327"/>
    </row>
    <row r="3" spans="1:10" s="15" customFormat="1" ht="20.25" x14ac:dyDescent="0.3">
      <c r="A3" s="12"/>
      <c r="B3" s="120"/>
      <c r="C3" s="13"/>
      <c r="D3" s="14"/>
      <c r="E3" s="13"/>
      <c r="F3" s="85"/>
      <c r="G3" s="327"/>
    </row>
    <row r="4" spans="1:10" s="15" customFormat="1" ht="20.25" x14ac:dyDescent="0.3">
      <c r="A4" s="12"/>
      <c r="B4" s="120"/>
      <c r="C4" s="13"/>
      <c r="D4" s="14"/>
      <c r="E4" s="13"/>
      <c r="F4" s="85"/>
      <c r="G4" s="327"/>
    </row>
    <row r="5" spans="1:10" x14ac:dyDescent="0.35">
      <c r="A5" s="94" t="s">
        <v>622</v>
      </c>
      <c r="B5" s="22" t="s">
        <v>36</v>
      </c>
      <c r="C5" s="22" t="s">
        <v>37</v>
      </c>
      <c r="D5" s="83" t="s">
        <v>1396</v>
      </c>
      <c r="E5" s="83" t="s">
        <v>625</v>
      </c>
      <c r="F5" s="89" t="s">
        <v>1397</v>
      </c>
      <c r="G5" s="328" t="s">
        <v>1398</v>
      </c>
      <c r="H5" s="90" t="s">
        <v>42</v>
      </c>
      <c r="I5" s="22" t="s">
        <v>43</v>
      </c>
      <c r="J5" s="22" t="s">
        <v>1399</v>
      </c>
    </row>
    <row r="6" spans="1:10" ht="21" customHeight="1" x14ac:dyDescent="0.35">
      <c r="A6" s="217" t="s">
        <v>47</v>
      </c>
      <c r="B6" s="279" t="s">
        <v>49</v>
      </c>
      <c r="C6" s="198" t="s">
        <v>50</v>
      </c>
      <c r="D6" s="198" t="s">
        <v>1400</v>
      </c>
      <c r="E6" s="230" t="s">
        <v>1401</v>
      </c>
      <c r="F6" s="233">
        <v>1256</v>
      </c>
      <c r="G6" s="329">
        <v>13703</v>
      </c>
      <c r="H6" s="236" t="s">
        <v>54</v>
      </c>
      <c r="I6" s="198" t="s">
        <v>1886</v>
      </c>
      <c r="J6" s="198"/>
    </row>
    <row r="7" spans="1:10" x14ac:dyDescent="0.35">
      <c r="A7" s="217"/>
      <c r="B7" s="280"/>
      <c r="C7" s="199"/>
      <c r="D7" s="199"/>
      <c r="E7" s="231"/>
      <c r="F7" s="234"/>
      <c r="G7" s="330"/>
      <c r="H7" s="226"/>
      <c r="I7" s="199"/>
      <c r="J7" s="199"/>
    </row>
    <row r="8" spans="1:10" ht="36" customHeight="1" x14ac:dyDescent="0.35">
      <c r="A8" s="217"/>
      <c r="B8" s="280"/>
      <c r="C8" s="199"/>
      <c r="D8" s="229"/>
      <c r="E8" s="232"/>
      <c r="F8" s="235"/>
      <c r="G8" s="331"/>
      <c r="H8" s="226"/>
      <c r="I8" s="199"/>
      <c r="J8" s="199"/>
    </row>
    <row r="9" spans="1:10" ht="36" x14ac:dyDescent="0.35">
      <c r="A9" s="217"/>
      <c r="B9" s="280"/>
      <c r="C9" s="199"/>
      <c r="D9" s="35" t="s">
        <v>1402</v>
      </c>
      <c r="E9" s="154" t="s">
        <v>1403</v>
      </c>
      <c r="F9" s="114">
        <v>1100</v>
      </c>
      <c r="G9" s="332">
        <v>3285</v>
      </c>
      <c r="H9" s="226"/>
      <c r="I9" s="199"/>
      <c r="J9" s="199"/>
    </row>
    <row r="10" spans="1:10" x14ac:dyDescent="0.35">
      <c r="A10" s="217"/>
      <c r="B10" s="280"/>
      <c r="C10" s="199"/>
      <c r="D10" s="230" t="s">
        <v>1404</v>
      </c>
      <c r="E10" s="230" t="s">
        <v>1405</v>
      </c>
      <c r="F10" s="233">
        <v>1</v>
      </c>
      <c r="G10" s="329">
        <v>12698</v>
      </c>
      <c r="H10" s="226"/>
      <c r="I10" s="199"/>
      <c r="J10" s="199"/>
    </row>
    <row r="11" spans="1:10" x14ac:dyDescent="0.35">
      <c r="A11" s="217"/>
      <c r="B11" s="280"/>
      <c r="C11" s="199"/>
      <c r="D11" s="231"/>
      <c r="E11" s="231"/>
      <c r="F11" s="234"/>
      <c r="G11" s="330"/>
      <c r="H11" s="226"/>
      <c r="I11" s="199"/>
      <c r="J11" s="199"/>
    </row>
    <row r="12" spans="1:10" x14ac:dyDescent="0.35">
      <c r="A12" s="217"/>
      <c r="B12" s="280"/>
      <c r="C12" s="199"/>
      <c r="D12" s="231"/>
      <c r="E12" s="231"/>
      <c r="F12" s="234"/>
      <c r="G12" s="330"/>
      <c r="H12" s="226"/>
      <c r="I12" s="199"/>
      <c r="J12" s="199"/>
    </row>
    <row r="13" spans="1:10" x14ac:dyDescent="0.35">
      <c r="A13" s="217"/>
      <c r="B13" s="280"/>
      <c r="C13" s="199"/>
      <c r="D13" s="231"/>
      <c r="E13" s="231"/>
      <c r="F13" s="234"/>
      <c r="G13" s="330"/>
      <c r="H13" s="226"/>
      <c r="I13" s="199"/>
      <c r="J13" s="199"/>
    </row>
    <row r="14" spans="1:10" x14ac:dyDescent="0.35">
      <c r="A14" s="217"/>
      <c r="B14" s="280"/>
      <c r="C14" s="199"/>
      <c r="D14" s="232"/>
      <c r="E14" s="232"/>
      <c r="F14" s="235"/>
      <c r="G14" s="331"/>
      <c r="H14" s="226"/>
      <c r="I14" s="199"/>
      <c r="J14" s="199"/>
    </row>
    <row r="15" spans="1:10" ht="48" customHeight="1" x14ac:dyDescent="0.35">
      <c r="A15" s="96" t="s">
        <v>55</v>
      </c>
      <c r="B15" s="178" t="s">
        <v>57</v>
      </c>
      <c r="C15" s="96" t="s">
        <v>58</v>
      </c>
      <c r="D15" s="35" t="s">
        <v>1406</v>
      </c>
      <c r="E15" s="154" t="s">
        <v>1407</v>
      </c>
      <c r="F15" s="114">
        <v>1</v>
      </c>
      <c r="G15" s="332">
        <v>151</v>
      </c>
      <c r="H15" s="157" t="s">
        <v>54</v>
      </c>
      <c r="I15" s="137" t="s">
        <v>1886</v>
      </c>
      <c r="J15" s="246"/>
    </row>
    <row r="16" spans="1:10" ht="30.75" customHeight="1" x14ac:dyDescent="0.35">
      <c r="A16" s="198" t="s">
        <v>1408</v>
      </c>
      <c r="B16" s="200" t="s">
        <v>74</v>
      </c>
      <c r="C16" s="198" t="s">
        <v>75</v>
      </c>
      <c r="D16" s="35" t="s">
        <v>1409</v>
      </c>
      <c r="E16" s="35" t="s">
        <v>1410</v>
      </c>
      <c r="F16" s="114">
        <v>47</v>
      </c>
      <c r="G16" s="332">
        <v>13246</v>
      </c>
      <c r="H16" s="271" t="s">
        <v>78</v>
      </c>
      <c r="I16" s="211" t="s">
        <v>79</v>
      </c>
      <c r="J16" s="211"/>
    </row>
    <row r="17" spans="1:10" ht="30.75" customHeight="1" x14ac:dyDescent="0.35">
      <c r="A17" s="199"/>
      <c r="B17" s="201"/>
      <c r="C17" s="199"/>
      <c r="D17" s="35" t="s">
        <v>1411</v>
      </c>
      <c r="E17" s="35" t="s">
        <v>1412</v>
      </c>
      <c r="F17" s="114">
        <v>2</v>
      </c>
      <c r="G17" s="332">
        <v>1913</v>
      </c>
      <c r="H17" s="247"/>
      <c r="I17" s="199"/>
      <c r="J17" s="199"/>
    </row>
    <row r="18" spans="1:10" ht="33" customHeight="1" x14ac:dyDescent="0.35">
      <c r="A18" s="246"/>
      <c r="B18" s="270"/>
      <c r="C18" s="246"/>
      <c r="D18" s="35" t="s">
        <v>1413</v>
      </c>
      <c r="E18" s="35" t="s">
        <v>1413</v>
      </c>
      <c r="F18" s="114" t="s">
        <v>52</v>
      </c>
      <c r="G18" s="332">
        <v>5128</v>
      </c>
      <c r="H18" s="247"/>
      <c r="I18" s="199"/>
      <c r="J18" s="199"/>
    </row>
    <row r="19" spans="1:10" ht="36" customHeight="1" x14ac:dyDescent="0.35">
      <c r="A19" s="198" t="s">
        <v>1408</v>
      </c>
      <c r="B19" s="210" t="s">
        <v>81</v>
      </c>
      <c r="C19" s="211" t="s">
        <v>82</v>
      </c>
      <c r="D19" s="35" t="s">
        <v>1414</v>
      </c>
      <c r="E19" s="35" t="s">
        <v>1415</v>
      </c>
      <c r="F19" s="114">
        <v>210</v>
      </c>
      <c r="G19" s="332">
        <v>2039</v>
      </c>
      <c r="H19" s="271" t="s">
        <v>78</v>
      </c>
      <c r="I19" s="211" t="s">
        <v>79</v>
      </c>
      <c r="J19" s="211"/>
    </row>
    <row r="20" spans="1:10" x14ac:dyDescent="0.35">
      <c r="A20" s="199"/>
      <c r="B20" s="201"/>
      <c r="C20" s="199"/>
      <c r="D20" s="35" t="s">
        <v>1416</v>
      </c>
      <c r="E20" s="35" t="s">
        <v>1417</v>
      </c>
      <c r="F20" s="136">
        <v>57370</v>
      </c>
      <c r="G20" s="332">
        <f>15389+2171</f>
        <v>17560</v>
      </c>
      <c r="H20" s="247"/>
      <c r="I20" s="199"/>
      <c r="J20" s="199"/>
    </row>
    <row r="21" spans="1:10" x14ac:dyDescent="0.35">
      <c r="A21" s="199"/>
      <c r="B21" s="201"/>
      <c r="C21" s="199"/>
      <c r="D21" s="35" t="s">
        <v>1418</v>
      </c>
      <c r="E21" s="35" t="s">
        <v>1419</v>
      </c>
      <c r="F21" s="136">
        <v>67764</v>
      </c>
      <c r="G21" s="332">
        <v>15312</v>
      </c>
      <c r="H21" s="247"/>
      <c r="I21" s="199"/>
      <c r="J21" s="199"/>
    </row>
    <row r="22" spans="1:10" x14ac:dyDescent="0.35">
      <c r="A22" s="199"/>
      <c r="B22" s="201"/>
      <c r="C22" s="199"/>
      <c r="D22" s="35" t="s">
        <v>1420</v>
      </c>
      <c r="E22" s="35" t="s">
        <v>1421</v>
      </c>
      <c r="F22" s="136">
        <v>11598</v>
      </c>
      <c r="G22" s="332">
        <v>1584</v>
      </c>
      <c r="H22" s="247"/>
      <c r="I22" s="199"/>
      <c r="J22" s="199"/>
    </row>
    <row r="23" spans="1:10" x14ac:dyDescent="0.35">
      <c r="A23" s="199"/>
      <c r="B23" s="201"/>
      <c r="C23" s="199"/>
      <c r="D23" s="35" t="s">
        <v>1422</v>
      </c>
      <c r="E23" s="35" t="s">
        <v>128</v>
      </c>
      <c r="F23" s="114" t="s">
        <v>128</v>
      </c>
      <c r="G23" s="332">
        <f>222792+4840</f>
        <v>227632</v>
      </c>
      <c r="H23" s="247"/>
      <c r="I23" s="199"/>
      <c r="J23" s="199"/>
    </row>
    <row r="24" spans="1:10" x14ac:dyDescent="0.35">
      <c r="A24" s="199"/>
      <c r="B24" s="201"/>
      <c r="C24" s="199"/>
      <c r="D24" s="35" t="s">
        <v>1423</v>
      </c>
      <c r="E24" s="35" t="s">
        <v>128</v>
      </c>
      <c r="F24" s="114" t="s">
        <v>128</v>
      </c>
      <c r="G24" s="332">
        <v>29189</v>
      </c>
      <c r="H24" s="247"/>
      <c r="I24" s="199"/>
      <c r="J24" s="199"/>
    </row>
    <row r="25" spans="1:10" ht="21.75" customHeight="1" x14ac:dyDescent="0.35">
      <c r="A25" s="229"/>
      <c r="B25" s="281"/>
      <c r="C25" s="199"/>
      <c r="D25" s="35" t="s">
        <v>1413</v>
      </c>
      <c r="E25" s="35" t="s">
        <v>45</v>
      </c>
      <c r="F25" s="114" t="s">
        <v>45</v>
      </c>
      <c r="G25" s="332">
        <v>2016</v>
      </c>
      <c r="H25" s="272"/>
      <c r="I25" s="246"/>
      <c r="J25" s="246"/>
    </row>
    <row r="26" spans="1:10" ht="24" customHeight="1" x14ac:dyDescent="0.35">
      <c r="A26" s="198" t="s">
        <v>1408</v>
      </c>
      <c r="B26" s="200" t="s">
        <v>85</v>
      </c>
      <c r="C26" s="198" t="s">
        <v>82</v>
      </c>
      <c r="D26" s="230" t="s">
        <v>1424</v>
      </c>
      <c r="E26" s="35" t="s">
        <v>1425</v>
      </c>
      <c r="F26" s="275">
        <v>7468</v>
      </c>
      <c r="G26" s="333">
        <f>222882+11228</f>
        <v>234110</v>
      </c>
      <c r="H26" s="271" t="s">
        <v>78</v>
      </c>
      <c r="I26" s="211" t="s">
        <v>79</v>
      </c>
      <c r="J26" s="211"/>
    </row>
    <row r="27" spans="1:10" x14ac:dyDescent="0.35">
      <c r="A27" s="199"/>
      <c r="B27" s="201"/>
      <c r="C27" s="199"/>
      <c r="D27" s="232"/>
      <c r="E27" s="35" t="s">
        <v>1426</v>
      </c>
      <c r="F27" s="276"/>
      <c r="G27" s="333"/>
      <c r="H27" s="247"/>
      <c r="I27" s="199"/>
      <c r="J27" s="199"/>
    </row>
    <row r="28" spans="1:10" x14ac:dyDescent="0.35">
      <c r="A28" s="199"/>
      <c r="B28" s="201"/>
      <c r="C28" s="199"/>
      <c r="D28" s="35" t="s">
        <v>1427</v>
      </c>
      <c r="E28" s="35" t="s">
        <v>1428</v>
      </c>
      <c r="F28" s="114">
        <v>1090</v>
      </c>
      <c r="G28" s="332">
        <v>2491</v>
      </c>
      <c r="H28" s="247"/>
      <c r="I28" s="199"/>
      <c r="J28" s="199"/>
    </row>
    <row r="29" spans="1:10" x14ac:dyDescent="0.35">
      <c r="A29" s="199"/>
      <c r="B29" s="201"/>
      <c r="C29" s="199"/>
      <c r="D29" s="35" t="s">
        <v>1429</v>
      </c>
      <c r="E29" s="35" t="s">
        <v>1430</v>
      </c>
      <c r="F29" s="114" t="s">
        <v>128</v>
      </c>
      <c r="G29" s="332">
        <f>68379+6838</f>
        <v>75217</v>
      </c>
      <c r="H29" s="247"/>
      <c r="I29" s="199"/>
      <c r="J29" s="199"/>
    </row>
    <row r="30" spans="1:10" x14ac:dyDescent="0.35">
      <c r="A30" s="199"/>
      <c r="B30" s="201"/>
      <c r="C30" s="199"/>
      <c r="D30" s="137" t="s">
        <v>1431</v>
      </c>
      <c r="E30" s="35" t="s">
        <v>128</v>
      </c>
      <c r="F30" s="114" t="s">
        <v>128</v>
      </c>
      <c r="G30" s="332">
        <v>20811</v>
      </c>
      <c r="H30" s="247"/>
      <c r="I30" s="199"/>
      <c r="J30" s="199"/>
    </row>
    <row r="31" spans="1:10" x14ac:dyDescent="0.35">
      <c r="A31" s="246"/>
      <c r="B31" s="270"/>
      <c r="C31" s="246"/>
      <c r="D31" s="137" t="s">
        <v>1413</v>
      </c>
      <c r="E31" s="35" t="s">
        <v>128</v>
      </c>
      <c r="F31" s="114" t="s">
        <v>128</v>
      </c>
      <c r="G31" s="332">
        <v>2916</v>
      </c>
      <c r="H31" s="272"/>
      <c r="I31" s="246"/>
      <c r="J31" s="246"/>
    </row>
    <row r="32" spans="1:10" ht="65.25" customHeight="1" x14ac:dyDescent="0.35">
      <c r="A32" s="138" t="s">
        <v>47</v>
      </c>
      <c r="B32" s="179" t="s">
        <v>89</v>
      </c>
      <c r="C32" s="137" t="s">
        <v>90</v>
      </c>
      <c r="D32" s="91" t="s">
        <v>1432</v>
      </c>
      <c r="E32" s="35" t="s">
        <v>1433</v>
      </c>
      <c r="F32" s="321">
        <v>1</v>
      </c>
      <c r="G32" s="332">
        <v>12418</v>
      </c>
      <c r="H32" s="139" t="s">
        <v>78</v>
      </c>
      <c r="I32" s="140" t="s">
        <v>79</v>
      </c>
      <c r="J32" s="140"/>
    </row>
    <row r="33" spans="1:10" s="97" customFormat="1" ht="21" customHeight="1" x14ac:dyDescent="0.25">
      <c r="A33" s="198" t="s">
        <v>1434</v>
      </c>
      <c r="B33" s="210" t="s">
        <v>62</v>
      </c>
      <c r="C33" s="228" t="s">
        <v>1435</v>
      </c>
      <c r="D33" s="101" t="s">
        <v>1436</v>
      </c>
      <c r="E33" s="101" t="s">
        <v>1437</v>
      </c>
      <c r="F33" s="116">
        <v>4</v>
      </c>
      <c r="G33" s="332">
        <v>2505</v>
      </c>
      <c r="H33" s="271" t="s">
        <v>1438</v>
      </c>
      <c r="I33" s="211" t="s">
        <v>1439</v>
      </c>
      <c r="J33" s="211"/>
    </row>
    <row r="34" spans="1:10" s="97" customFormat="1" ht="21" customHeight="1" x14ac:dyDescent="0.25">
      <c r="A34" s="199"/>
      <c r="B34" s="201"/>
      <c r="C34" s="222"/>
      <c r="D34" s="243" t="s">
        <v>1440</v>
      </c>
      <c r="E34" s="101" t="s">
        <v>1441</v>
      </c>
      <c r="F34" s="116">
        <v>1</v>
      </c>
      <c r="G34" s="332">
        <v>100</v>
      </c>
      <c r="H34" s="247"/>
      <c r="I34" s="199"/>
      <c r="J34" s="199"/>
    </row>
    <row r="35" spans="1:10" s="97" customFormat="1" ht="21" customHeight="1" x14ac:dyDescent="0.25">
      <c r="A35" s="199"/>
      <c r="B35" s="201"/>
      <c r="C35" s="222"/>
      <c r="D35" s="243"/>
      <c r="E35" s="101" t="s">
        <v>1442</v>
      </c>
      <c r="F35" s="116">
        <v>3</v>
      </c>
      <c r="G35" s="332">
        <v>2491</v>
      </c>
      <c r="H35" s="247"/>
      <c r="I35" s="199"/>
      <c r="J35" s="199"/>
    </row>
    <row r="36" spans="1:10" s="97" customFormat="1" ht="21" customHeight="1" x14ac:dyDescent="0.25">
      <c r="A36" s="199"/>
      <c r="B36" s="201"/>
      <c r="C36" s="222"/>
      <c r="D36" s="243"/>
      <c r="E36" s="101" t="s">
        <v>1443</v>
      </c>
      <c r="F36" s="116">
        <v>1</v>
      </c>
      <c r="G36" s="332">
        <v>450</v>
      </c>
      <c r="H36" s="247"/>
      <c r="I36" s="199"/>
      <c r="J36" s="199"/>
    </row>
    <row r="37" spans="1:10" s="97" customFormat="1" ht="21" customHeight="1" x14ac:dyDescent="0.25">
      <c r="A37" s="199"/>
      <c r="B37" s="201"/>
      <c r="C37" s="222"/>
      <c r="D37" s="243"/>
      <c r="E37" s="101" t="s">
        <v>1444</v>
      </c>
      <c r="F37" s="116">
        <v>2</v>
      </c>
      <c r="G37" s="332">
        <v>683</v>
      </c>
      <c r="H37" s="247"/>
      <c r="I37" s="199"/>
      <c r="J37" s="199"/>
    </row>
    <row r="38" spans="1:10" s="97" customFormat="1" ht="21" customHeight="1" x14ac:dyDescent="0.25">
      <c r="A38" s="199"/>
      <c r="B38" s="201"/>
      <c r="C38" s="222"/>
      <c r="D38" s="277" t="s">
        <v>1445</v>
      </c>
      <c r="E38" s="101" t="s">
        <v>1446</v>
      </c>
      <c r="F38" s="158">
        <v>1</v>
      </c>
      <c r="G38" s="332">
        <v>0</v>
      </c>
      <c r="H38" s="247"/>
      <c r="I38" s="199"/>
      <c r="J38" s="199"/>
    </row>
    <row r="39" spans="1:10" s="97" customFormat="1" ht="21" customHeight="1" x14ac:dyDescent="0.25">
      <c r="A39" s="199"/>
      <c r="B39" s="201"/>
      <c r="C39" s="222"/>
      <c r="D39" s="278"/>
      <c r="E39" s="101" t="s">
        <v>1447</v>
      </c>
      <c r="F39" s="158">
        <v>1</v>
      </c>
      <c r="G39" s="332">
        <v>1967</v>
      </c>
      <c r="H39" s="247"/>
      <c r="I39" s="199"/>
      <c r="J39" s="199"/>
    </row>
    <row r="40" spans="1:10" s="97" customFormat="1" ht="21" customHeight="1" x14ac:dyDescent="0.25">
      <c r="A40" s="199"/>
      <c r="B40" s="201"/>
      <c r="C40" s="222"/>
      <c r="D40" s="278"/>
      <c r="E40" s="101" t="s">
        <v>1448</v>
      </c>
      <c r="F40" s="116">
        <v>51</v>
      </c>
      <c r="G40" s="332">
        <v>658</v>
      </c>
      <c r="H40" s="247"/>
      <c r="I40" s="199"/>
      <c r="J40" s="199"/>
    </row>
    <row r="41" spans="1:10" s="97" customFormat="1" ht="21" customHeight="1" x14ac:dyDescent="0.25">
      <c r="A41" s="199"/>
      <c r="B41" s="201"/>
      <c r="C41" s="222"/>
      <c r="D41" s="278"/>
      <c r="E41" s="101" t="s">
        <v>1449</v>
      </c>
      <c r="F41" s="158">
        <v>1</v>
      </c>
      <c r="G41" s="332">
        <v>658</v>
      </c>
      <c r="H41" s="247"/>
      <c r="I41" s="199"/>
      <c r="J41" s="199"/>
    </row>
    <row r="42" spans="1:10" s="97" customFormat="1" ht="21" customHeight="1" x14ac:dyDescent="0.25">
      <c r="A42" s="199"/>
      <c r="B42" s="201"/>
      <c r="C42" s="222"/>
      <c r="D42" s="278"/>
      <c r="E42" s="101" t="s">
        <v>1450</v>
      </c>
      <c r="F42" s="158">
        <v>1</v>
      </c>
      <c r="G42" s="332">
        <v>658</v>
      </c>
      <c r="H42" s="247"/>
      <c r="I42" s="199"/>
      <c r="J42" s="199"/>
    </row>
    <row r="43" spans="1:10" s="97" customFormat="1" ht="21" customHeight="1" x14ac:dyDescent="0.25">
      <c r="A43" s="199"/>
      <c r="B43" s="201"/>
      <c r="C43" s="222"/>
      <c r="D43" s="278"/>
      <c r="E43" s="101" t="s">
        <v>1451</v>
      </c>
      <c r="F43" s="116">
        <v>4</v>
      </c>
      <c r="G43" s="332">
        <v>1535</v>
      </c>
      <c r="H43" s="247"/>
      <c r="I43" s="199"/>
      <c r="J43" s="199"/>
    </row>
    <row r="44" spans="1:10" s="97" customFormat="1" ht="21" customHeight="1" x14ac:dyDescent="0.25">
      <c r="A44" s="198" t="s">
        <v>1434</v>
      </c>
      <c r="B44" s="210" t="s">
        <v>69</v>
      </c>
      <c r="C44" s="198" t="s">
        <v>70</v>
      </c>
      <c r="D44" s="273" t="s">
        <v>71</v>
      </c>
      <c r="E44" s="101" t="s">
        <v>1452</v>
      </c>
      <c r="F44" s="116">
        <v>4</v>
      </c>
      <c r="G44" s="332">
        <v>6116</v>
      </c>
      <c r="H44" s="263" t="s">
        <v>1438</v>
      </c>
      <c r="I44" s="198" t="s">
        <v>1439</v>
      </c>
      <c r="J44" s="198"/>
    </row>
    <row r="45" spans="1:10" s="97" customFormat="1" ht="21" customHeight="1" x14ac:dyDescent="0.25">
      <c r="A45" s="199"/>
      <c r="B45" s="201"/>
      <c r="C45" s="199"/>
      <c r="D45" s="274"/>
      <c r="E45" s="101" t="s">
        <v>1453</v>
      </c>
      <c r="F45" s="116">
        <v>4</v>
      </c>
      <c r="G45" s="332">
        <v>5037</v>
      </c>
      <c r="H45" s="247"/>
      <c r="I45" s="199"/>
      <c r="J45" s="199"/>
    </row>
    <row r="46" spans="1:10" s="97" customFormat="1" ht="21" customHeight="1" x14ac:dyDescent="0.25">
      <c r="A46" s="199"/>
      <c r="B46" s="201"/>
      <c r="C46" s="199"/>
      <c r="D46" s="274"/>
      <c r="E46" s="101" t="s">
        <v>1454</v>
      </c>
      <c r="F46" s="116">
        <v>4</v>
      </c>
      <c r="G46" s="332">
        <v>263</v>
      </c>
      <c r="H46" s="247"/>
      <c r="I46" s="199"/>
      <c r="J46" s="199"/>
    </row>
    <row r="47" spans="1:10" s="97" customFormat="1" ht="21" customHeight="1" x14ac:dyDescent="0.25">
      <c r="A47" s="199"/>
      <c r="B47" s="201"/>
      <c r="C47" s="199"/>
      <c r="D47" s="274"/>
      <c r="E47" s="101" t="s">
        <v>1455</v>
      </c>
      <c r="F47" s="158">
        <v>1</v>
      </c>
      <c r="G47" s="332">
        <v>0</v>
      </c>
      <c r="H47" s="247"/>
      <c r="I47" s="199"/>
      <c r="J47" s="199"/>
    </row>
    <row r="48" spans="1:10" s="97" customFormat="1" ht="21" customHeight="1" x14ac:dyDescent="0.25">
      <c r="A48" s="198" t="s">
        <v>1434</v>
      </c>
      <c r="B48" s="210" t="s">
        <v>93</v>
      </c>
      <c r="C48" s="228" t="s">
        <v>94</v>
      </c>
      <c r="D48" s="244" t="s">
        <v>1456</v>
      </c>
      <c r="E48" s="101" t="s">
        <v>1457</v>
      </c>
      <c r="F48" s="117">
        <v>1</v>
      </c>
      <c r="G48" s="332">
        <v>7392</v>
      </c>
      <c r="H48" s="263" t="s">
        <v>96</v>
      </c>
      <c r="I48" s="198" t="s">
        <v>97</v>
      </c>
      <c r="J48" s="198"/>
    </row>
    <row r="49" spans="1:10" s="97" customFormat="1" ht="21" customHeight="1" x14ac:dyDescent="0.25">
      <c r="A49" s="199"/>
      <c r="B49" s="201"/>
      <c r="C49" s="222"/>
      <c r="D49" s="261"/>
      <c r="E49" s="101" t="s">
        <v>1458</v>
      </c>
      <c r="F49" s="117" t="s">
        <v>1459</v>
      </c>
      <c r="G49" s="332">
        <v>22069</v>
      </c>
      <c r="H49" s="247"/>
      <c r="I49" s="199"/>
      <c r="J49" s="199"/>
    </row>
    <row r="50" spans="1:10" s="97" customFormat="1" ht="21" customHeight="1" x14ac:dyDescent="0.25">
      <c r="A50" s="199"/>
      <c r="B50" s="201"/>
      <c r="C50" s="222"/>
      <c r="D50" s="261"/>
      <c r="E50" s="101" t="s">
        <v>1460</v>
      </c>
      <c r="F50" s="117">
        <v>131</v>
      </c>
      <c r="G50" s="332">
        <v>25274</v>
      </c>
      <c r="H50" s="247"/>
      <c r="I50" s="199"/>
      <c r="J50" s="199"/>
    </row>
    <row r="51" spans="1:10" s="97" customFormat="1" ht="21" customHeight="1" x14ac:dyDescent="0.25">
      <c r="A51" s="199"/>
      <c r="B51" s="201"/>
      <c r="C51" s="222"/>
      <c r="D51" s="261"/>
      <c r="E51" s="101" t="s">
        <v>1461</v>
      </c>
      <c r="F51" s="105">
        <v>8</v>
      </c>
      <c r="G51" s="332">
        <v>87869</v>
      </c>
      <c r="H51" s="247"/>
      <c r="I51" s="199"/>
      <c r="J51" s="199"/>
    </row>
    <row r="52" spans="1:10" s="97" customFormat="1" ht="21" customHeight="1" x14ac:dyDescent="0.25">
      <c r="A52" s="199"/>
      <c r="B52" s="201"/>
      <c r="C52" s="222"/>
      <c r="D52" s="245"/>
      <c r="E52" s="107" t="s">
        <v>1462</v>
      </c>
      <c r="F52" s="113">
        <v>21000</v>
      </c>
      <c r="G52" s="332">
        <v>10179</v>
      </c>
      <c r="H52" s="247"/>
      <c r="I52" s="199"/>
      <c r="J52" s="199"/>
    </row>
    <row r="53" spans="1:10" s="97" customFormat="1" ht="21" customHeight="1" x14ac:dyDescent="0.25">
      <c r="A53" s="199"/>
      <c r="B53" s="201"/>
      <c r="C53" s="222"/>
      <c r="D53" s="102" t="s">
        <v>1463</v>
      </c>
      <c r="E53" s="101" t="s">
        <v>1464</v>
      </c>
      <c r="F53" s="117">
        <v>397</v>
      </c>
      <c r="G53" s="332">
        <v>790</v>
      </c>
      <c r="H53" s="247"/>
      <c r="I53" s="199"/>
      <c r="J53" s="199"/>
    </row>
    <row r="54" spans="1:10" s="97" customFormat="1" ht="21" customHeight="1" x14ac:dyDescent="0.25">
      <c r="A54" s="199"/>
      <c r="B54" s="201"/>
      <c r="C54" s="222"/>
      <c r="D54" s="102" t="s">
        <v>1465</v>
      </c>
      <c r="E54" s="101" t="s">
        <v>1466</v>
      </c>
      <c r="F54" s="105">
        <v>16069</v>
      </c>
      <c r="G54" s="332">
        <v>4236</v>
      </c>
      <c r="H54" s="247"/>
      <c r="I54" s="199"/>
      <c r="J54" s="199"/>
    </row>
    <row r="55" spans="1:10" s="97" customFormat="1" ht="21" customHeight="1" x14ac:dyDescent="0.25">
      <c r="A55" s="199"/>
      <c r="B55" s="201"/>
      <c r="C55" s="222"/>
      <c r="D55" s="267" t="s">
        <v>1467</v>
      </c>
      <c r="E55" s="101" t="s">
        <v>1468</v>
      </c>
      <c r="F55" s="105">
        <v>1000</v>
      </c>
      <c r="G55" s="333">
        <v>11731</v>
      </c>
      <c r="H55" s="247"/>
      <c r="I55" s="199"/>
      <c r="J55" s="199"/>
    </row>
    <row r="56" spans="1:10" s="97" customFormat="1" ht="21" customHeight="1" x14ac:dyDescent="0.25">
      <c r="A56" s="199"/>
      <c r="B56" s="201"/>
      <c r="C56" s="222"/>
      <c r="D56" s="268"/>
      <c r="E56" s="101" t="s">
        <v>1469</v>
      </c>
      <c r="F56" s="105">
        <v>5000</v>
      </c>
      <c r="G56" s="333"/>
      <c r="H56" s="247"/>
      <c r="I56" s="199"/>
      <c r="J56" s="199"/>
    </row>
    <row r="57" spans="1:10" s="97" customFormat="1" ht="21" customHeight="1" x14ac:dyDescent="0.25">
      <c r="A57" s="199"/>
      <c r="B57" s="201"/>
      <c r="C57" s="222"/>
      <c r="D57" s="268"/>
      <c r="E57" s="101" t="s">
        <v>1470</v>
      </c>
      <c r="F57" s="105">
        <v>17000</v>
      </c>
      <c r="G57" s="332">
        <v>5213</v>
      </c>
      <c r="H57" s="247"/>
      <c r="I57" s="199"/>
      <c r="J57" s="199"/>
    </row>
    <row r="58" spans="1:10" s="97" customFormat="1" ht="21" customHeight="1" x14ac:dyDescent="0.25">
      <c r="A58" s="199"/>
      <c r="B58" s="201"/>
      <c r="C58" s="222"/>
      <c r="D58" s="269"/>
      <c r="E58" s="101" t="s">
        <v>1471</v>
      </c>
      <c r="F58" s="113">
        <f>28+688+9+220</f>
        <v>945</v>
      </c>
      <c r="G58" s="332">
        <v>36822</v>
      </c>
      <c r="H58" s="247"/>
      <c r="I58" s="199"/>
      <c r="J58" s="199"/>
    </row>
    <row r="59" spans="1:10" s="97" customFormat="1" ht="21" customHeight="1" x14ac:dyDescent="0.25">
      <c r="A59" s="199"/>
      <c r="B59" s="201"/>
      <c r="C59" s="222"/>
      <c r="D59" s="102" t="s">
        <v>1472</v>
      </c>
      <c r="E59" s="101" t="s">
        <v>1473</v>
      </c>
      <c r="F59" s="105">
        <v>1</v>
      </c>
      <c r="G59" s="332">
        <v>4750</v>
      </c>
      <c r="H59" s="247"/>
      <c r="I59" s="199"/>
      <c r="J59" s="199"/>
    </row>
    <row r="60" spans="1:10" s="97" customFormat="1" ht="21" customHeight="1" x14ac:dyDescent="0.25">
      <c r="A60" s="199"/>
      <c r="B60" s="201"/>
      <c r="C60" s="222"/>
      <c r="D60" s="244" t="s">
        <v>1474</v>
      </c>
      <c r="E60" s="101" t="s">
        <v>1475</v>
      </c>
      <c r="F60" s="105">
        <v>750</v>
      </c>
      <c r="G60" s="333">
        <v>4342</v>
      </c>
      <c r="H60" s="247"/>
      <c r="I60" s="199"/>
      <c r="J60" s="199"/>
    </row>
    <row r="61" spans="1:10" s="97" customFormat="1" ht="21" customHeight="1" x14ac:dyDescent="0.25">
      <c r="A61" s="199"/>
      <c r="B61" s="201"/>
      <c r="C61" s="222"/>
      <c r="D61" s="245"/>
      <c r="E61" s="101" t="s">
        <v>1476</v>
      </c>
      <c r="F61" s="105">
        <v>750</v>
      </c>
      <c r="G61" s="333"/>
      <c r="H61" s="247"/>
      <c r="I61" s="199"/>
      <c r="J61" s="199"/>
    </row>
    <row r="62" spans="1:10" s="97" customFormat="1" ht="21" customHeight="1" x14ac:dyDescent="0.25">
      <c r="A62" s="199"/>
      <c r="B62" s="201"/>
      <c r="C62" s="222"/>
      <c r="D62" s="244" t="s">
        <v>1477</v>
      </c>
      <c r="E62" s="101" t="s">
        <v>1475</v>
      </c>
      <c r="F62" s="105">
        <v>300</v>
      </c>
      <c r="G62" s="333">
        <v>5195</v>
      </c>
      <c r="H62" s="247"/>
      <c r="I62" s="199"/>
      <c r="J62" s="199"/>
    </row>
    <row r="63" spans="1:10" s="97" customFormat="1" ht="21" customHeight="1" x14ac:dyDescent="0.25">
      <c r="A63" s="199"/>
      <c r="B63" s="201"/>
      <c r="C63" s="222"/>
      <c r="D63" s="245"/>
      <c r="E63" s="107" t="s">
        <v>1476</v>
      </c>
      <c r="F63" s="159">
        <v>300</v>
      </c>
      <c r="G63" s="333"/>
      <c r="H63" s="247"/>
      <c r="I63" s="199"/>
      <c r="J63" s="199"/>
    </row>
    <row r="64" spans="1:10" s="97" customFormat="1" ht="21" customHeight="1" x14ac:dyDescent="0.25">
      <c r="A64" s="199"/>
      <c r="B64" s="201"/>
      <c r="C64" s="222"/>
      <c r="D64" s="102" t="s">
        <v>1478</v>
      </c>
      <c r="E64" s="160" t="s">
        <v>1479</v>
      </c>
      <c r="F64" s="113">
        <v>60</v>
      </c>
      <c r="G64" s="332">
        <v>1000</v>
      </c>
      <c r="H64" s="247"/>
      <c r="I64" s="199"/>
      <c r="J64" s="199"/>
    </row>
    <row r="65" spans="1:10" s="97" customFormat="1" ht="21" customHeight="1" x14ac:dyDescent="0.25">
      <c r="A65" s="244" t="s">
        <v>98</v>
      </c>
      <c r="B65" s="227" t="s">
        <v>100</v>
      </c>
      <c r="C65" s="217" t="s">
        <v>94</v>
      </c>
      <c r="D65" s="101" t="s">
        <v>1480</v>
      </c>
      <c r="E65" s="101" t="s">
        <v>1481</v>
      </c>
      <c r="F65" s="113">
        <v>4</v>
      </c>
      <c r="G65" s="332">
        <v>4434</v>
      </c>
      <c r="H65" s="218" t="s">
        <v>96</v>
      </c>
      <c r="I65" s="236" t="s">
        <v>97</v>
      </c>
      <c r="J65" s="236"/>
    </row>
    <row r="66" spans="1:10" s="97" customFormat="1" ht="21" customHeight="1" x14ac:dyDescent="0.25">
      <c r="A66" s="261"/>
      <c r="B66" s="227"/>
      <c r="C66" s="217"/>
      <c r="D66" s="244" t="s">
        <v>1482</v>
      </c>
      <c r="E66" s="101" t="s">
        <v>1476</v>
      </c>
      <c r="F66" s="113">
        <v>777</v>
      </c>
      <c r="G66" s="333">
        <f>2942+26064</f>
        <v>29006</v>
      </c>
      <c r="H66" s="219"/>
      <c r="I66" s="226"/>
      <c r="J66" s="226"/>
    </row>
    <row r="67" spans="1:10" s="97" customFormat="1" ht="21" customHeight="1" x14ac:dyDescent="0.25">
      <c r="A67" s="261"/>
      <c r="B67" s="227"/>
      <c r="C67" s="217"/>
      <c r="D67" s="261"/>
      <c r="E67" s="101" t="s">
        <v>1483</v>
      </c>
      <c r="F67" s="113">
        <v>70</v>
      </c>
      <c r="G67" s="333"/>
      <c r="H67" s="219"/>
      <c r="I67" s="226"/>
      <c r="J67" s="226"/>
    </row>
    <row r="68" spans="1:10" s="97" customFormat="1" ht="21" customHeight="1" x14ac:dyDescent="0.25">
      <c r="A68" s="261"/>
      <c r="B68" s="227"/>
      <c r="C68" s="217"/>
      <c r="D68" s="245"/>
      <c r="E68" s="101" t="s">
        <v>1471</v>
      </c>
      <c r="F68" s="113">
        <v>92</v>
      </c>
      <c r="G68" s="332">
        <v>7615</v>
      </c>
      <c r="H68" s="219"/>
      <c r="I68" s="226"/>
      <c r="J68" s="226"/>
    </row>
    <row r="69" spans="1:10" s="97" customFormat="1" ht="21" customHeight="1" x14ac:dyDescent="0.25">
      <c r="A69" s="261"/>
      <c r="B69" s="227"/>
      <c r="C69" s="217"/>
      <c r="D69" s="244" t="s">
        <v>1478</v>
      </c>
      <c r="E69" s="101" t="s">
        <v>1479</v>
      </c>
      <c r="F69" s="113">
        <v>100</v>
      </c>
      <c r="G69" s="333">
        <v>2537</v>
      </c>
      <c r="H69" s="219"/>
      <c r="I69" s="226"/>
      <c r="J69" s="226"/>
    </row>
    <row r="70" spans="1:10" s="97" customFormat="1" ht="21" customHeight="1" x14ac:dyDescent="0.25">
      <c r="A70" s="261"/>
      <c r="B70" s="227"/>
      <c r="C70" s="217"/>
      <c r="D70" s="245"/>
      <c r="E70" s="101" t="s">
        <v>1484</v>
      </c>
      <c r="F70" s="113">
        <v>1000</v>
      </c>
      <c r="G70" s="333"/>
      <c r="H70" s="219"/>
      <c r="I70" s="226"/>
      <c r="J70" s="226"/>
    </row>
    <row r="71" spans="1:10" s="97" customFormat="1" ht="21" customHeight="1" x14ac:dyDescent="0.25">
      <c r="A71" s="261"/>
      <c r="B71" s="227"/>
      <c r="C71" s="217"/>
      <c r="D71" s="244" t="s">
        <v>1485</v>
      </c>
      <c r="E71" s="101" t="s">
        <v>1486</v>
      </c>
      <c r="F71" s="113">
        <v>30</v>
      </c>
      <c r="G71" s="333">
        <v>2629</v>
      </c>
      <c r="H71" s="219"/>
      <c r="I71" s="226"/>
      <c r="J71" s="226"/>
    </row>
    <row r="72" spans="1:10" s="97" customFormat="1" ht="21" customHeight="1" x14ac:dyDescent="0.25">
      <c r="A72" s="245"/>
      <c r="B72" s="227"/>
      <c r="C72" s="217"/>
      <c r="D72" s="245"/>
      <c r="E72" s="101" t="s">
        <v>1487</v>
      </c>
      <c r="F72" s="113">
        <v>900</v>
      </c>
      <c r="G72" s="333"/>
      <c r="H72" s="219"/>
      <c r="I72" s="226"/>
      <c r="J72" s="226"/>
    </row>
    <row r="73" spans="1:10" s="97" customFormat="1" ht="52.5" customHeight="1" x14ac:dyDescent="0.25">
      <c r="A73" s="95" t="s">
        <v>1434</v>
      </c>
      <c r="B73" s="177" t="s">
        <v>104</v>
      </c>
      <c r="C73" s="101" t="s">
        <v>105</v>
      </c>
      <c r="D73" s="101" t="s">
        <v>1488</v>
      </c>
      <c r="E73" s="101" t="s">
        <v>1489</v>
      </c>
      <c r="F73" s="113">
        <v>100</v>
      </c>
      <c r="G73" s="332">
        <v>378</v>
      </c>
      <c r="H73" s="111" t="s">
        <v>107</v>
      </c>
      <c r="I73" s="106" t="s">
        <v>108</v>
      </c>
      <c r="J73" s="106"/>
    </row>
    <row r="74" spans="1:10" s="97" customFormat="1" ht="21" customHeight="1" x14ac:dyDescent="0.25">
      <c r="A74" s="211" t="s">
        <v>110</v>
      </c>
      <c r="B74" s="210" t="s">
        <v>112</v>
      </c>
      <c r="C74" s="212" t="s">
        <v>113</v>
      </c>
      <c r="D74" s="142" t="s">
        <v>1490</v>
      </c>
      <c r="E74" s="143" t="s">
        <v>1491</v>
      </c>
      <c r="F74" s="144">
        <v>110000</v>
      </c>
      <c r="G74" s="334" t="s">
        <v>1492</v>
      </c>
      <c r="H74" s="264" t="s">
        <v>1493</v>
      </c>
      <c r="I74" s="217" t="s">
        <v>117</v>
      </c>
      <c r="J74" s="145" t="s">
        <v>1494</v>
      </c>
    </row>
    <row r="75" spans="1:10" s="97" customFormat="1" ht="21" customHeight="1" x14ac:dyDescent="0.25">
      <c r="A75" s="199"/>
      <c r="B75" s="201"/>
      <c r="C75" s="213"/>
      <c r="D75" s="146" t="s">
        <v>1495</v>
      </c>
      <c r="E75" s="147" t="s">
        <v>1496</v>
      </c>
      <c r="F75" s="148">
        <v>12100</v>
      </c>
      <c r="G75" s="335" t="s">
        <v>1497</v>
      </c>
      <c r="H75" s="264"/>
      <c r="I75" s="217"/>
      <c r="J75" s="145" t="s">
        <v>1498</v>
      </c>
    </row>
    <row r="76" spans="1:10" s="97" customFormat="1" ht="21" customHeight="1" x14ac:dyDescent="0.25">
      <c r="A76" s="199"/>
      <c r="B76" s="201"/>
      <c r="C76" s="213"/>
      <c r="D76" s="146" t="s">
        <v>1499</v>
      </c>
      <c r="E76" s="147" t="s">
        <v>1500</v>
      </c>
      <c r="F76" s="148">
        <v>15000</v>
      </c>
      <c r="G76" s="335" t="s">
        <v>1501</v>
      </c>
      <c r="H76" s="264"/>
      <c r="I76" s="217"/>
      <c r="J76" s="145" t="s">
        <v>1494</v>
      </c>
    </row>
    <row r="77" spans="1:10" s="97" customFormat="1" ht="21" customHeight="1" x14ac:dyDescent="0.25">
      <c r="A77" s="199"/>
      <c r="B77" s="201"/>
      <c r="C77" s="213"/>
      <c r="D77" s="146" t="s">
        <v>1502</v>
      </c>
      <c r="E77" s="147" t="s">
        <v>1503</v>
      </c>
      <c r="F77" s="148">
        <v>510000</v>
      </c>
      <c r="G77" s="335" t="s">
        <v>1504</v>
      </c>
      <c r="H77" s="264"/>
      <c r="I77" s="217"/>
      <c r="J77" s="145" t="s">
        <v>1494</v>
      </c>
    </row>
    <row r="78" spans="1:10" s="97" customFormat="1" ht="21" customHeight="1" x14ac:dyDescent="0.25">
      <c r="A78" s="199"/>
      <c r="B78" s="201"/>
      <c r="C78" s="213"/>
      <c r="D78" s="146" t="s">
        <v>1505</v>
      </c>
      <c r="E78" s="147" t="s">
        <v>1506</v>
      </c>
      <c r="F78" s="149">
        <v>80</v>
      </c>
      <c r="G78" s="335" t="s">
        <v>1507</v>
      </c>
      <c r="H78" s="264"/>
      <c r="I78" s="217"/>
      <c r="J78" s="145" t="s">
        <v>1508</v>
      </c>
    </row>
    <row r="79" spans="1:10" s="97" customFormat="1" ht="21" customHeight="1" x14ac:dyDescent="0.25">
      <c r="A79" s="199"/>
      <c r="B79" s="201"/>
      <c r="C79" s="93"/>
      <c r="D79" s="161" t="s">
        <v>1509</v>
      </c>
      <c r="E79" s="150" t="s">
        <v>1510</v>
      </c>
      <c r="F79" s="151">
        <v>4000</v>
      </c>
      <c r="G79" s="335" t="s">
        <v>1511</v>
      </c>
      <c r="H79" s="218"/>
      <c r="I79" s="206"/>
      <c r="J79" s="145" t="s">
        <v>1494</v>
      </c>
    </row>
    <row r="80" spans="1:10" s="97" customFormat="1" ht="21" customHeight="1" x14ac:dyDescent="0.25">
      <c r="A80" s="199"/>
      <c r="B80" s="201"/>
      <c r="C80" s="93"/>
      <c r="D80" s="150" t="s">
        <v>1512</v>
      </c>
      <c r="E80" s="150" t="s">
        <v>1513</v>
      </c>
      <c r="F80" s="151">
        <v>5000</v>
      </c>
      <c r="G80" s="335">
        <v>0</v>
      </c>
      <c r="H80" s="218"/>
      <c r="I80" s="206"/>
      <c r="J80" s="145" t="s">
        <v>1514</v>
      </c>
    </row>
    <row r="81" spans="1:10" s="97" customFormat="1" ht="52.5" customHeight="1" x14ac:dyDescent="0.2">
      <c r="A81" s="95" t="s">
        <v>118</v>
      </c>
      <c r="B81" s="177" t="s">
        <v>120</v>
      </c>
      <c r="C81" s="162" t="s">
        <v>121</v>
      </c>
      <c r="D81" s="101" t="s">
        <v>1515</v>
      </c>
      <c r="E81" s="101" t="s">
        <v>1516</v>
      </c>
      <c r="F81" s="113">
        <v>700000</v>
      </c>
      <c r="G81" s="332">
        <v>6050</v>
      </c>
      <c r="H81" s="104" t="s">
        <v>1493</v>
      </c>
      <c r="I81" s="101" t="s">
        <v>117</v>
      </c>
      <c r="J81" s="101" t="s">
        <v>1517</v>
      </c>
    </row>
    <row r="82" spans="1:10" s="97" customFormat="1" ht="36" customHeight="1" x14ac:dyDescent="0.25">
      <c r="A82" s="206" t="s">
        <v>110</v>
      </c>
      <c r="B82" s="227" t="s">
        <v>126</v>
      </c>
      <c r="C82" s="217" t="s">
        <v>127</v>
      </c>
      <c r="D82" s="243" t="s">
        <v>1518</v>
      </c>
      <c r="E82" s="101" t="s">
        <v>1519</v>
      </c>
      <c r="F82" s="110">
        <v>0.02</v>
      </c>
      <c r="G82" s="333">
        <v>24780</v>
      </c>
      <c r="H82" s="264" t="s">
        <v>130</v>
      </c>
      <c r="I82" s="217" t="s">
        <v>1520</v>
      </c>
      <c r="J82" s="217"/>
    </row>
    <row r="83" spans="1:10" s="97" customFormat="1" ht="25.5" customHeight="1" x14ac:dyDescent="0.25">
      <c r="A83" s="204"/>
      <c r="B83" s="227"/>
      <c r="C83" s="217"/>
      <c r="D83" s="243"/>
      <c r="E83" s="101" t="s">
        <v>1521</v>
      </c>
      <c r="F83" s="110">
        <v>0.02</v>
      </c>
      <c r="G83" s="333"/>
      <c r="H83" s="264"/>
      <c r="I83" s="217"/>
      <c r="J83" s="217"/>
    </row>
    <row r="84" spans="1:10" s="97" customFormat="1" ht="36" x14ac:dyDescent="0.25">
      <c r="A84" s="204"/>
      <c r="B84" s="227"/>
      <c r="C84" s="217"/>
      <c r="D84" s="243"/>
      <c r="E84" s="101" t="s">
        <v>1522</v>
      </c>
      <c r="F84" s="110">
        <v>0.02</v>
      </c>
      <c r="G84" s="333"/>
      <c r="H84" s="264"/>
      <c r="I84" s="217"/>
      <c r="J84" s="217"/>
    </row>
    <row r="85" spans="1:10" s="97" customFormat="1" ht="32.25" customHeight="1" x14ac:dyDescent="0.25">
      <c r="A85" s="204"/>
      <c r="B85" s="227"/>
      <c r="C85" s="217"/>
      <c r="D85" s="243"/>
      <c r="E85" s="101" t="s">
        <v>1523</v>
      </c>
      <c r="F85" s="110">
        <v>0.02</v>
      </c>
      <c r="G85" s="333"/>
      <c r="H85" s="264"/>
      <c r="I85" s="217"/>
      <c r="J85" s="217"/>
    </row>
    <row r="86" spans="1:10" s="97" customFormat="1" ht="24" x14ac:dyDescent="0.25">
      <c r="A86" s="204"/>
      <c r="B86" s="227"/>
      <c r="C86" s="217"/>
      <c r="D86" s="243"/>
      <c r="E86" s="101" t="s">
        <v>1524</v>
      </c>
      <c r="F86" s="110">
        <v>0.02</v>
      </c>
      <c r="G86" s="333"/>
      <c r="H86" s="264"/>
      <c r="I86" s="217"/>
      <c r="J86" s="217"/>
    </row>
    <row r="87" spans="1:10" s="97" customFormat="1" ht="24" x14ac:dyDescent="0.25">
      <c r="A87" s="204"/>
      <c r="B87" s="227"/>
      <c r="C87" s="217"/>
      <c r="D87" s="243"/>
      <c r="E87" s="107" t="s">
        <v>1525</v>
      </c>
      <c r="F87" s="110">
        <v>0.02</v>
      </c>
      <c r="G87" s="333"/>
      <c r="H87" s="264"/>
      <c r="I87" s="217"/>
      <c r="J87" s="217"/>
    </row>
    <row r="88" spans="1:10" s="97" customFormat="1" ht="21" customHeight="1" x14ac:dyDescent="0.25">
      <c r="A88" s="204"/>
      <c r="B88" s="227"/>
      <c r="C88" s="217"/>
      <c r="D88" s="243" t="s">
        <v>1526</v>
      </c>
      <c r="E88" s="101" t="s">
        <v>1527</v>
      </c>
      <c r="F88" s="109">
        <v>8</v>
      </c>
      <c r="G88" s="333">
        <v>11267</v>
      </c>
      <c r="H88" s="263" t="s">
        <v>130</v>
      </c>
      <c r="I88" s="198" t="s">
        <v>1520</v>
      </c>
      <c r="J88" s="198"/>
    </row>
    <row r="89" spans="1:10" s="97" customFormat="1" ht="25.5" customHeight="1" x14ac:dyDescent="0.25">
      <c r="A89" s="204"/>
      <c r="B89" s="227"/>
      <c r="C89" s="217"/>
      <c r="D89" s="243"/>
      <c r="E89" s="101" t="s">
        <v>1528</v>
      </c>
      <c r="F89" s="109">
        <v>10</v>
      </c>
      <c r="G89" s="336"/>
      <c r="H89" s="247"/>
      <c r="I89" s="199"/>
      <c r="J89" s="199"/>
    </row>
    <row r="90" spans="1:10" s="97" customFormat="1" ht="27.75" customHeight="1" x14ac:dyDescent="0.25">
      <c r="A90" s="204"/>
      <c r="B90" s="227"/>
      <c r="C90" s="217"/>
      <c r="D90" s="243"/>
      <c r="E90" s="101" t="s">
        <v>1529</v>
      </c>
      <c r="F90" s="109">
        <v>500</v>
      </c>
      <c r="G90" s="336"/>
      <c r="H90" s="247"/>
      <c r="I90" s="199"/>
      <c r="J90" s="199"/>
    </row>
    <row r="91" spans="1:10" s="97" customFormat="1" ht="25.5" customHeight="1" x14ac:dyDescent="0.25">
      <c r="A91" s="204"/>
      <c r="B91" s="227"/>
      <c r="C91" s="217"/>
      <c r="D91" s="243"/>
      <c r="E91" s="101" t="s">
        <v>1530</v>
      </c>
      <c r="F91" s="109">
        <v>10</v>
      </c>
      <c r="G91" s="336"/>
      <c r="H91" s="247"/>
      <c r="I91" s="199"/>
      <c r="J91" s="199"/>
    </row>
    <row r="92" spans="1:10" s="97" customFormat="1" ht="21" customHeight="1" x14ac:dyDescent="0.25">
      <c r="A92" s="204"/>
      <c r="B92" s="227"/>
      <c r="C92" s="217"/>
      <c r="D92" s="243"/>
      <c r="E92" s="101" t="s">
        <v>1531</v>
      </c>
      <c r="F92" s="109">
        <v>200</v>
      </c>
      <c r="G92" s="336"/>
      <c r="H92" s="247"/>
      <c r="I92" s="199"/>
      <c r="J92" s="199"/>
    </row>
    <row r="93" spans="1:10" s="97" customFormat="1" ht="30.75" customHeight="1" x14ac:dyDescent="0.25">
      <c r="A93" s="204"/>
      <c r="B93" s="227"/>
      <c r="C93" s="217"/>
      <c r="D93" s="243"/>
      <c r="E93" s="101" t="s">
        <v>1532</v>
      </c>
      <c r="F93" s="109">
        <v>6</v>
      </c>
      <c r="G93" s="336"/>
      <c r="H93" s="247"/>
      <c r="I93" s="199"/>
      <c r="J93" s="199"/>
    </row>
    <row r="94" spans="1:10" s="97" customFormat="1" ht="36.75" customHeight="1" x14ac:dyDescent="0.25">
      <c r="A94" s="204"/>
      <c r="B94" s="227"/>
      <c r="C94" s="217"/>
      <c r="D94" s="243"/>
      <c r="E94" s="101" t="s">
        <v>1533</v>
      </c>
      <c r="F94" s="109">
        <v>10</v>
      </c>
      <c r="G94" s="336"/>
      <c r="H94" s="247"/>
      <c r="I94" s="199"/>
      <c r="J94" s="199"/>
    </row>
    <row r="95" spans="1:10" s="97" customFormat="1" ht="21" customHeight="1" x14ac:dyDescent="0.25">
      <c r="A95" s="204"/>
      <c r="B95" s="227"/>
      <c r="C95" s="217"/>
      <c r="D95" s="243"/>
      <c r="E95" s="101" t="s">
        <v>1534</v>
      </c>
      <c r="F95" s="322">
        <v>0.2</v>
      </c>
      <c r="G95" s="336"/>
      <c r="H95" s="247"/>
      <c r="I95" s="199"/>
      <c r="J95" s="199"/>
    </row>
    <row r="96" spans="1:10" s="97" customFormat="1" ht="21" customHeight="1" x14ac:dyDescent="0.25">
      <c r="A96" s="204"/>
      <c r="B96" s="227"/>
      <c r="C96" s="217"/>
      <c r="D96" s="243" t="s">
        <v>1535</v>
      </c>
      <c r="E96" s="101" t="s">
        <v>1536</v>
      </c>
      <c r="F96" s="113">
        <v>100</v>
      </c>
      <c r="G96" s="333">
        <v>26526</v>
      </c>
      <c r="H96" s="264" t="s">
        <v>130</v>
      </c>
      <c r="I96" s="217" t="s">
        <v>1520</v>
      </c>
      <c r="J96" s="217"/>
    </row>
    <row r="97" spans="1:10" s="97" customFormat="1" ht="21" customHeight="1" x14ac:dyDescent="0.25">
      <c r="A97" s="204"/>
      <c r="B97" s="227"/>
      <c r="C97" s="217"/>
      <c r="D97" s="243"/>
      <c r="E97" s="101" t="s">
        <v>1537</v>
      </c>
      <c r="F97" s="113">
        <v>500</v>
      </c>
      <c r="G97" s="333"/>
      <c r="H97" s="264"/>
      <c r="I97" s="217"/>
      <c r="J97" s="217"/>
    </row>
    <row r="98" spans="1:10" s="97" customFormat="1" ht="21" customHeight="1" x14ac:dyDescent="0.25">
      <c r="A98" s="204"/>
      <c r="B98" s="227"/>
      <c r="C98" s="217"/>
      <c r="D98" s="243"/>
      <c r="E98" s="101" t="s">
        <v>1538</v>
      </c>
      <c r="F98" s="113">
        <v>2000</v>
      </c>
      <c r="G98" s="333"/>
      <c r="H98" s="264"/>
      <c r="I98" s="217"/>
      <c r="J98" s="217"/>
    </row>
    <row r="99" spans="1:10" s="97" customFormat="1" ht="32.25" customHeight="1" x14ac:dyDescent="0.25">
      <c r="A99" s="204"/>
      <c r="B99" s="227"/>
      <c r="C99" s="217"/>
      <c r="D99" s="243"/>
      <c r="E99" s="101" t="s">
        <v>1539</v>
      </c>
      <c r="F99" s="113">
        <v>30</v>
      </c>
      <c r="G99" s="333"/>
      <c r="H99" s="264"/>
      <c r="I99" s="217"/>
      <c r="J99" s="217"/>
    </row>
    <row r="100" spans="1:10" s="97" customFormat="1" ht="21" customHeight="1" x14ac:dyDescent="0.25">
      <c r="A100" s="204"/>
      <c r="B100" s="227"/>
      <c r="C100" s="217"/>
      <c r="D100" s="243"/>
      <c r="E100" s="101" t="s">
        <v>1540</v>
      </c>
      <c r="F100" s="113">
        <v>150</v>
      </c>
      <c r="G100" s="333"/>
      <c r="H100" s="264"/>
      <c r="I100" s="217"/>
      <c r="J100" s="217"/>
    </row>
    <row r="101" spans="1:10" s="97" customFormat="1" ht="21" customHeight="1" x14ac:dyDescent="0.25">
      <c r="A101" s="204"/>
      <c r="B101" s="227"/>
      <c r="C101" s="217"/>
      <c r="D101" s="243"/>
      <c r="E101" s="101" t="s">
        <v>1541</v>
      </c>
      <c r="F101" s="113">
        <v>150</v>
      </c>
      <c r="G101" s="333"/>
      <c r="H101" s="264"/>
      <c r="I101" s="217"/>
      <c r="J101" s="217"/>
    </row>
    <row r="102" spans="1:10" s="97" customFormat="1" ht="25.5" customHeight="1" x14ac:dyDescent="0.25">
      <c r="A102" s="204"/>
      <c r="B102" s="227"/>
      <c r="C102" s="217"/>
      <c r="D102" s="243"/>
      <c r="E102" s="101" t="s">
        <v>1542</v>
      </c>
      <c r="F102" s="113">
        <v>400</v>
      </c>
      <c r="G102" s="333"/>
      <c r="H102" s="264"/>
      <c r="I102" s="217"/>
      <c r="J102" s="217"/>
    </row>
    <row r="103" spans="1:10" s="97" customFormat="1" ht="28.5" customHeight="1" x14ac:dyDescent="0.25">
      <c r="A103" s="204"/>
      <c r="B103" s="227"/>
      <c r="C103" s="217"/>
      <c r="D103" s="243"/>
      <c r="E103" s="101" t="s">
        <v>1543</v>
      </c>
      <c r="F103" s="158">
        <v>1</v>
      </c>
      <c r="G103" s="333"/>
      <c r="H103" s="264"/>
      <c r="I103" s="217"/>
      <c r="J103" s="217"/>
    </row>
    <row r="104" spans="1:10" s="97" customFormat="1" ht="36" x14ac:dyDescent="0.25">
      <c r="A104" s="204"/>
      <c r="B104" s="227"/>
      <c r="C104" s="217"/>
      <c r="D104" s="243"/>
      <c r="E104" s="101" t="s">
        <v>1544</v>
      </c>
      <c r="F104" s="158">
        <v>0.2</v>
      </c>
      <c r="G104" s="333"/>
      <c r="H104" s="264"/>
      <c r="I104" s="217"/>
      <c r="J104" s="217"/>
    </row>
    <row r="105" spans="1:10" s="97" customFormat="1" ht="36" x14ac:dyDescent="0.25">
      <c r="A105" s="204"/>
      <c r="B105" s="227"/>
      <c r="C105" s="217"/>
      <c r="D105" s="243"/>
      <c r="E105" s="101" t="s">
        <v>1545</v>
      </c>
      <c r="F105" s="113">
        <v>800</v>
      </c>
      <c r="G105" s="333"/>
      <c r="H105" s="264"/>
      <c r="I105" s="217"/>
      <c r="J105" s="217"/>
    </row>
    <row r="106" spans="1:10" s="97" customFormat="1" ht="39" customHeight="1" x14ac:dyDescent="0.25">
      <c r="A106" s="204"/>
      <c r="B106" s="227"/>
      <c r="C106" s="217"/>
      <c r="D106" s="243"/>
      <c r="E106" s="107" t="s">
        <v>1546</v>
      </c>
      <c r="F106" s="113">
        <v>100</v>
      </c>
      <c r="G106" s="333"/>
      <c r="H106" s="264"/>
      <c r="I106" s="217"/>
      <c r="J106" s="217"/>
    </row>
    <row r="107" spans="1:10" s="97" customFormat="1" ht="35.25" customHeight="1" x14ac:dyDescent="0.25">
      <c r="A107" s="204"/>
      <c r="B107" s="227"/>
      <c r="C107" s="217"/>
      <c r="D107" s="243"/>
      <c r="E107" s="101" t="s">
        <v>1547</v>
      </c>
      <c r="F107" s="158">
        <v>1</v>
      </c>
      <c r="G107" s="333"/>
      <c r="H107" s="264"/>
      <c r="I107" s="217"/>
      <c r="J107" s="217"/>
    </row>
    <row r="108" spans="1:10" s="97" customFormat="1" ht="39.75" customHeight="1" x14ac:dyDescent="0.25">
      <c r="A108" s="205"/>
      <c r="B108" s="207"/>
      <c r="C108" s="217"/>
      <c r="D108" s="243"/>
      <c r="E108" s="101" t="s">
        <v>1548</v>
      </c>
      <c r="F108" s="158">
        <v>0.05</v>
      </c>
      <c r="G108" s="333"/>
      <c r="H108" s="264"/>
      <c r="I108" s="217"/>
      <c r="J108" s="217"/>
    </row>
    <row r="109" spans="1:10" s="97" customFormat="1" ht="24.75" customHeight="1" x14ac:dyDescent="0.25">
      <c r="A109" s="221" t="s">
        <v>1434</v>
      </c>
      <c r="B109" s="207" t="s">
        <v>135</v>
      </c>
      <c r="C109" s="218" t="s">
        <v>136</v>
      </c>
      <c r="D109" s="244" t="s">
        <v>1549</v>
      </c>
      <c r="E109" s="101" t="s">
        <v>1550</v>
      </c>
      <c r="F109" s="113">
        <v>140</v>
      </c>
      <c r="G109" s="333">
        <v>2900</v>
      </c>
      <c r="H109" s="225" t="s">
        <v>139</v>
      </c>
      <c r="I109" s="211" t="s">
        <v>140</v>
      </c>
      <c r="J109" s="211"/>
    </row>
    <row r="110" spans="1:10" s="97" customFormat="1" ht="22.9" customHeight="1" x14ac:dyDescent="0.25">
      <c r="A110" s="222"/>
      <c r="B110" s="208"/>
      <c r="C110" s="219"/>
      <c r="D110" s="245"/>
      <c r="E110" s="101" t="s">
        <v>1551</v>
      </c>
      <c r="F110" s="113">
        <v>20000</v>
      </c>
      <c r="G110" s="336"/>
      <c r="H110" s="226"/>
      <c r="I110" s="199"/>
      <c r="J110" s="199"/>
    </row>
    <row r="111" spans="1:10" s="97" customFormat="1" ht="29.25" customHeight="1" x14ac:dyDescent="0.25">
      <c r="A111" s="222"/>
      <c r="B111" s="208"/>
      <c r="C111" s="219"/>
      <c r="D111" s="101" t="s">
        <v>1552</v>
      </c>
      <c r="E111" s="101" t="s">
        <v>1553</v>
      </c>
      <c r="F111" s="113">
        <v>100</v>
      </c>
      <c r="G111" s="332">
        <v>2500</v>
      </c>
      <c r="H111" s="226"/>
      <c r="I111" s="199"/>
      <c r="J111" s="199"/>
    </row>
    <row r="112" spans="1:10" s="97" customFormat="1" ht="29.25" customHeight="1" x14ac:dyDescent="0.25">
      <c r="A112" s="222"/>
      <c r="B112" s="209"/>
      <c r="C112" s="219"/>
      <c r="D112" s="101" t="s">
        <v>1554</v>
      </c>
      <c r="E112" s="101" t="s">
        <v>1555</v>
      </c>
      <c r="F112" s="113">
        <v>300</v>
      </c>
      <c r="G112" s="332">
        <v>5713</v>
      </c>
      <c r="H112" s="226"/>
      <c r="I112" s="199"/>
      <c r="J112" s="199"/>
    </row>
    <row r="113" spans="1:10" s="97" customFormat="1" ht="21" customHeight="1" x14ac:dyDescent="0.25">
      <c r="A113" s="223" t="s">
        <v>110</v>
      </c>
      <c r="B113" s="208" t="s">
        <v>1556</v>
      </c>
      <c r="C113" s="220" t="s">
        <v>145</v>
      </c>
      <c r="D113" s="244" t="s">
        <v>1557</v>
      </c>
      <c r="E113" s="101" t="s">
        <v>1558</v>
      </c>
      <c r="F113" s="113">
        <v>130000</v>
      </c>
      <c r="G113" s="333">
        <v>11167</v>
      </c>
      <c r="H113" s="226" t="s">
        <v>139</v>
      </c>
      <c r="I113" s="199" t="s">
        <v>140</v>
      </c>
      <c r="J113" s="199"/>
    </row>
    <row r="114" spans="1:10" s="97" customFormat="1" ht="21" customHeight="1" x14ac:dyDescent="0.25">
      <c r="A114" s="223"/>
      <c r="B114" s="208"/>
      <c r="C114" s="220"/>
      <c r="D114" s="245"/>
      <c r="E114" s="101" t="s">
        <v>1559</v>
      </c>
      <c r="F114" s="113">
        <v>65000</v>
      </c>
      <c r="G114" s="333"/>
      <c r="H114" s="226"/>
      <c r="I114" s="199"/>
      <c r="J114" s="199"/>
    </row>
    <row r="115" spans="1:10" s="97" customFormat="1" ht="21" customHeight="1" x14ac:dyDescent="0.25">
      <c r="A115" s="223"/>
      <c r="B115" s="208"/>
      <c r="C115" s="220"/>
      <c r="D115" s="244" t="s">
        <v>1560</v>
      </c>
      <c r="E115" s="101" t="s">
        <v>1561</v>
      </c>
      <c r="F115" s="113">
        <v>10000</v>
      </c>
      <c r="G115" s="329">
        <v>5500</v>
      </c>
      <c r="H115" s="226"/>
      <c r="I115" s="199"/>
      <c r="J115" s="199"/>
    </row>
    <row r="116" spans="1:10" s="97" customFormat="1" ht="21" customHeight="1" x14ac:dyDescent="0.25">
      <c r="A116" s="223"/>
      <c r="B116" s="208"/>
      <c r="C116" s="220"/>
      <c r="D116" s="245"/>
      <c r="E116" s="101" t="s">
        <v>1562</v>
      </c>
      <c r="F116" s="113">
        <v>5000</v>
      </c>
      <c r="G116" s="331"/>
      <c r="H116" s="226"/>
      <c r="I116" s="199"/>
      <c r="J116" s="199"/>
    </row>
    <row r="117" spans="1:10" s="97" customFormat="1" ht="21" customHeight="1" x14ac:dyDescent="0.25">
      <c r="A117" s="223"/>
      <c r="B117" s="208"/>
      <c r="C117" s="220"/>
      <c r="D117" s="107" t="s">
        <v>1563</v>
      </c>
      <c r="E117" s="107" t="s">
        <v>1564</v>
      </c>
      <c r="F117" s="118">
        <v>5000</v>
      </c>
      <c r="G117" s="332">
        <v>15451</v>
      </c>
      <c r="H117" s="226"/>
      <c r="I117" s="199"/>
      <c r="J117" s="199"/>
    </row>
    <row r="118" spans="1:10" s="97" customFormat="1" ht="21" customHeight="1" x14ac:dyDescent="0.25">
      <c r="A118" s="224"/>
      <c r="B118" s="208"/>
      <c r="C118" s="220"/>
      <c r="D118" s="102" t="s">
        <v>1565</v>
      </c>
      <c r="E118" s="101" t="s">
        <v>1566</v>
      </c>
      <c r="F118" s="113">
        <v>3</v>
      </c>
      <c r="G118" s="332">
        <v>1200</v>
      </c>
      <c r="H118" s="265"/>
      <c r="I118" s="246"/>
      <c r="J118" s="246"/>
    </row>
    <row r="119" spans="1:10" s="97" customFormat="1" ht="33" customHeight="1" x14ac:dyDescent="0.25">
      <c r="A119" s="198" t="s">
        <v>118</v>
      </c>
      <c r="B119" s="200" t="s">
        <v>1567</v>
      </c>
      <c r="C119" s="266" t="s">
        <v>1568</v>
      </c>
      <c r="D119" s="102" t="s">
        <v>1569</v>
      </c>
      <c r="E119" s="102" t="s">
        <v>1887</v>
      </c>
      <c r="F119" s="176">
        <v>1</v>
      </c>
      <c r="G119" s="332">
        <v>5372</v>
      </c>
      <c r="H119" s="206" t="s">
        <v>1570</v>
      </c>
      <c r="I119" s="206" t="s">
        <v>1571</v>
      </c>
      <c r="J119" s="218"/>
    </row>
    <row r="120" spans="1:10" s="97" customFormat="1" ht="29.25" customHeight="1" x14ac:dyDescent="0.25">
      <c r="A120" s="199"/>
      <c r="B120" s="201"/>
      <c r="C120" s="223"/>
      <c r="D120" s="102" t="s">
        <v>1572</v>
      </c>
      <c r="E120" s="102" t="s">
        <v>1888</v>
      </c>
      <c r="F120" s="105">
        <v>300</v>
      </c>
      <c r="G120" s="332">
        <v>348</v>
      </c>
      <c r="H120" s="204"/>
      <c r="I120" s="204"/>
      <c r="J120" s="219"/>
    </row>
    <row r="121" spans="1:10" s="97" customFormat="1" ht="22.5" customHeight="1" x14ac:dyDescent="0.25">
      <c r="A121" s="217" t="s">
        <v>118</v>
      </c>
      <c r="B121" s="227" t="s">
        <v>1573</v>
      </c>
      <c r="C121" s="228" t="s">
        <v>155</v>
      </c>
      <c r="D121" s="102" t="s">
        <v>1574</v>
      </c>
      <c r="E121" s="102" t="s">
        <v>1889</v>
      </c>
      <c r="F121" s="109">
        <v>4</v>
      </c>
      <c r="G121" s="332">
        <v>1954</v>
      </c>
      <c r="H121" s="204" t="s">
        <v>1570</v>
      </c>
      <c r="I121" s="206" t="s">
        <v>1571</v>
      </c>
      <c r="J121" s="219"/>
    </row>
    <row r="122" spans="1:10" s="97" customFormat="1" ht="22.5" customHeight="1" x14ac:dyDescent="0.25">
      <c r="A122" s="217"/>
      <c r="B122" s="227"/>
      <c r="C122" s="222"/>
      <c r="D122" s="102" t="s">
        <v>1575</v>
      </c>
      <c r="E122" s="102" t="s">
        <v>1890</v>
      </c>
      <c r="F122" s="121">
        <v>6000</v>
      </c>
      <c r="G122" s="332">
        <v>1108</v>
      </c>
      <c r="H122" s="204"/>
      <c r="I122" s="204"/>
      <c r="J122" s="219"/>
    </row>
    <row r="123" spans="1:10" s="97" customFormat="1" ht="26.25" customHeight="1" x14ac:dyDescent="0.25">
      <c r="A123" s="217"/>
      <c r="B123" s="227"/>
      <c r="C123" s="222"/>
      <c r="D123" s="102" t="s">
        <v>1576</v>
      </c>
      <c r="E123" s="102" t="s">
        <v>1891</v>
      </c>
      <c r="F123" s="159">
        <v>4</v>
      </c>
      <c r="G123" s="332">
        <v>1218</v>
      </c>
      <c r="H123" s="205"/>
      <c r="I123" s="204"/>
      <c r="J123" s="219"/>
    </row>
    <row r="124" spans="1:10" s="97" customFormat="1" ht="21" customHeight="1" x14ac:dyDescent="0.25">
      <c r="A124" s="217" t="s">
        <v>157</v>
      </c>
      <c r="B124" s="227" t="s">
        <v>159</v>
      </c>
      <c r="C124" s="217" t="s">
        <v>160</v>
      </c>
      <c r="D124" s="101" t="s">
        <v>1577</v>
      </c>
      <c r="E124" s="101" t="s">
        <v>1578</v>
      </c>
      <c r="F124" s="119">
        <v>1</v>
      </c>
      <c r="G124" s="337" t="s">
        <v>1579</v>
      </c>
      <c r="H124" s="225" t="s">
        <v>163</v>
      </c>
      <c r="I124" s="211" t="s">
        <v>164</v>
      </c>
      <c r="J124" s="211"/>
    </row>
    <row r="125" spans="1:10" s="97" customFormat="1" ht="21" customHeight="1" x14ac:dyDescent="0.25">
      <c r="A125" s="217"/>
      <c r="B125" s="227"/>
      <c r="C125" s="217"/>
      <c r="D125" s="101" t="s">
        <v>1580</v>
      </c>
      <c r="E125" s="101" t="s">
        <v>1581</v>
      </c>
      <c r="F125" s="119">
        <v>1</v>
      </c>
      <c r="G125" s="337" t="s">
        <v>1582</v>
      </c>
      <c r="H125" s="226"/>
      <c r="I125" s="199"/>
      <c r="J125" s="199"/>
    </row>
    <row r="126" spans="1:10" s="97" customFormat="1" ht="21" customHeight="1" x14ac:dyDescent="0.25">
      <c r="A126" s="217"/>
      <c r="B126" s="227"/>
      <c r="C126" s="217"/>
      <c r="D126" s="101" t="s">
        <v>1583</v>
      </c>
      <c r="E126" s="101" t="s">
        <v>1584</v>
      </c>
      <c r="F126" s="323">
        <v>1</v>
      </c>
      <c r="G126" s="337" t="s">
        <v>1585</v>
      </c>
      <c r="H126" s="226"/>
      <c r="I126" s="199"/>
      <c r="J126" s="199"/>
    </row>
    <row r="127" spans="1:10" s="97" customFormat="1" ht="21" customHeight="1" x14ac:dyDescent="0.25">
      <c r="A127" s="217"/>
      <c r="B127" s="227"/>
      <c r="C127" s="217"/>
      <c r="D127" s="101" t="s">
        <v>1586</v>
      </c>
      <c r="E127" s="101" t="s">
        <v>1587</v>
      </c>
      <c r="F127" s="119">
        <v>1</v>
      </c>
      <c r="G127" s="337" t="s">
        <v>1588</v>
      </c>
      <c r="H127" s="226"/>
      <c r="I127" s="199"/>
      <c r="J127" s="199"/>
    </row>
    <row r="128" spans="1:10" s="97" customFormat="1" ht="21" customHeight="1" x14ac:dyDescent="0.25">
      <c r="A128" s="217"/>
      <c r="B128" s="227"/>
      <c r="C128" s="217"/>
      <c r="D128" s="101" t="s">
        <v>1589</v>
      </c>
      <c r="E128" s="101" t="s">
        <v>1590</v>
      </c>
      <c r="F128" s="119">
        <v>1</v>
      </c>
      <c r="G128" s="337" t="s">
        <v>1591</v>
      </c>
      <c r="H128" s="226"/>
      <c r="I128" s="199"/>
      <c r="J128" s="199"/>
    </row>
    <row r="129" spans="1:10" s="97" customFormat="1" ht="21" customHeight="1" x14ac:dyDescent="0.25">
      <c r="A129" s="217"/>
      <c r="B129" s="227"/>
      <c r="C129" s="217"/>
      <c r="D129" s="244" t="s">
        <v>1592</v>
      </c>
      <c r="E129" s="101" t="s">
        <v>1593</v>
      </c>
      <c r="F129" s="113">
        <v>2</v>
      </c>
      <c r="G129" s="333">
        <v>600</v>
      </c>
      <c r="H129" s="226"/>
      <c r="I129" s="199"/>
      <c r="J129" s="199"/>
    </row>
    <row r="130" spans="1:10" s="97" customFormat="1" ht="21" customHeight="1" x14ac:dyDescent="0.25">
      <c r="A130" s="217"/>
      <c r="B130" s="227"/>
      <c r="C130" s="217"/>
      <c r="D130" s="261"/>
      <c r="E130" s="101" t="s">
        <v>1594</v>
      </c>
      <c r="F130" s="113">
        <v>9</v>
      </c>
      <c r="G130" s="336"/>
      <c r="H130" s="226"/>
      <c r="I130" s="199"/>
      <c r="J130" s="199"/>
    </row>
    <row r="131" spans="1:10" s="97" customFormat="1" ht="12" x14ac:dyDescent="0.25">
      <c r="A131" s="217"/>
      <c r="B131" s="227"/>
      <c r="C131" s="217"/>
      <c r="D131" s="261"/>
      <c r="E131" s="101" t="s">
        <v>1595</v>
      </c>
      <c r="F131" s="113">
        <v>16</v>
      </c>
      <c r="G131" s="336"/>
      <c r="H131" s="226"/>
      <c r="I131" s="199"/>
      <c r="J131" s="199"/>
    </row>
    <row r="132" spans="1:10" s="97" customFormat="1" ht="21" customHeight="1" x14ac:dyDescent="0.25">
      <c r="A132" s="217"/>
      <c r="B132" s="227"/>
      <c r="C132" s="217"/>
      <c r="D132" s="261"/>
      <c r="E132" s="101" t="s">
        <v>1596</v>
      </c>
      <c r="F132" s="113">
        <v>4</v>
      </c>
      <c r="G132" s="336"/>
      <c r="H132" s="226"/>
      <c r="I132" s="199"/>
      <c r="J132" s="199"/>
    </row>
    <row r="133" spans="1:10" s="97" customFormat="1" ht="21" customHeight="1" x14ac:dyDescent="0.25">
      <c r="A133" s="217"/>
      <c r="B133" s="227"/>
      <c r="C133" s="217"/>
      <c r="D133" s="261"/>
      <c r="E133" s="101" t="s">
        <v>1597</v>
      </c>
      <c r="F133" s="113">
        <v>118</v>
      </c>
      <c r="G133" s="336"/>
      <c r="H133" s="226"/>
      <c r="I133" s="199"/>
      <c r="J133" s="199"/>
    </row>
    <row r="134" spans="1:10" s="97" customFormat="1" ht="21" customHeight="1" x14ac:dyDescent="0.25">
      <c r="A134" s="206"/>
      <c r="B134" s="227"/>
      <c r="C134" s="206"/>
      <c r="D134" s="261"/>
      <c r="E134" s="101" t="s">
        <v>1598</v>
      </c>
      <c r="F134" s="323">
        <v>0.9</v>
      </c>
      <c r="G134" s="336"/>
      <c r="H134" s="226"/>
      <c r="I134" s="199"/>
      <c r="J134" s="199"/>
    </row>
    <row r="135" spans="1:10" s="97" customFormat="1" ht="72" customHeight="1" x14ac:dyDescent="0.25">
      <c r="A135" s="206" t="s">
        <v>579</v>
      </c>
      <c r="B135" s="207" t="s">
        <v>167</v>
      </c>
      <c r="C135" s="206" t="s">
        <v>168</v>
      </c>
      <c r="D135" s="101" t="s">
        <v>1599</v>
      </c>
      <c r="E135" s="115" t="s">
        <v>1600</v>
      </c>
      <c r="F135" s="119">
        <v>100</v>
      </c>
      <c r="G135" s="337" t="s">
        <v>1601</v>
      </c>
      <c r="H135" s="226"/>
      <c r="I135" s="199"/>
      <c r="J135" s="199"/>
    </row>
    <row r="136" spans="1:10" s="97" customFormat="1" ht="21" customHeight="1" x14ac:dyDescent="0.25">
      <c r="A136" s="204"/>
      <c r="B136" s="208"/>
      <c r="C136" s="204"/>
      <c r="D136" s="101" t="s">
        <v>1602</v>
      </c>
      <c r="E136" s="104" t="s">
        <v>1603</v>
      </c>
      <c r="F136" s="119">
        <v>100</v>
      </c>
      <c r="G136" s="337" t="s">
        <v>1604</v>
      </c>
      <c r="H136" s="226"/>
      <c r="I136" s="199"/>
      <c r="J136" s="199"/>
    </row>
    <row r="137" spans="1:10" s="97" customFormat="1" ht="21" customHeight="1" x14ac:dyDescent="0.25">
      <c r="A137" s="205"/>
      <c r="B137" s="209"/>
      <c r="C137" s="205"/>
      <c r="D137" s="101" t="s">
        <v>1605</v>
      </c>
      <c r="E137" s="104" t="s">
        <v>1606</v>
      </c>
      <c r="F137" s="119">
        <v>100</v>
      </c>
      <c r="G137" s="337" t="s">
        <v>1607</v>
      </c>
      <c r="H137" s="226"/>
      <c r="I137" s="199"/>
      <c r="J137" s="199"/>
    </row>
    <row r="138" spans="1:10" s="97" customFormat="1" ht="24" customHeight="1" x14ac:dyDescent="0.25">
      <c r="A138" s="217" t="s">
        <v>157</v>
      </c>
      <c r="B138" s="227" t="s">
        <v>171</v>
      </c>
      <c r="C138" s="217" t="s">
        <v>172</v>
      </c>
      <c r="D138" s="243" t="s">
        <v>1608</v>
      </c>
      <c r="E138" s="101" t="s">
        <v>1609</v>
      </c>
      <c r="F138" s="103">
        <v>1</v>
      </c>
      <c r="G138" s="332">
        <v>12</v>
      </c>
      <c r="H138" s="226"/>
      <c r="I138" s="199"/>
      <c r="J138" s="199"/>
    </row>
    <row r="139" spans="1:10" s="97" customFormat="1" ht="21" customHeight="1" x14ac:dyDescent="0.25">
      <c r="A139" s="217"/>
      <c r="B139" s="227"/>
      <c r="C139" s="217"/>
      <c r="D139" s="243"/>
      <c r="E139" s="101" t="s">
        <v>1610</v>
      </c>
      <c r="F139" s="103">
        <v>100</v>
      </c>
      <c r="G139" s="332">
        <v>29</v>
      </c>
      <c r="H139" s="226"/>
      <c r="I139" s="199"/>
      <c r="J139" s="199"/>
    </row>
    <row r="140" spans="1:10" s="97" customFormat="1" ht="21" customHeight="1" x14ac:dyDescent="0.25">
      <c r="A140" s="217"/>
      <c r="B140" s="227"/>
      <c r="C140" s="217"/>
      <c r="D140" s="243" t="s">
        <v>1611</v>
      </c>
      <c r="E140" s="101" t="s">
        <v>1612</v>
      </c>
      <c r="F140" s="103">
        <v>2</v>
      </c>
      <c r="G140" s="332">
        <v>104</v>
      </c>
      <c r="H140" s="226"/>
      <c r="I140" s="199"/>
      <c r="J140" s="199"/>
    </row>
    <row r="141" spans="1:10" s="97" customFormat="1" ht="21" customHeight="1" x14ac:dyDescent="0.25">
      <c r="A141" s="217"/>
      <c r="B141" s="227"/>
      <c r="C141" s="217"/>
      <c r="D141" s="243"/>
      <c r="E141" s="101" t="s">
        <v>1613</v>
      </c>
      <c r="F141" s="103">
        <v>3</v>
      </c>
      <c r="G141" s="332">
        <v>0</v>
      </c>
      <c r="H141" s="226"/>
      <c r="I141" s="199"/>
      <c r="J141" s="199"/>
    </row>
    <row r="142" spans="1:10" s="97" customFormat="1" ht="21" customHeight="1" x14ac:dyDescent="0.25">
      <c r="A142" s="217"/>
      <c r="B142" s="227"/>
      <c r="C142" s="217"/>
      <c r="D142" s="243" t="s">
        <v>1614</v>
      </c>
      <c r="E142" s="101" t="s">
        <v>1615</v>
      </c>
      <c r="F142" s="103">
        <v>1</v>
      </c>
      <c r="G142" s="332">
        <v>13580</v>
      </c>
      <c r="H142" s="226"/>
      <c r="I142" s="199"/>
      <c r="J142" s="199"/>
    </row>
    <row r="143" spans="1:10" s="97" customFormat="1" ht="21" customHeight="1" x14ac:dyDescent="0.25">
      <c r="A143" s="217"/>
      <c r="B143" s="227"/>
      <c r="C143" s="217"/>
      <c r="D143" s="243"/>
      <c r="E143" s="101" t="s">
        <v>1616</v>
      </c>
      <c r="F143" s="103">
        <v>78</v>
      </c>
      <c r="G143" s="332">
        <v>199</v>
      </c>
      <c r="H143" s="226"/>
      <c r="I143" s="199"/>
      <c r="J143" s="199"/>
    </row>
    <row r="144" spans="1:10" x14ac:dyDescent="0.35">
      <c r="A144" s="217"/>
      <c r="B144" s="227"/>
      <c r="C144" s="217"/>
      <c r="D144" s="243"/>
      <c r="E144" s="101" t="s">
        <v>1617</v>
      </c>
      <c r="F144" s="103">
        <v>3</v>
      </c>
      <c r="G144" s="332">
        <v>29</v>
      </c>
      <c r="H144" s="226"/>
      <c r="I144" s="199"/>
      <c r="J144" s="199"/>
    </row>
    <row r="145" spans="1:10" x14ac:dyDescent="0.35">
      <c r="A145" s="217"/>
      <c r="B145" s="227"/>
      <c r="C145" s="217"/>
      <c r="D145" s="217" t="s">
        <v>1618</v>
      </c>
      <c r="E145" s="101" t="s">
        <v>1619</v>
      </c>
      <c r="F145" s="103">
        <v>0</v>
      </c>
      <c r="G145" s="337">
        <v>0</v>
      </c>
      <c r="H145" s="226"/>
      <c r="I145" s="199"/>
      <c r="J145" s="199"/>
    </row>
    <row r="146" spans="1:10" x14ac:dyDescent="0.35">
      <c r="A146" s="217"/>
      <c r="B146" s="227"/>
      <c r="C146" s="217"/>
      <c r="D146" s="217"/>
      <c r="E146" s="101" t="s">
        <v>1620</v>
      </c>
      <c r="F146" s="103">
        <v>0</v>
      </c>
      <c r="G146" s="337">
        <v>0</v>
      </c>
      <c r="H146" s="226"/>
      <c r="I146" s="199"/>
      <c r="J146" s="199"/>
    </row>
    <row r="147" spans="1:10" x14ac:dyDescent="0.35">
      <c r="A147" s="217"/>
      <c r="B147" s="227"/>
      <c r="C147" s="217"/>
      <c r="D147" s="217"/>
      <c r="E147" s="101" t="s">
        <v>1621</v>
      </c>
      <c r="F147" s="103">
        <v>2</v>
      </c>
      <c r="G147" s="332">
        <v>50</v>
      </c>
      <c r="H147" s="226"/>
      <c r="I147" s="199"/>
      <c r="J147" s="199"/>
    </row>
    <row r="148" spans="1:10" ht="24" x14ac:dyDescent="0.35">
      <c r="A148" s="217"/>
      <c r="B148" s="227"/>
      <c r="C148" s="217"/>
      <c r="D148" s="101" t="s">
        <v>1622</v>
      </c>
      <c r="E148" s="101" t="s">
        <v>1623</v>
      </c>
      <c r="F148" s="112">
        <v>100</v>
      </c>
      <c r="G148" s="332">
        <v>36</v>
      </c>
      <c r="H148" s="226"/>
      <c r="I148" s="229"/>
      <c r="J148" s="229"/>
    </row>
    <row r="149" spans="1:10" ht="48" customHeight="1" x14ac:dyDescent="0.35">
      <c r="A149" s="217" t="s">
        <v>579</v>
      </c>
      <c r="B149" s="227" t="s">
        <v>176</v>
      </c>
      <c r="C149" s="217" t="s">
        <v>177</v>
      </c>
      <c r="D149" s="243" t="s">
        <v>1624</v>
      </c>
      <c r="E149" s="101" t="s">
        <v>1625</v>
      </c>
      <c r="F149" s="103">
        <v>12</v>
      </c>
      <c r="G149" s="332">
        <v>6107</v>
      </c>
      <c r="H149" s="206" t="s">
        <v>180</v>
      </c>
      <c r="I149" s="236" t="s">
        <v>181</v>
      </c>
      <c r="J149" s="236"/>
    </row>
    <row r="150" spans="1:10" x14ac:dyDescent="0.35">
      <c r="A150" s="227"/>
      <c r="B150" s="227"/>
      <c r="C150" s="217"/>
      <c r="D150" s="243"/>
      <c r="E150" s="101" t="s">
        <v>1626</v>
      </c>
      <c r="F150" s="103">
        <v>300</v>
      </c>
      <c r="G150" s="332">
        <v>103</v>
      </c>
      <c r="H150" s="204"/>
      <c r="I150" s="226"/>
      <c r="J150" s="226"/>
    </row>
    <row r="151" spans="1:10" ht="24" x14ac:dyDescent="0.35">
      <c r="A151" s="227"/>
      <c r="B151" s="227"/>
      <c r="C151" s="217"/>
      <c r="D151" s="243"/>
      <c r="E151" s="101" t="s">
        <v>1627</v>
      </c>
      <c r="F151" s="103">
        <v>1</v>
      </c>
      <c r="G151" s="332">
        <v>321</v>
      </c>
      <c r="H151" s="204"/>
      <c r="I151" s="226"/>
      <c r="J151" s="226"/>
    </row>
    <row r="152" spans="1:10" x14ac:dyDescent="0.35">
      <c r="A152" s="227"/>
      <c r="B152" s="227"/>
      <c r="C152" s="217"/>
      <c r="D152" s="243"/>
      <c r="E152" s="101" t="s">
        <v>1628</v>
      </c>
      <c r="F152" s="103">
        <v>22</v>
      </c>
      <c r="G152" s="332">
        <v>3403</v>
      </c>
      <c r="H152" s="204"/>
      <c r="I152" s="226"/>
      <c r="J152" s="226"/>
    </row>
    <row r="153" spans="1:10" x14ac:dyDescent="0.35">
      <c r="A153" s="227"/>
      <c r="B153" s="227"/>
      <c r="C153" s="217"/>
      <c r="D153" s="243" t="s">
        <v>1629</v>
      </c>
      <c r="E153" s="101" t="s">
        <v>1630</v>
      </c>
      <c r="F153" s="103">
        <v>45</v>
      </c>
      <c r="G153" s="332">
        <v>321</v>
      </c>
      <c r="H153" s="204"/>
      <c r="I153" s="226"/>
      <c r="J153" s="226"/>
    </row>
    <row r="154" spans="1:10" x14ac:dyDescent="0.35">
      <c r="A154" s="227"/>
      <c r="B154" s="227"/>
      <c r="C154" s="217"/>
      <c r="D154" s="243"/>
      <c r="E154" s="101" t="s">
        <v>1631</v>
      </c>
      <c r="F154" s="103">
        <v>61</v>
      </c>
      <c r="G154" s="332">
        <v>321</v>
      </c>
      <c r="H154" s="204"/>
      <c r="I154" s="226"/>
      <c r="J154" s="226"/>
    </row>
    <row r="155" spans="1:10" x14ac:dyDescent="0.35">
      <c r="A155" s="227"/>
      <c r="B155" s="227"/>
      <c r="C155" s="217"/>
      <c r="D155" s="243"/>
      <c r="E155" s="101" t="s">
        <v>1632</v>
      </c>
      <c r="F155" s="103">
        <v>4</v>
      </c>
      <c r="G155" s="332">
        <v>321</v>
      </c>
      <c r="H155" s="204"/>
      <c r="I155" s="226"/>
      <c r="J155" s="226"/>
    </row>
    <row r="156" spans="1:10" x14ac:dyDescent="0.35">
      <c r="A156" s="227"/>
      <c r="B156" s="227"/>
      <c r="C156" s="217"/>
      <c r="D156" s="243" t="s">
        <v>1633</v>
      </c>
      <c r="E156" s="101" t="s">
        <v>1634</v>
      </c>
      <c r="F156" s="103">
        <v>3800</v>
      </c>
      <c r="G156" s="332">
        <v>321</v>
      </c>
      <c r="H156" s="204"/>
      <c r="I156" s="226"/>
      <c r="J156" s="226"/>
    </row>
    <row r="157" spans="1:10" x14ac:dyDescent="0.35">
      <c r="A157" s="227"/>
      <c r="B157" s="227"/>
      <c r="C157" s="217"/>
      <c r="D157" s="243"/>
      <c r="E157" s="101" t="s">
        <v>1635</v>
      </c>
      <c r="F157" s="103">
        <v>4400</v>
      </c>
      <c r="G157" s="332">
        <v>321</v>
      </c>
      <c r="H157" s="204"/>
      <c r="I157" s="226"/>
      <c r="J157" s="226"/>
    </row>
    <row r="158" spans="1:10" x14ac:dyDescent="0.35">
      <c r="A158" s="227"/>
      <c r="B158" s="227"/>
      <c r="C158" s="217"/>
      <c r="D158" s="243"/>
      <c r="E158" s="101" t="s">
        <v>1636</v>
      </c>
      <c r="F158" s="103">
        <v>22</v>
      </c>
      <c r="G158" s="332">
        <v>321</v>
      </c>
      <c r="H158" s="204"/>
      <c r="I158" s="226"/>
      <c r="J158" s="226"/>
    </row>
    <row r="159" spans="1:10" x14ac:dyDescent="0.35">
      <c r="A159" s="227"/>
      <c r="B159" s="227"/>
      <c r="C159" s="217"/>
      <c r="D159" s="243"/>
      <c r="E159" s="101" t="s">
        <v>1637</v>
      </c>
      <c r="F159" s="103">
        <v>22</v>
      </c>
      <c r="G159" s="332">
        <v>321</v>
      </c>
      <c r="H159" s="204"/>
      <c r="I159" s="226"/>
      <c r="J159" s="226"/>
    </row>
    <row r="160" spans="1:10" ht="36" x14ac:dyDescent="0.35">
      <c r="A160" s="257" t="s">
        <v>579</v>
      </c>
      <c r="B160" s="227" t="s">
        <v>183</v>
      </c>
      <c r="C160" s="217" t="s">
        <v>184</v>
      </c>
      <c r="D160" s="243" t="s">
        <v>1638</v>
      </c>
      <c r="E160" s="101" t="s">
        <v>1639</v>
      </c>
      <c r="F160" s="103">
        <v>4</v>
      </c>
      <c r="G160" s="338" t="s">
        <v>186</v>
      </c>
      <c r="H160" s="217" t="s">
        <v>187</v>
      </c>
      <c r="I160" s="217" t="s">
        <v>188</v>
      </c>
      <c r="J160" s="217"/>
    </row>
    <row r="161" spans="1:10" ht="24" x14ac:dyDescent="0.35">
      <c r="A161" s="257"/>
      <c r="B161" s="227"/>
      <c r="C161" s="217"/>
      <c r="D161" s="243"/>
      <c r="E161" s="101" t="s">
        <v>1640</v>
      </c>
      <c r="F161" s="103" t="s">
        <v>1641</v>
      </c>
      <c r="G161" s="339"/>
      <c r="H161" s="217"/>
      <c r="I161" s="217"/>
      <c r="J161" s="217"/>
    </row>
    <row r="162" spans="1:10" ht="60" customHeight="1" x14ac:dyDescent="0.35">
      <c r="A162" s="257" t="s">
        <v>189</v>
      </c>
      <c r="B162" s="227" t="s">
        <v>191</v>
      </c>
      <c r="C162" s="217" t="s">
        <v>192</v>
      </c>
      <c r="D162" s="101" t="s">
        <v>1642</v>
      </c>
      <c r="E162" s="101" t="s">
        <v>1643</v>
      </c>
      <c r="F162" s="112">
        <v>1</v>
      </c>
      <c r="G162" s="332">
        <v>936</v>
      </c>
      <c r="H162" s="225" t="s">
        <v>195</v>
      </c>
      <c r="I162" s="211" t="s">
        <v>196</v>
      </c>
      <c r="J162" s="211"/>
    </row>
    <row r="163" spans="1:10" ht="21" customHeight="1" x14ac:dyDescent="0.35">
      <c r="A163" s="262"/>
      <c r="B163" s="227"/>
      <c r="C163" s="217"/>
      <c r="D163" s="101" t="s">
        <v>1644</v>
      </c>
      <c r="E163" s="101" t="s">
        <v>1645</v>
      </c>
      <c r="F163" s="112">
        <v>0.2</v>
      </c>
      <c r="G163" s="332">
        <v>936</v>
      </c>
      <c r="H163" s="226"/>
      <c r="I163" s="199"/>
      <c r="J163" s="199"/>
    </row>
    <row r="164" spans="1:10" x14ac:dyDescent="0.35">
      <c r="A164" s="262"/>
      <c r="B164" s="227"/>
      <c r="C164" s="217"/>
      <c r="D164" s="101" t="s">
        <v>1646</v>
      </c>
      <c r="E164" s="101" t="s">
        <v>1647</v>
      </c>
      <c r="F164" s="103">
        <v>33</v>
      </c>
      <c r="G164" s="332">
        <v>4688</v>
      </c>
      <c r="H164" s="226"/>
      <c r="I164" s="199"/>
      <c r="J164" s="199"/>
    </row>
    <row r="165" spans="1:10" x14ac:dyDescent="0.35">
      <c r="A165" s="262"/>
      <c r="B165" s="227"/>
      <c r="C165" s="217"/>
      <c r="D165" s="101" t="s">
        <v>1648</v>
      </c>
      <c r="E165" s="101" t="s">
        <v>1649</v>
      </c>
      <c r="F165" s="112">
        <v>1</v>
      </c>
      <c r="G165" s="332">
        <v>5625</v>
      </c>
      <c r="H165" s="226"/>
      <c r="I165" s="199"/>
      <c r="J165" s="199"/>
    </row>
    <row r="166" spans="1:10" x14ac:dyDescent="0.35">
      <c r="A166" s="262"/>
      <c r="B166" s="227"/>
      <c r="C166" s="217"/>
      <c r="D166" s="101" t="s">
        <v>1650</v>
      </c>
      <c r="E166" s="101" t="s">
        <v>1651</v>
      </c>
      <c r="F166" s="112">
        <v>1</v>
      </c>
      <c r="G166" s="332">
        <v>17813</v>
      </c>
      <c r="H166" s="226"/>
      <c r="I166" s="199"/>
      <c r="J166" s="199"/>
    </row>
    <row r="167" spans="1:10" x14ac:dyDescent="0.35">
      <c r="A167" s="262"/>
      <c r="B167" s="227"/>
      <c r="C167" s="217"/>
      <c r="D167" s="101" t="s">
        <v>1652</v>
      </c>
      <c r="E167" s="101" t="s">
        <v>1653</v>
      </c>
      <c r="F167" s="112">
        <v>0.1</v>
      </c>
      <c r="G167" s="332">
        <v>1235</v>
      </c>
      <c r="H167" s="226"/>
      <c r="I167" s="199"/>
      <c r="J167" s="199"/>
    </row>
    <row r="168" spans="1:10" x14ac:dyDescent="0.35">
      <c r="A168" s="262"/>
      <c r="B168" s="227"/>
      <c r="C168" s="217"/>
      <c r="D168" s="101" t="s">
        <v>1654</v>
      </c>
      <c r="E168" s="101" t="s">
        <v>1655</v>
      </c>
      <c r="F168" s="103">
        <v>1</v>
      </c>
      <c r="G168" s="332">
        <v>14796</v>
      </c>
      <c r="H168" s="226"/>
      <c r="I168" s="199"/>
      <c r="J168" s="199"/>
    </row>
    <row r="169" spans="1:10" x14ac:dyDescent="0.35">
      <c r="A169" s="262"/>
      <c r="B169" s="227"/>
      <c r="C169" s="217"/>
      <c r="D169" s="101" t="s">
        <v>1656</v>
      </c>
      <c r="E169" s="101" t="s">
        <v>1657</v>
      </c>
      <c r="F169" s="112">
        <v>0.05</v>
      </c>
      <c r="G169" s="332">
        <v>5451</v>
      </c>
      <c r="H169" s="226"/>
      <c r="I169" s="199"/>
      <c r="J169" s="199"/>
    </row>
    <row r="170" spans="1:10" x14ac:dyDescent="0.35">
      <c r="A170" s="262"/>
      <c r="B170" s="227"/>
      <c r="C170" s="217"/>
      <c r="D170" s="101" t="s">
        <v>1658</v>
      </c>
      <c r="E170" s="101" t="s">
        <v>1659</v>
      </c>
      <c r="F170" s="112">
        <v>1</v>
      </c>
      <c r="G170" s="332">
        <v>3115</v>
      </c>
      <c r="H170" s="226"/>
      <c r="I170" s="199"/>
      <c r="J170" s="199"/>
    </row>
    <row r="171" spans="1:10" x14ac:dyDescent="0.35">
      <c r="A171" s="262"/>
      <c r="B171" s="227"/>
      <c r="C171" s="217"/>
      <c r="D171" s="101" t="s">
        <v>1660</v>
      </c>
      <c r="E171" s="101" t="s">
        <v>1661</v>
      </c>
      <c r="F171" s="112">
        <v>1</v>
      </c>
      <c r="G171" s="332">
        <v>2336</v>
      </c>
      <c r="H171" s="226"/>
      <c r="I171" s="199"/>
      <c r="J171" s="199"/>
    </row>
    <row r="172" spans="1:10" x14ac:dyDescent="0.35">
      <c r="A172" s="262"/>
      <c r="B172" s="227"/>
      <c r="C172" s="217"/>
      <c r="D172" s="101" t="s">
        <v>1662</v>
      </c>
      <c r="E172" s="101" t="s">
        <v>1663</v>
      </c>
      <c r="F172" s="112">
        <v>1</v>
      </c>
      <c r="G172" s="332">
        <v>3115</v>
      </c>
      <c r="H172" s="226"/>
      <c r="I172" s="199"/>
      <c r="J172" s="199"/>
    </row>
    <row r="173" spans="1:10" ht="24" x14ac:dyDescent="0.35">
      <c r="A173" s="262"/>
      <c r="B173" s="227"/>
      <c r="C173" s="217"/>
      <c r="D173" s="101" t="s">
        <v>1664</v>
      </c>
      <c r="E173" s="101" t="s">
        <v>1665</v>
      </c>
      <c r="F173" s="103">
        <v>2</v>
      </c>
      <c r="G173" s="332">
        <v>2921</v>
      </c>
      <c r="H173" s="290"/>
      <c r="I173" s="229"/>
      <c r="J173" s="229"/>
    </row>
    <row r="174" spans="1:10" ht="48" customHeight="1" x14ac:dyDescent="0.35">
      <c r="A174" s="206" t="s">
        <v>579</v>
      </c>
      <c r="B174" s="207" t="s">
        <v>198</v>
      </c>
      <c r="C174" s="206" t="s">
        <v>199</v>
      </c>
      <c r="D174" s="163" t="s">
        <v>1666</v>
      </c>
      <c r="E174" s="164" t="s">
        <v>1667</v>
      </c>
      <c r="F174" s="165">
        <v>80</v>
      </c>
      <c r="G174" s="340" t="s">
        <v>1668</v>
      </c>
      <c r="H174" s="236" t="s">
        <v>202</v>
      </c>
      <c r="I174" s="198" t="s">
        <v>202</v>
      </c>
      <c r="J174" s="198" t="s">
        <v>1669</v>
      </c>
    </row>
    <row r="175" spans="1:10" ht="22.5" customHeight="1" x14ac:dyDescent="0.35">
      <c r="A175" s="204"/>
      <c r="B175" s="208"/>
      <c r="C175" s="204"/>
      <c r="D175" s="166" t="s">
        <v>1670</v>
      </c>
      <c r="E175" s="167" t="s">
        <v>1671</v>
      </c>
      <c r="F175" s="168">
        <v>55</v>
      </c>
      <c r="G175" s="341">
        <v>0</v>
      </c>
      <c r="H175" s="226"/>
      <c r="I175" s="199"/>
      <c r="J175" s="199"/>
    </row>
    <row r="176" spans="1:10" ht="22.5" customHeight="1" x14ac:dyDescent="0.35">
      <c r="A176" s="204"/>
      <c r="B176" s="208"/>
      <c r="C176" s="204"/>
      <c r="D176" s="166" t="s">
        <v>1672</v>
      </c>
      <c r="E176" s="167" t="s">
        <v>1673</v>
      </c>
      <c r="F176" s="168">
        <v>200</v>
      </c>
      <c r="G176" s="335" t="s">
        <v>1674</v>
      </c>
      <c r="H176" s="226"/>
      <c r="I176" s="199"/>
      <c r="J176" s="199"/>
    </row>
    <row r="177" spans="1:10" ht="44.25" customHeight="1" x14ac:dyDescent="0.35">
      <c r="A177" s="204"/>
      <c r="B177" s="208"/>
      <c r="C177" s="204"/>
      <c r="D177" s="166" t="s">
        <v>1672</v>
      </c>
      <c r="E177" s="167" t="s">
        <v>1675</v>
      </c>
      <c r="F177" s="168">
        <v>100</v>
      </c>
      <c r="G177" s="335" t="s">
        <v>1676</v>
      </c>
      <c r="H177" s="226"/>
      <c r="I177" s="199"/>
      <c r="J177" s="199"/>
    </row>
    <row r="178" spans="1:10" ht="24" x14ac:dyDescent="0.35">
      <c r="A178" s="204"/>
      <c r="B178" s="208"/>
      <c r="C178" s="204"/>
      <c r="D178" s="166" t="s">
        <v>1677</v>
      </c>
      <c r="E178" s="167" t="s">
        <v>1678</v>
      </c>
      <c r="F178" s="168">
        <v>200</v>
      </c>
      <c r="G178" s="335" t="s">
        <v>1676</v>
      </c>
      <c r="H178" s="226"/>
      <c r="I178" s="199"/>
      <c r="J178" s="199"/>
    </row>
    <row r="179" spans="1:10" ht="22.5" customHeight="1" x14ac:dyDescent="0.35">
      <c r="A179" s="205"/>
      <c r="B179" s="209"/>
      <c r="C179" s="205"/>
      <c r="D179" s="166" t="s">
        <v>1679</v>
      </c>
      <c r="E179" s="167" t="s">
        <v>1680</v>
      </c>
      <c r="F179" s="169">
        <v>2000</v>
      </c>
      <c r="G179" s="335" t="s">
        <v>1681</v>
      </c>
      <c r="H179" s="226"/>
      <c r="I179" s="199"/>
      <c r="J179" s="199"/>
    </row>
    <row r="180" spans="1:10" ht="21" customHeight="1" x14ac:dyDescent="0.35">
      <c r="A180" s="218" t="s">
        <v>579</v>
      </c>
      <c r="B180" s="207" t="s">
        <v>205</v>
      </c>
      <c r="C180" s="206" t="s">
        <v>206</v>
      </c>
      <c r="D180" s="206" t="s">
        <v>1682</v>
      </c>
      <c r="E180" s="101" t="s">
        <v>1683</v>
      </c>
      <c r="F180" s="109">
        <v>30</v>
      </c>
      <c r="G180" s="332">
        <v>0</v>
      </c>
      <c r="H180" s="226"/>
      <c r="I180" s="199"/>
      <c r="J180" s="199"/>
    </row>
    <row r="181" spans="1:10" ht="33" customHeight="1" x14ac:dyDescent="0.35">
      <c r="A181" s="219"/>
      <c r="B181" s="208"/>
      <c r="C181" s="204"/>
      <c r="D181" s="205"/>
      <c r="E181" s="101" t="s">
        <v>1684</v>
      </c>
      <c r="F181" s="109">
        <v>100</v>
      </c>
      <c r="G181" s="332">
        <v>1106</v>
      </c>
      <c r="H181" s="226"/>
      <c r="I181" s="199"/>
      <c r="J181" s="199"/>
    </row>
    <row r="182" spans="1:10" ht="36" x14ac:dyDescent="0.35">
      <c r="A182" s="219"/>
      <c r="B182" s="208"/>
      <c r="C182" s="204"/>
      <c r="D182" s="206" t="s">
        <v>1685</v>
      </c>
      <c r="E182" s="101" t="s">
        <v>1686</v>
      </c>
      <c r="F182" s="109">
        <v>1</v>
      </c>
      <c r="G182" s="332">
        <v>2579</v>
      </c>
      <c r="H182" s="226"/>
      <c r="I182" s="199"/>
      <c r="J182" s="199"/>
    </row>
    <row r="183" spans="1:10" ht="36" x14ac:dyDescent="0.35">
      <c r="A183" s="219"/>
      <c r="B183" s="208"/>
      <c r="C183" s="204"/>
      <c r="D183" s="205"/>
      <c r="E183" s="101" t="s">
        <v>1687</v>
      </c>
      <c r="F183" s="109">
        <v>1</v>
      </c>
      <c r="G183" s="332">
        <v>3606</v>
      </c>
      <c r="H183" s="226"/>
      <c r="I183" s="199"/>
      <c r="J183" s="199"/>
    </row>
    <row r="184" spans="1:10" ht="36" x14ac:dyDescent="0.35">
      <c r="A184" s="219"/>
      <c r="B184" s="208"/>
      <c r="C184" s="204"/>
      <c r="D184" s="101" t="s">
        <v>1688</v>
      </c>
      <c r="E184" s="101" t="s">
        <v>1689</v>
      </c>
      <c r="F184" s="109">
        <v>156</v>
      </c>
      <c r="G184" s="342">
        <v>0</v>
      </c>
      <c r="H184" s="226"/>
      <c r="I184" s="199"/>
      <c r="J184" s="199"/>
    </row>
    <row r="185" spans="1:10" ht="36" x14ac:dyDescent="0.35">
      <c r="A185" s="219"/>
      <c r="B185" s="208"/>
      <c r="C185" s="204"/>
      <c r="D185" s="206" t="s">
        <v>1690</v>
      </c>
      <c r="E185" s="101" t="s">
        <v>1691</v>
      </c>
      <c r="F185" s="152">
        <v>1</v>
      </c>
      <c r="G185" s="342">
        <v>0</v>
      </c>
      <c r="H185" s="226"/>
      <c r="I185" s="199"/>
      <c r="J185" s="199"/>
    </row>
    <row r="186" spans="1:10" ht="24" x14ac:dyDescent="0.35">
      <c r="A186" s="219"/>
      <c r="B186" s="208"/>
      <c r="C186" s="204"/>
      <c r="D186" s="204"/>
      <c r="E186" s="101" t="s">
        <v>1692</v>
      </c>
      <c r="F186" s="109">
        <v>4</v>
      </c>
      <c r="G186" s="342">
        <v>0</v>
      </c>
      <c r="H186" s="226"/>
      <c r="I186" s="199"/>
      <c r="J186" s="199"/>
    </row>
    <row r="187" spans="1:10" ht="24" x14ac:dyDescent="0.35">
      <c r="A187" s="219"/>
      <c r="B187" s="208"/>
      <c r="C187" s="204"/>
      <c r="D187" s="204"/>
      <c r="E187" s="107" t="s">
        <v>1693</v>
      </c>
      <c r="F187" s="121">
        <v>4</v>
      </c>
      <c r="G187" s="343">
        <v>0</v>
      </c>
      <c r="H187" s="226"/>
      <c r="I187" s="199"/>
      <c r="J187" s="199"/>
    </row>
    <row r="188" spans="1:10" ht="48" x14ac:dyDescent="0.35">
      <c r="A188" s="153" t="s">
        <v>209</v>
      </c>
      <c r="B188" s="177" t="s">
        <v>1694</v>
      </c>
      <c r="C188" s="101" t="s">
        <v>212</v>
      </c>
      <c r="D188" s="101" t="s">
        <v>1695</v>
      </c>
      <c r="E188" s="101" t="s">
        <v>1696</v>
      </c>
      <c r="F188" s="320">
        <v>1</v>
      </c>
      <c r="G188" s="342">
        <v>1008</v>
      </c>
      <c r="H188" s="101" t="s">
        <v>1697</v>
      </c>
      <c r="I188" s="101" t="s">
        <v>216</v>
      </c>
      <c r="J188" s="101"/>
    </row>
    <row r="189" spans="1:10" ht="77.25" customHeight="1" x14ac:dyDescent="0.35">
      <c r="A189" s="206" t="s">
        <v>579</v>
      </c>
      <c r="B189" s="207" t="s">
        <v>1698</v>
      </c>
      <c r="C189" s="206" t="s">
        <v>1699</v>
      </c>
      <c r="D189" s="101" t="s">
        <v>218</v>
      </c>
      <c r="E189" s="101" t="s">
        <v>1700</v>
      </c>
      <c r="F189" s="112">
        <v>1</v>
      </c>
      <c r="G189" s="342">
        <v>3254</v>
      </c>
      <c r="H189" s="217" t="s">
        <v>221</v>
      </c>
      <c r="I189" s="217" t="s">
        <v>222</v>
      </c>
      <c r="J189" s="217"/>
    </row>
    <row r="190" spans="1:10" ht="24" x14ac:dyDescent="0.35">
      <c r="A190" s="205"/>
      <c r="B190" s="209"/>
      <c r="C190" s="205"/>
      <c r="D190" s="101" t="s">
        <v>1701</v>
      </c>
      <c r="E190" s="101" t="s">
        <v>1702</v>
      </c>
      <c r="F190" s="320">
        <v>1</v>
      </c>
      <c r="G190" s="344">
        <v>3254</v>
      </c>
      <c r="H190" s="217"/>
      <c r="I190" s="217"/>
      <c r="J190" s="217"/>
    </row>
    <row r="191" spans="1:10" ht="48" customHeight="1" x14ac:dyDescent="0.35">
      <c r="A191" s="217" t="s">
        <v>157</v>
      </c>
      <c r="B191" s="227" t="s">
        <v>224</v>
      </c>
      <c r="C191" s="217" t="s">
        <v>231</v>
      </c>
      <c r="D191" s="243" t="s">
        <v>1703</v>
      </c>
      <c r="E191" s="101" t="s">
        <v>1704</v>
      </c>
      <c r="F191" s="320">
        <v>1</v>
      </c>
      <c r="G191" s="345">
        <v>270</v>
      </c>
      <c r="H191" s="217" t="s">
        <v>1705</v>
      </c>
      <c r="I191" s="217" t="s">
        <v>228</v>
      </c>
      <c r="J191" s="217"/>
    </row>
    <row r="192" spans="1:10" x14ac:dyDescent="0.35">
      <c r="A192" s="217"/>
      <c r="B192" s="227"/>
      <c r="C192" s="217"/>
      <c r="D192" s="243"/>
      <c r="E192" s="101" t="s">
        <v>1706</v>
      </c>
      <c r="F192" s="320">
        <v>1</v>
      </c>
      <c r="G192" s="345"/>
      <c r="H192" s="217"/>
      <c r="I192" s="217"/>
      <c r="J192" s="217"/>
    </row>
    <row r="193" spans="1:10" ht="24" x14ac:dyDescent="0.35">
      <c r="A193" s="217"/>
      <c r="B193" s="227"/>
      <c r="C193" s="217"/>
      <c r="D193" s="243"/>
      <c r="E193" s="101" t="s">
        <v>1707</v>
      </c>
      <c r="F193" s="320">
        <v>1</v>
      </c>
      <c r="G193" s="345">
        <v>270</v>
      </c>
      <c r="H193" s="217"/>
      <c r="I193" s="217"/>
      <c r="J193" s="217"/>
    </row>
    <row r="194" spans="1:10" ht="24" x14ac:dyDescent="0.35">
      <c r="A194" s="217"/>
      <c r="B194" s="227"/>
      <c r="C194" s="217"/>
      <c r="D194" s="102" t="s">
        <v>1708</v>
      </c>
      <c r="E194" s="101" t="s">
        <v>1709</v>
      </c>
      <c r="F194" s="320">
        <v>1</v>
      </c>
      <c r="G194" s="345">
        <v>450</v>
      </c>
      <c r="H194" s="217"/>
      <c r="I194" s="217"/>
      <c r="J194" s="217"/>
    </row>
    <row r="195" spans="1:10" ht="24" x14ac:dyDescent="0.35">
      <c r="A195" s="217"/>
      <c r="B195" s="227"/>
      <c r="C195" s="217"/>
      <c r="D195" s="102" t="s">
        <v>1710</v>
      </c>
      <c r="E195" s="101" t="s">
        <v>1711</v>
      </c>
      <c r="F195" s="320">
        <v>1</v>
      </c>
      <c r="G195" s="345">
        <v>289</v>
      </c>
      <c r="H195" s="217"/>
      <c r="I195" s="217"/>
      <c r="J195" s="217"/>
    </row>
    <row r="196" spans="1:10" ht="24" x14ac:dyDescent="0.35">
      <c r="A196" s="217"/>
      <c r="B196" s="227"/>
      <c r="C196" s="217"/>
      <c r="D196" s="102" t="s">
        <v>1712</v>
      </c>
      <c r="E196" s="101" t="s">
        <v>1713</v>
      </c>
      <c r="F196" s="320">
        <v>1</v>
      </c>
      <c r="G196" s="345">
        <v>150</v>
      </c>
      <c r="H196" s="217"/>
      <c r="I196" s="217"/>
      <c r="J196" s="217"/>
    </row>
    <row r="197" spans="1:10" ht="48" customHeight="1" x14ac:dyDescent="0.35">
      <c r="A197" s="217" t="s">
        <v>189</v>
      </c>
      <c r="B197" s="227" t="s">
        <v>230</v>
      </c>
      <c r="C197" s="217" t="s">
        <v>231</v>
      </c>
      <c r="D197" s="217" t="s">
        <v>1714</v>
      </c>
      <c r="E197" s="100" t="s">
        <v>1715</v>
      </c>
      <c r="F197" s="108">
        <v>2</v>
      </c>
      <c r="G197" s="346" t="s">
        <v>45</v>
      </c>
      <c r="H197" s="217" t="s">
        <v>234</v>
      </c>
      <c r="I197" s="217" t="s">
        <v>235</v>
      </c>
      <c r="J197" s="217"/>
    </row>
    <row r="198" spans="1:10" ht="24" x14ac:dyDescent="0.35">
      <c r="A198" s="217"/>
      <c r="B198" s="227"/>
      <c r="C198" s="217"/>
      <c r="D198" s="217"/>
      <c r="E198" s="100" t="s">
        <v>1716</v>
      </c>
      <c r="F198" s="103">
        <v>1</v>
      </c>
      <c r="G198" s="346" t="s">
        <v>45</v>
      </c>
      <c r="H198" s="217"/>
      <c r="I198" s="217"/>
      <c r="J198" s="217"/>
    </row>
    <row r="199" spans="1:10" x14ac:dyDescent="0.35">
      <c r="A199" s="217"/>
      <c r="B199" s="227"/>
      <c r="C199" s="217"/>
      <c r="D199" s="217"/>
      <c r="E199" s="100" t="s">
        <v>1717</v>
      </c>
      <c r="F199" s="103">
        <v>1</v>
      </c>
      <c r="G199" s="346" t="s">
        <v>45</v>
      </c>
      <c r="H199" s="217"/>
      <c r="I199" s="217"/>
      <c r="J199" s="217"/>
    </row>
    <row r="200" spans="1:10" x14ac:dyDescent="0.35">
      <c r="A200" s="217"/>
      <c r="B200" s="227"/>
      <c r="C200" s="217"/>
      <c r="D200" s="217"/>
      <c r="E200" s="100" t="s">
        <v>1718</v>
      </c>
      <c r="F200" s="122">
        <v>1</v>
      </c>
      <c r="G200" s="346" t="s">
        <v>45</v>
      </c>
      <c r="H200" s="217"/>
      <c r="I200" s="217"/>
      <c r="J200" s="217"/>
    </row>
    <row r="201" spans="1:10" ht="36" customHeight="1" x14ac:dyDescent="0.35">
      <c r="A201" s="217"/>
      <c r="B201" s="227"/>
      <c r="C201" s="217"/>
      <c r="D201" s="217" t="s">
        <v>1719</v>
      </c>
      <c r="E201" s="100" t="s">
        <v>1720</v>
      </c>
      <c r="F201" s="93">
        <v>1</v>
      </c>
      <c r="G201" s="346" t="s">
        <v>45</v>
      </c>
      <c r="H201" s="217"/>
      <c r="I201" s="217"/>
      <c r="J201" s="217"/>
    </row>
    <row r="202" spans="1:10" x14ac:dyDescent="0.35">
      <c r="A202" s="217"/>
      <c r="B202" s="227"/>
      <c r="C202" s="217"/>
      <c r="D202" s="217"/>
      <c r="E202" s="99" t="s">
        <v>1721</v>
      </c>
      <c r="F202" s="93">
        <v>11</v>
      </c>
      <c r="G202" s="347" t="s">
        <v>45</v>
      </c>
      <c r="H202" s="217"/>
      <c r="I202" s="217"/>
      <c r="J202" s="217"/>
    </row>
    <row r="203" spans="1:10" ht="24" customHeight="1" x14ac:dyDescent="0.35">
      <c r="A203" s="217"/>
      <c r="B203" s="227"/>
      <c r="C203" s="217"/>
      <c r="D203" s="217" t="s">
        <v>1722</v>
      </c>
      <c r="E203" s="101" t="s">
        <v>1723</v>
      </c>
      <c r="F203" s="95">
        <v>4</v>
      </c>
      <c r="G203" s="345" t="s">
        <v>45</v>
      </c>
      <c r="H203" s="217"/>
      <c r="I203" s="217"/>
      <c r="J203" s="217"/>
    </row>
    <row r="204" spans="1:10" ht="24" customHeight="1" x14ac:dyDescent="0.35">
      <c r="A204" s="217"/>
      <c r="B204" s="227"/>
      <c r="C204" s="217"/>
      <c r="D204" s="217"/>
      <c r="E204" s="101" t="s">
        <v>1724</v>
      </c>
      <c r="F204" s="95">
        <v>11</v>
      </c>
      <c r="G204" s="345" t="s">
        <v>45</v>
      </c>
      <c r="H204" s="217"/>
      <c r="I204" s="217"/>
      <c r="J204" s="217"/>
    </row>
    <row r="205" spans="1:10" ht="22.5" customHeight="1" x14ac:dyDescent="0.35">
      <c r="A205" s="217" t="s">
        <v>189</v>
      </c>
      <c r="B205" s="227" t="s">
        <v>237</v>
      </c>
      <c r="C205" s="217" t="s">
        <v>238</v>
      </c>
      <c r="D205" s="243" t="s">
        <v>1725</v>
      </c>
      <c r="E205" s="101" t="s">
        <v>1726</v>
      </c>
      <c r="F205" s="95">
        <v>12</v>
      </c>
      <c r="G205" s="348" t="s">
        <v>45</v>
      </c>
      <c r="H205" s="206" t="s">
        <v>239</v>
      </c>
      <c r="I205" s="206" t="s">
        <v>240</v>
      </c>
      <c r="J205" s="217"/>
    </row>
    <row r="206" spans="1:10" x14ac:dyDescent="0.35">
      <c r="A206" s="217"/>
      <c r="B206" s="227"/>
      <c r="C206" s="217"/>
      <c r="D206" s="243"/>
      <c r="E206" s="101" t="s">
        <v>1727</v>
      </c>
      <c r="F206" s="95">
        <v>12</v>
      </c>
      <c r="G206" s="349"/>
      <c r="H206" s="204"/>
      <c r="I206" s="204"/>
      <c r="J206" s="217"/>
    </row>
    <row r="207" spans="1:10" ht="45.75" customHeight="1" x14ac:dyDescent="0.35">
      <c r="A207" s="217"/>
      <c r="B207" s="227"/>
      <c r="C207" s="217"/>
      <c r="D207" s="243"/>
      <c r="E207" s="101" t="s">
        <v>1728</v>
      </c>
      <c r="F207" s="95">
        <v>12</v>
      </c>
      <c r="G207" s="349"/>
      <c r="H207" s="204"/>
      <c r="I207" s="204"/>
      <c r="J207" s="217"/>
    </row>
    <row r="208" spans="1:10" ht="24" x14ac:dyDescent="0.35">
      <c r="A208" s="217"/>
      <c r="B208" s="227"/>
      <c r="C208" s="217"/>
      <c r="D208" s="101" t="s">
        <v>1729</v>
      </c>
      <c r="E208" s="101" t="s">
        <v>1730</v>
      </c>
      <c r="F208" s="95">
        <v>4</v>
      </c>
      <c r="G208" s="349"/>
      <c r="H208" s="204"/>
      <c r="I208" s="204"/>
      <c r="J208" s="217"/>
    </row>
    <row r="209" spans="1:10" ht="72" customHeight="1" x14ac:dyDescent="0.35">
      <c r="A209" s="217"/>
      <c r="B209" s="227"/>
      <c r="C209" s="217"/>
      <c r="D209" s="217" t="s">
        <v>1731</v>
      </c>
      <c r="E209" s="101" t="s">
        <v>1732</v>
      </c>
      <c r="F209" s="95">
        <v>4</v>
      </c>
      <c r="G209" s="349"/>
      <c r="H209" s="204"/>
      <c r="I209" s="204"/>
      <c r="J209" s="217"/>
    </row>
    <row r="210" spans="1:10" ht="24" x14ac:dyDescent="0.35">
      <c r="A210" s="217"/>
      <c r="B210" s="227"/>
      <c r="C210" s="217"/>
      <c r="D210" s="217"/>
      <c r="E210" s="101" t="s">
        <v>1733</v>
      </c>
      <c r="F210" s="95">
        <v>4</v>
      </c>
      <c r="G210" s="349"/>
      <c r="H210" s="204"/>
      <c r="I210" s="204"/>
      <c r="J210" s="217"/>
    </row>
    <row r="211" spans="1:10" x14ac:dyDescent="0.35">
      <c r="A211" s="217"/>
      <c r="B211" s="227"/>
      <c r="C211" s="217"/>
      <c r="D211" s="217"/>
      <c r="E211" s="101" t="s">
        <v>1734</v>
      </c>
      <c r="F211" s="95">
        <v>4</v>
      </c>
      <c r="G211" s="350"/>
      <c r="H211" s="205"/>
      <c r="I211" s="205"/>
      <c r="J211" s="217"/>
    </row>
    <row r="212" spans="1:10" ht="24" x14ac:dyDescent="0.35">
      <c r="A212" s="217" t="s">
        <v>189</v>
      </c>
      <c r="B212" s="227" t="s">
        <v>242</v>
      </c>
      <c r="C212" s="217" t="s">
        <v>238</v>
      </c>
      <c r="D212" s="217" t="s">
        <v>1735</v>
      </c>
      <c r="E212" s="101" t="s">
        <v>1736</v>
      </c>
      <c r="F212" s="95">
        <v>12</v>
      </c>
      <c r="G212" s="351" t="s">
        <v>45</v>
      </c>
      <c r="H212" s="206" t="s">
        <v>239</v>
      </c>
      <c r="I212" s="206" t="s">
        <v>240</v>
      </c>
      <c r="J212" s="217"/>
    </row>
    <row r="213" spans="1:10" x14ac:dyDescent="0.35">
      <c r="A213" s="217"/>
      <c r="B213" s="227"/>
      <c r="C213" s="217"/>
      <c r="D213" s="217"/>
      <c r="E213" s="101" t="s">
        <v>1737</v>
      </c>
      <c r="F213" s="95">
        <v>12</v>
      </c>
      <c r="G213" s="352"/>
      <c r="H213" s="204"/>
      <c r="I213" s="204"/>
      <c r="J213" s="217"/>
    </row>
    <row r="214" spans="1:10" ht="24" x14ac:dyDescent="0.35">
      <c r="A214" s="217"/>
      <c r="B214" s="227"/>
      <c r="C214" s="217"/>
      <c r="D214" s="217"/>
      <c r="E214" s="101" t="s">
        <v>1738</v>
      </c>
      <c r="F214" s="95">
        <v>12</v>
      </c>
      <c r="G214" s="352"/>
      <c r="H214" s="204"/>
      <c r="I214" s="204"/>
      <c r="J214" s="217"/>
    </row>
    <row r="215" spans="1:10" x14ac:dyDescent="0.35">
      <c r="A215" s="217"/>
      <c r="B215" s="227"/>
      <c r="C215" s="217"/>
      <c r="D215" s="217"/>
      <c r="E215" s="101" t="s">
        <v>1739</v>
      </c>
      <c r="F215" s="95">
        <v>12</v>
      </c>
      <c r="G215" s="352"/>
      <c r="H215" s="204"/>
      <c r="I215" s="204"/>
      <c r="J215" s="217"/>
    </row>
    <row r="216" spans="1:10" ht="24" x14ac:dyDescent="0.35">
      <c r="A216" s="217"/>
      <c r="B216" s="227"/>
      <c r="C216" s="217"/>
      <c r="D216" s="101" t="s">
        <v>1740</v>
      </c>
      <c r="E216" s="101" t="s">
        <v>1730</v>
      </c>
      <c r="F216" s="95">
        <v>4</v>
      </c>
      <c r="G216" s="352"/>
      <c r="H216" s="204"/>
      <c r="I216" s="204"/>
      <c r="J216" s="217"/>
    </row>
    <row r="217" spans="1:10" ht="24" x14ac:dyDescent="0.35">
      <c r="A217" s="217"/>
      <c r="B217" s="227"/>
      <c r="C217" s="217"/>
      <c r="D217" s="101" t="s">
        <v>1741</v>
      </c>
      <c r="E217" s="101" t="s">
        <v>1742</v>
      </c>
      <c r="F217" s="95">
        <v>4</v>
      </c>
      <c r="G217" s="352"/>
      <c r="H217" s="204"/>
      <c r="I217" s="204"/>
      <c r="J217" s="217"/>
    </row>
    <row r="218" spans="1:10" ht="24" x14ac:dyDescent="0.35">
      <c r="A218" s="217"/>
      <c r="B218" s="227"/>
      <c r="C218" s="217"/>
      <c r="D218" s="101" t="s">
        <v>1743</v>
      </c>
      <c r="E218" s="101" t="s">
        <v>1744</v>
      </c>
      <c r="F218" s="95">
        <v>4</v>
      </c>
      <c r="G218" s="353"/>
      <c r="H218" s="205"/>
      <c r="I218" s="205"/>
      <c r="J218" s="217"/>
    </row>
    <row r="219" spans="1:10" ht="60" customHeight="1" x14ac:dyDescent="0.35">
      <c r="A219" s="214" t="s">
        <v>243</v>
      </c>
      <c r="B219" s="207" t="s">
        <v>245</v>
      </c>
      <c r="C219" s="206" t="s">
        <v>1745</v>
      </c>
      <c r="D219" s="101" t="s">
        <v>1746</v>
      </c>
      <c r="E219" s="101" t="s">
        <v>1747</v>
      </c>
      <c r="F219" s="95">
        <v>1</v>
      </c>
      <c r="G219" s="354">
        <v>2399</v>
      </c>
      <c r="H219" s="217" t="s">
        <v>248</v>
      </c>
      <c r="I219" s="217" t="s">
        <v>249</v>
      </c>
      <c r="J219" s="217"/>
    </row>
    <row r="220" spans="1:10" x14ac:dyDescent="0.35">
      <c r="A220" s="215"/>
      <c r="B220" s="208"/>
      <c r="C220" s="204"/>
      <c r="D220" s="101" t="s">
        <v>1748</v>
      </c>
      <c r="E220" s="101" t="s">
        <v>1749</v>
      </c>
      <c r="F220" s="95">
        <v>1</v>
      </c>
      <c r="G220" s="354"/>
      <c r="H220" s="217"/>
      <c r="I220" s="217"/>
      <c r="J220" s="217"/>
    </row>
    <row r="221" spans="1:10" ht="24" customHeight="1" x14ac:dyDescent="0.35">
      <c r="A221" s="215"/>
      <c r="B221" s="208"/>
      <c r="C221" s="204"/>
      <c r="D221" s="243" t="s">
        <v>1750</v>
      </c>
      <c r="E221" s="101" t="s">
        <v>1751</v>
      </c>
      <c r="F221" s="217" t="s">
        <v>1752</v>
      </c>
      <c r="G221" s="354"/>
      <c r="H221" s="217"/>
      <c r="I221" s="217"/>
      <c r="J221" s="217"/>
    </row>
    <row r="222" spans="1:10" x14ac:dyDescent="0.35">
      <c r="A222" s="215"/>
      <c r="B222" s="208"/>
      <c r="C222" s="204"/>
      <c r="D222" s="243"/>
      <c r="E222" s="101" t="s">
        <v>1753</v>
      </c>
      <c r="F222" s="217"/>
      <c r="G222" s="354"/>
      <c r="H222" s="217"/>
      <c r="I222" s="217"/>
      <c r="J222" s="217"/>
    </row>
    <row r="223" spans="1:10" x14ac:dyDescent="0.35">
      <c r="A223" s="215"/>
      <c r="B223" s="208"/>
      <c r="C223" s="204"/>
      <c r="D223" s="243"/>
      <c r="E223" s="101" t="s">
        <v>1754</v>
      </c>
      <c r="F223" s="95">
        <v>1</v>
      </c>
      <c r="G223" s="354"/>
      <c r="H223" s="217"/>
      <c r="I223" s="217"/>
      <c r="J223" s="217"/>
    </row>
    <row r="224" spans="1:10" ht="24" x14ac:dyDescent="0.35">
      <c r="A224" s="215"/>
      <c r="B224" s="208"/>
      <c r="C224" s="204"/>
      <c r="D224" s="243" t="s">
        <v>1755</v>
      </c>
      <c r="E224" s="101" t="s">
        <v>1756</v>
      </c>
      <c r="F224" s="324">
        <v>1</v>
      </c>
      <c r="G224" s="354"/>
      <c r="H224" s="217"/>
      <c r="I224" s="217"/>
      <c r="J224" s="217"/>
    </row>
    <row r="225" spans="1:10" ht="24" x14ac:dyDescent="0.35">
      <c r="A225" s="215"/>
      <c r="B225" s="208"/>
      <c r="C225" s="204"/>
      <c r="D225" s="243"/>
      <c r="E225" s="101" t="s">
        <v>1757</v>
      </c>
      <c r="F225" s="217"/>
      <c r="G225" s="354"/>
      <c r="H225" s="217"/>
      <c r="I225" s="217"/>
      <c r="J225" s="217"/>
    </row>
    <row r="226" spans="1:10" x14ac:dyDescent="0.35">
      <c r="A226" s="216"/>
      <c r="B226" s="209"/>
      <c r="C226" s="205"/>
      <c r="D226" s="243"/>
      <c r="E226" s="101" t="s">
        <v>1758</v>
      </c>
      <c r="F226" s="217"/>
      <c r="G226" s="354"/>
      <c r="H226" s="217"/>
      <c r="I226" s="217"/>
      <c r="J226" s="217"/>
    </row>
    <row r="227" spans="1:10" ht="36" customHeight="1" x14ac:dyDescent="0.35">
      <c r="A227" s="260" t="s">
        <v>189</v>
      </c>
      <c r="B227" s="227" t="s">
        <v>251</v>
      </c>
      <c r="C227" s="217" t="s">
        <v>252</v>
      </c>
      <c r="D227" s="217" t="s">
        <v>1759</v>
      </c>
      <c r="E227" s="101" t="s">
        <v>1760</v>
      </c>
      <c r="F227" s="123">
        <v>4</v>
      </c>
      <c r="G227" s="355"/>
      <c r="H227" s="225" t="s">
        <v>255</v>
      </c>
      <c r="I227" s="211" t="s">
        <v>256</v>
      </c>
      <c r="J227" s="211"/>
    </row>
    <row r="228" spans="1:10" x14ac:dyDescent="0.35">
      <c r="A228" s="223"/>
      <c r="B228" s="227"/>
      <c r="C228" s="217"/>
      <c r="D228" s="217"/>
      <c r="E228" s="101" t="s">
        <v>1761</v>
      </c>
      <c r="F228" s="124">
        <v>4</v>
      </c>
      <c r="G228" s="337">
        <v>0</v>
      </c>
      <c r="H228" s="226"/>
      <c r="I228" s="199"/>
      <c r="J228" s="199"/>
    </row>
    <row r="229" spans="1:10" ht="24" x14ac:dyDescent="0.35">
      <c r="A229" s="223"/>
      <c r="B229" s="207"/>
      <c r="C229" s="206"/>
      <c r="D229" s="206"/>
      <c r="E229" s="107" t="s">
        <v>1762</v>
      </c>
      <c r="F229" s="98" t="s">
        <v>1763</v>
      </c>
      <c r="G229" s="356">
        <v>22152</v>
      </c>
      <c r="H229" s="226"/>
      <c r="I229" s="199"/>
      <c r="J229" s="199"/>
    </row>
    <row r="230" spans="1:10" ht="96" customHeight="1" x14ac:dyDescent="0.35">
      <c r="A230" s="206" t="s">
        <v>579</v>
      </c>
      <c r="B230" s="207" t="s">
        <v>257</v>
      </c>
      <c r="C230" s="206" t="s">
        <v>1764</v>
      </c>
      <c r="D230" s="101" t="s">
        <v>1765</v>
      </c>
      <c r="E230" s="101" t="s">
        <v>1766</v>
      </c>
      <c r="F230" s="95">
        <v>2</v>
      </c>
      <c r="G230" s="357">
        <v>0</v>
      </c>
      <c r="H230" s="226"/>
      <c r="I230" s="199"/>
      <c r="J230" s="199"/>
    </row>
    <row r="231" spans="1:10" x14ac:dyDescent="0.35">
      <c r="A231" s="204"/>
      <c r="B231" s="208"/>
      <c r="C231" s="204"/>
      <c r="D231" s="101" t="s">
        <v>1767</v>
      </c>
      <c r="E231" s="101" t="s">
        <v>1768</v>
      </c>
      <c r="F231" s="95">
        <v>1</v>
      </c>
      <c r="G231" s="357">
        <v>0</v>
      </c>
      <c r="H231" s="226"/>
      <c r="I231" s="199"/>
      <c r="J231" s="199"/>
    </row>
    <row r="232" spans="1:10" ht="24" x14ac:dyDescent="0.35">
      <c r="A232" s="204"/>
      <c r="B232" s="208"/>
      <c r="C232" s="204"/>
      <c r="D232" s="101" t="s">
        <v>1769</v>
      </c>
      <c r="E232" s="101" t="s">
        <v>1770</v>
      </c>
      <c r="F232" s="95" t="s">
        <v>1771</v>
      </c>
      <c r="G232" s="357">
        <v>0</v>
      </c>
      <c r="H232" s="226"/>
      <c r="I232" s="199"/>
      <c r="J232" s="199"/>
    </row>
    <row r="233" spans="1:10" x14ac:dyDescent="0.35">
      <c r="A233" s="204"/>
      <c r="B233" s="208"/>
      <c r="C233" s="204"/>
      <c r="D233" s="101" t="s">
        <v>1772</v>
      </c>
      <c r="E233" s="101" t="s">
        <v>1773</v>
      </c>
      <c r="F233" s="95">
        <v>3</v>
      </c>
      <c r="G233" s="358"/>
      <c r="H233" s="226"/>
      <c r="I233" s="199"/>
      <c r="J233" s="199"/>
    </row>
    <row r="234" spans="1:10" x14ac:dyDescent="0.35">
      <c r="A234" s="204"/>
      <c r="B234" s="208"/>
      <c r="C234" s="204"/>
      <c r="D234" s="101" t="s">
        <v>1774</v>
      </c>
      <c r="E234" s="101" t="s">
        <v>1775</v>
      </c>
      <c r="F234" s="95">
        <v>1</v>
      </c>
      <c r="G234" s="359"/>
      <c r="H234" s="226"/>
      <c r="I234" s="199"/>
      <c r="J234" s="199"/>
    </row>
    <row r="235" spans="1:10" ht="24" x14ac:dyDescent="0.35">
      <c r="A235" s="204"/>
      <c r="B235" s="208"/>
      <c r="C235" s="204"/>
      <c r="D235" s="101" t="s">
        <v>1776</v>
      </c>
      <c r="E235" s="101" t="s">
        <v>1777</v>
      </c>
      <c r="F235" s="95" t="s">
        <v>1778</v>
      </c>
      <c r="G235" s="359"/>
      <c r="H235" s="226"/>
      <c r="I235" s="199"/>
      <c r="J235" s="199"/>
    </row>
    <row r="236" spans="1:10" x14ac:dyDescent="0.35">
      <c r="A236" s="204"/>
      <c r="B236" s="208"/>
      <c r="C236" s="204"/>
      <c r="D236" s="101" t="s">
        <v>1779</v>
      </c>
      <c r="E236" s="101" t="s">
        <v>1780</v>
      </c>
      <c r="F236" s="95">
        <v>1</v>
      </c>
      <c r="G236" s="357">
        <v>9632</v>
      </c>
      <c r="H236" s="226"/>
      <c r="I236" s="199"/>
      <c r="J236" s="199"/>
    </row>
    <row r="237" spans="1:10" x14ac:dyDescent="0.35">
      <c r="A237" s="204"/>
      <c r="B237" s="208"/>
      <c r="C237" s="204"/>
      <c r="D237" s="101" t="s">
        <v>1781</v>
      </c>
      <c r="E237" s="101" t="s">
        <v>1782</v>
      </c>
      <c r="F237" s="95">
        <v>1</v>
      </c>
      <c r="G237" s="357">
        <v>0</v>
      </c>
      <c r="H237" s="226"/>
      <c r="I237" s="199"/>
      <c r="J237" s="199"/>
    </row>
    <row r="238" spans="1:10" ht="24" x14ac:dyDescent="0.35">
      <c r="A238" s="204"/>
      <c r="B238" s="208"/>
      <c r="C238" s="204"/>
      <c r="D238" s="101" t="s">
        <v>1783</v>
      </c>
      <c r="E238" s="101" t="s">
        <v>1784</v>
      </c>
      <c r="F238" s="95">
        <v>3</v>
      </c>
      <c r="G238" s="358"/>
      <c r="H238" s="226"/>
      <c r="I238" s="199"/>
      <c r="J238" s="199"/>
    </row>
    <row r="239" spans="1:10" ht="24" x14ac:dyDescent="0.35">
      <c r="A239" s="204"/>
      <c r="B239" s="208"/>
      <c r="C239" s="204"/>
      <c r="D239" s="243" t="s">
        <v>1785</v>
      </c>
      <c r="E239" s="101" t="s">
        <v>1786</v>
      </c>
      <c r="F239" s="125">
        <v>1</v>
      </c>
      <c r="G239" s="357">
        <v>0</v>
      </c>
      <c r="H239" s="226"/>
      <c r="I239" s="199"/>
      <c r="J239" s="199"/>
    </row>
    <row r="240" spans="1:10" ht="24" x14ac:dyDescent="0.35">
      <c r="A240" s="205"/>
      <c r="B240" s="209"/>
      <c r="C240" s="205"/>
      <c r="D240" s="243"/>
      <c r="E240" s="101" t="s">
        <v>1787</v>
      </c>
      <c r="F240" s="125">
        <v>1</v>
      </c>
      <c r="G240" s="357">
        <v>0</v>
      </c>
      <c r="H240" s="226"/>
      <c r="I240" s="199"/>
      <c r="J240" s="199"/>
    </row>
    <row r="241" spans="1:10" ht="24" customHeight="1" x14ac:dyDescent="0.35">
      <c r="A241" s="257" t="s">
        <v>189</v>
      </c>
      <c r="B241" s="227" t="s">
        <v>262</v>
      </c>
      <c r="C241" s="217" t="s">
        <v>263</v>
      </c>
      <c r="D241" s="243" t="s">
        <v>1788</v>
      </c>
      <c r="E241" s="101" t="s">
        <v>1789</v>
      </c>
      <c r="F241" s="125">
        <v>1</v>
      </c>
      <c r="G241" s="357">
        <v>4050</v>
      </c>
      <c r="H241" s="226" t="s">
        <v>265</v>
      </c>
      <c r="I241" s="199" t="s">
        <v>266</v>
      </c>
      <c r="J241" s="199"/>
    </row>
    <row r="242" spans="1:10" x14ac:dyDescent="0.35">
      <c r="A242" s="257"/>
      <c r="B242" s="227"/>
      <c r="C242" s="217"/>
      <c r="D242" s="243"/>
      <c r="E242" s="101" t="s">
        <v>1790</v>
      </c>
      <c r="F242" s="95">
        <v>12</v>
      </c>
      <c r="G242" s="357">
        <v>63</v>
      </c>
      <c r="H242" s="226"/>
      <c r="I242" s="199"/>
      <c r="J242" s="199"/>
    </row>
    <row r="243" spans="1:10" x14ac:dyDescent="0.35">
      <c r="A243" s="257"/>
      <c r="B243" s="227"/>
      <c r="C243" s="217"/>
      <c r="D243" s="101" t="s">
        <v>1791</v>
      </c>
      <c r="E243" s="101" t="s">
        <v>1792</v>
      </c>
      <c r="F243" s="125">
        <v>0.25</v>
      </c>
      <c r="G243" s="357">
        <v>36</v>
      </c>
      <c r="H243" s="226"/>
      <c r="I243" s="199"/>
      <c r="J243" s="199"/>
    </row>
    <row r="244" spans="1:10" x14ac:dyDescent="0.35">
      <c r="A244" s="214"/>
      <c r="B244" s="207"/>
      <c r="C244" s="206"/>
      <c r="D244" s="107" t="s">
        <v>1793</v>
      </c>
      <c r="E244" s="107" t="s">
        <v>1794</v>
      </c>
      <c r="F244" s="128">
        <v>0.25</v>
      </c>
      <c r="G244" s="357">
        <v>36</v>
      </c>
      <c r="H244" s="226"/>
      <c r="I244" s="199"/>
      <c r="J244" s="199"/>
    </row>
    <row r="245" spans="1:10" ht="21" customHeight="1" x14ac:dyDescent="0.35">
      <c r="A245" s="206" t="s">
        <v>1795</v>
      </c>
      <c r="B245" s="207" t="s">
        <v>270</v>
      </c>
      <c r="C245" s="258" t="s">
        <v>271</v>
      </c>
      <c r="D245" s="126" t="s">
        <v>1796</v>
      </c>
      <c r="E245" s="126" t="s">
        <v>1797</v>
      </c>
      <c r="F245" s="129">
        <v>160</v>
      </c>
      <c r="G245" s="360">
        <v>27476</v>
      </c>
      <c r="H245" s="199" t="s">
        <v>1798</v>
      </c>
      <c r="I245" s="199" t="s">
        <v>275</v>
      </c>
      <c r="J245" s="199"/>
    </row>
    <row r="246" spans="1:10" x14ac:dyDescent="0.35">
      <c r="A246" s="204"/>
      <c r="B246" s="208"/>
      <c r="C246" s="259"/>
      <c r="D246" s="126" t="s">
        <v>1799</v>
      </c>
      <c r="E246" s="126" t="s">
        <v>1800</v>
      </c>
      <c r="F246" s="129">
        <v>1</v>
      </c>
      <c r="G246" s="360">
        <v>10853</v>
      </c>
      <c r="H246" s="199"/>
      <c r="I246" s="199"/>
      <c r="J246" s="199"/>
    </row>
    <row r="247" spans="1:10" ht="24" x14ac:dyDescent="0.35">
      <c r="A247" s="205"/>
      <c r="B247" s="209"/>
      <c r="C247" s="259"/>
      <c r="D247" s="126" t="s">
        <v>1801</v>
      </c>
      <c r="E247" s="126" t="s">
        <v>1802</v>
      </c>
      <c r="F247" s="129">
        <v>5</v>
      </c>
      <c r="G247" s="360">
        <v>7106</v>
      </c>
      <c r="H247" s="246"/>
      <c r="I247" s="246"/>
      <c r="J247" s="246"/>
    </row>
    <row r="248" spans="1:10" ht="21" customHeight="1" x14ac:dyDescent="0.35">
      <c r="A248" s="206" t="s">
        <v>47</v>
      </c>
      <c r="B248" s="282" t="s">
        <v>278</v>
      </c>
      <c r="C248" s="284" t="s">
        <v>279</v>
      </c>
      <c r="D248" s="248" t="s">
        <v>1803</v>
      </c>
      <c r="E248" s="170" t="s">
        <v>1804</v>
      </c>
      <c r="F248" s="171">
        <v>1</v>
      </c>
      <c r="G248" s="361" t="s">
        <v>1805</v>
      </c>
      <c r="H248" s="92"/>
      <c r="I248" s="211" t="s">
        <v>1892</v>
      </c>
      <c r="J248" s="91" t="s">
        <v>1494</v>
      </c>
    </row>
    <row r="249" spans="1:10" x14ac:dyDescent="0.35">
      <c r="A249" s="204"/>
      <c r="B249" s="283"/>
      <c r="C249" s="285"/>
      <c r="D249" s="249"/>
      <c r="E249" s="172" t="s">
        <v>1806</v>
      </c>
      <c r="F249" s="173">
        <v>3</v>
      </c>
      <c r="G249" s="362"/>
      <c r="H249" s="92"/>
      <c r="I249" s="199"/>
      <c r="J249" s="91" t="s">
        <v>1494</v>
      </c>
    </row>
    <row r="250" spans="1:10" ht="24" x14ac:dyDescent="0.35">
      <c r="A250" s="204"/>
      <c r="B250" s="283"/>
      <c r="C250" s="285"/>
      <c r="D250" s="250"/>
      <c r="E250" s="172" t="s">
        <v>1807</v>
      </c>
      <c r="F250" s="173">
        <v>1</v>
      </c>
      <c r="G250" s="363"/>
      <c r="H250" s="92"/>
      <c r="I250" s="199"/>
      <c r="J250" s="91" t="s">
        <v>1494</v>
      </c>
    </row>
    <row r="251" spans="1:10" ht="24" x14ac:dyDescent="0.35">
      <c r="A251" s="204"/>
      <c r="B251" s="283"/>
      <c r="C251" s="285"/>
      <c r="D251" s="126" t="s">
        <v>1808</v>
      </c>
      <c r="E251" s="172" t="s">
        <v>1809</v>
      </c>
      <c r="F251" s="173">
        <v>1</v>
      </c>
      <c r="G251" s="364" t="s">
        <v>1810</v>
      </c>
      <c r="H251" s="92"/>
      <c r="I251" s="199"/>
      <c r="J251" s="91" t="s">
        <v>1494</v>
      </c>
    </row>
    <row r="252" spans="1:10" ht="71.45" customHeight="1" x14ac:dyDescent="0.35">
      <c r="A252" s="204"/>
      <c r="B252" s="283"/>
      <c r="C252" s="285"/>
      <c r="D252" s="127" t="s">
        <v>1811</v>
      </c>
      <c r="E252" s="174" t="s">
        <v>1812</v>
      </c>
      <c r="F252" s="175">
        <v>1</v>
      </c>
      <c r="G252" s="365" t="s">
        <v>1813</v>
      </c>
      <c r="H252" s="92" t="s">
        <v>1814</v>
      </c>
      <c r="I252" s="289"/>
      <c r="J252" s="91" t="s">
        <v>1494</v>
      </c>
    </row>
    <row r="253" spans="1:10" ht="44.25" customHeight="1" x14ac:dyDescent="0.35">
      <c r="A253" s="242" t="s">
        <v>47</v>
      </c>
      <c r="B253" s="288" t="s">
        <v>286</v>
      </c>
      <c r="C253" s="242" t="s">
        <v>1815</v>
      </c>
      <c r="D253" s="242" t="s">
        <v>288</v>
      </c>
      <c r="E253" s="325" t="s">
        <v>1816</v>
      </c>
      <c r="F253" s="326">
        <v>20000</v>
      </c>
      <c r="G253" s="366">
        <v>7000</v>
      </c>
      <c r="H253" s="286" t="s">
        <v>1817</v>
      </c>
      <c r="I253" s="237" t="s">
        <v>290</v>
      </c>
      <c r="J253" s="237"/>
    </row>
    <row r="254" spans="1:10" ht="44.25" customHeight="1" x14ac:dyDescent="0.35">
      <c r="A254" s="242"/>
      <c r="B254" s="288"/>
      <c r="C254" s="242"/>
      <c r="D254" s="242"/>
      <c r="E254" s="126" t="s">
        <v>1818</v>
      </c>
      <c r="F254" s="129">
        <v>4</v>
      </c>
      <c r="G254" s="367">
        <v>21</v>
      </c>
      <c r="H254" s="287"/>
      <c r="I254" s="238"/>
      <c r="J254" s="238"/>
    </row>
    <row r="255" spans="1:10" ht="46.5" customHeight="1" x14ac:dyDescent="0.35">
      <c r="A255" s="242"/>
      <c r="B255" s="288"/>
      <c r="C255" s="242"/>
      <c r="D255" s="242"/>
      <c r="E255" s="126" t="s">
        <v>1819</v>
      </c>
      <c r="F255" s="131">
        <v>7400</v>
      </c>
      <c r="G255" s="368">
        <v>59390</v>
      </c>
      <c r="H255" s="287"/>
      <c r="I255" s="238"/>
      <c r="J255" s="238"/>
    </row>
    <row r="256" spans="1:10" ht="52.5" customHeight="1" x14ac:dyDescent="0.35">
      <c r="A256" s="242"/>
      <c r="B256" s="288"/>
      <c r="C256" s="242"/>
      <c r="D256" s="242"/>
      <c r="E256" s="126" t="s">
        <v>1820</v>
      </c>
      <c r="F256" s="131">
        <v>2000</v>
      </c>
      <c r="G256" s="368"/>
      <c r="H256" s="287"/>
      <c r="I256" s="238"/>
      <c r="J256" s="238"/>
    </row>
    <row r="257" spans="1:10" ht="53.25" customHeight="1" x14ac:dyDescent="0.35">
      <c r="A257" s="242"/>
      <c r="B257" s="288"/>
      <c r="C257" s="242"/>
      <c r="D257" s="242"/>
      <c r="E257" s="126" t="s">
        <v>1821</v>
      </c>
      <c r="F257" s="131">
        <v>75400</v>
      </c>
      <c r="G257" s="368"/>
      <c r="H257" s="287"/>
      <c r="I257" s="238"/>
      <c r="J257" s="238"/>
    </row>
    <row r="258" spans="1:10" x14ac:dyDescent="0.35">
      <c r="A258" s="242"/>
      <c r="B258" s="288"/>
      <c r="C258" s="242"/>
      <c r="D258" s="242"/>
      <c r="E258" s="126" t="s">
        <v>1822</v>
      </c>
      <c r="F258" s="132">
        <v>1</v>
      </c>
      <c r="G258" s="367">
        <v>1551</v>
      </c>
      <c r="H258" s="287"/>
      <c r="I258" s="238"/>
      <c r="J258" s="238"/>
    </row>
    <row r="259" spans="1:10" ht="24" x14ac:dyDescent="0.35">
      <c r="A259" s="242"/>
      <c r="B259" s="288"/>
      <c r="C259" s="242"/>
      <c r="D259" s="242"/>
      <c r="E259" s="126" t="s">
        <v>1823</v>
      </c>
      <c r="F259" s="129">
        <v>166</v>
      </c>
      <c r="G259" s="367">
        <v>14997</v>
      </c>
      <c r="H259" s="287"/>
      <c r="I259" s="238"/>
      <c r="J259" s="238"/>
    </row>
    <row r="260" spans="1:10" ht="24" x14ac:dyDescent="0.35">
      <c r="A260" s="242"/>
      <c r="B260" s="288"/>
      <c r="C260" s="242"/>
      <c r="D260" s="242" t="s">
        <v>288</v>
      </c>
      <c r="E260" s="126" t="s">
        <v>1824</v>
      </c>
      <c r="F260" s="131">
        <v>2000</v>
      </c>
      <c r="G260" s="368">
        <v>1642</v>
      </c>
      <c r="H260" s="287"/>
      <c r="I260" s="238"/>
      <c r="J260" s="238"/>
    </row>
    <row r="261" spans="1:10" x14ac:dyDescent="0.35">
      <c r="A261" s="242"/>
      <c r="B261" s="288"/>
      <c r="C261" s="242"/>
      <c r="D261" s="242"/>
      <c r="E261" s="126" t="s">
        <v>1825</v>
      </c>
      <c r="F261" s="131">
        <v>2000</v>
      </c>
      <c r="G261" s="368"/>
      <c r="H261" s="287"/>
      <c r="I261" s="238"/>
      <c r="J261" s="238"/>
    </row>
    <row r="262" spans="1:10" ht="53.25" customHeight="1" x14ac:dyDescent="0.35">
      <c r="A262" s="242"/>
      <c r="B262" s="288"/>
      <c r="C262" s="242"/>
      <c r="D262" s="242"/>
      <c r="E262" s="126" t="s">
        <v>1826</v>
      </c>
      <c r="F262" s="129">
        <v>2</v>
      </c>
      <c r="G262" s="367">
        <v>1831</v>
      </c>
      <c r="H262" s="287"/>
      <c r="I262" s="238"/>
      <c r="J262" s="238"/>
    </row>
    <row r="263" spans="1:10" x14ac:dyDescent="0.35">
      <c r="A263" s="242"/>
      <c r="B263" s="288"/>
      <c r="C263" s="242"/>
      <c r="D263" s="242"/>
      <c r="E263" s="126" t="s">
        <v>1827</v>
      </c>
      <c r="F263" s="131">
        <v>20000</v>
      </c>
      <c r="G263" s="368">
        <v>538</v>
      </c>
      <c r="H263" s="287"/>
      <c r="I263" s="238"/>
      <c r="J263" s="238"/>
    </row>
    <row r="264" spans="1:10" x14ac:dyDescent="0.35">
      <c r="A264" s="242"/>
      <c r="B264" s="288"/>
      <c r="C264" s="242"/>
      <c r="D264" s="242"/>
      <c r="E264" s="126" t="s">
        <v>1828</v>
      </c>
      <c r="F264" s="131">
        <v>3000</v>
      </c>
      <c r="G264" s="368"/>
      <c r="H264" s="287"/>
      <c r="I264" s="238"/>
      <c r="J264" s="238"/>
    </row>
    <row r="265" spans="1:10" ht="53.25" customHeight="1" x14ac:dyDescent="0.35">
      <c r="A265" s="242" t="s">
        <v>1408</v>
      </c>
      <c r="B265" s="288" t="s">
        <v>286</v>
      </c>
      <c r="C265" s="242" t="s">
        <v>291</v>
      </c>
      <c r="D265" s="239" t="s">
        <v>291</v>
      </c>
      <c r="E265" s="126" t="s">
        <v>1829</v>
      </c>
      <c r="F265" s="131">
        <v>17750</v>
      </c>
      <c r="G265" s="367">
        <v>2398</v>
      </c>
      <c r="H265" s="287"/>
      <c r="I265" s="238"/>
      <c r="J265" s="238"/>
    </row>
    <row r="266" spans="1:10" ht="53.25" customHeight="1" x14ac:dyDescent="0.35">
      <c r="A266" s="242"/>
      <c r="B266" s="288"/>
      <c r="C266" s="242"/>
      <c r="D266" s="240"/>
      <c r="E266" s="126" t="s">
        <v>1830</v>
      </c>
      <c r="F266" s="129">
        <v>120</v>
      </c>
      <c r="G266" s="367">
        <v>652</v>
      </c>
      <c r="H266" s="287"/>
      <c r="I266" s="238"/>
      <c r="J266" s="238"/>
    </row>
    <row r="267" spans="1:10" ht="53.25" customHeight="1" x14ac:dyDescent="0.35">
      <c r="A267" s="242"/>
      <c r="B267" s="288"/>
      <c r="C267" s="242"/>
      <c r="D267" s="240"/>
      <c r="E267" s="126" t="s">
        <v>1831</v>
      </c>
      <c r="F267" s="131">
        <v>1000</v>
      </c>
      <c r="G267" s="367">
        <v>32</v>
      </c>
      <c r="H267" s="287"/>
      <c r="I267" s="238"/>
      <c r="J267" s="238"/>
    </row>
    <row r="268" spans="1:10" ht="53.25" customHeight="1" x14ac:dyDescent="0.35">
      <c r="A268" s="242"/>
      <c r="B268" s="288"/>
      <c r="C268" s="242"/>
      <c r="D268" s="240"/>
      <c r="E268" s="126" t="s">
        <v>1832</v>
      </c>
      <c r="F268" s="131">
        <v>2000</v>
      </c>
      <c r="G268" s="367">
        <v>194</v>
      </c>
      <c r="H268" s="287"/>
      <c r="I268" s="238"/>
      <c r="J268" s="238"/>
    </row>
    <row r="269" spans="1:10" ht="45" customHeight="1" x14ac:dyDescent="0.35">
      <c r="A269" s="242"/>
      <c r="B269" s="288"/>
      <c r="C269" s="242"/>
      <c r="D269" s="241"/>
      <c r="E269" s="126" t="s">
        <v>1833</v>
      </c>
      <c r="F269" s="129">
        <v>4</v>
      </c>
      <c r="G269" s="367">
        <v>52</v>
      </c>
      <c r="H269" s="287"/>
      <c r="I269" s="238"/>
      <c r="J269" s="238"/>
    </row>
    <row r="270" spans="1:10" ht="69" customHeight="1" x14ac:dyDescent="0.35">
      <c r="A270" s="239" t="s">
        <v>1434</v>
      </c>
      <c r="B270" s="253" t="s">
        <v>294</v>
      </c>
      <c r="C270" s="239" t="s">
        <v>295</v>
      </c>
      <c r="D270" s="126" t="s">
        <v>1834</v>
      </c>
      <c r="E270" s="126" t="s">
        <v>1835</v>
      </c>
      <c r="F270" s="131">
        <v>32</v>
      </c>
      <c r="G270" s="369" t="s">
        <v>45</v>
      </c>
      <c r="H270" s="256" t="s">
        <v>1836</v>
      </c>
      <c r="I270" s="199" t="s">
        <v>1837</v>
      </c>
      <c r="J270" s="199"/>
    </row>
    <row r="271" spans="1:10" ht="69" customHeight="1" x14ac:dyDescent="0.35">
      <c r="A271" s="241"/>
      <c r="B271" s="254"/>
      <c r="C271" s="241"/>
      <c r="D271" s="126" t="s">
        <v>1838</v>
      </c>
      <c r="E271" s="126" t="s">
        <v>1839</v>
      </c>
      <c r="F271" s="131">
        <v>3</v>
      </c>
      <c r="G271" s="370"/>
      <c r="H271" s="256"/>
      <c r="I271" s="199"/>
      <c r="J271" s="199"/>
    </row>
    <row r="272" spans="1:10" ht="36" customHeight="1" x14ac:dyDescent="0.35">
      <c r="A272" s="239" t="s">
        <v>1434</v>
      </c>
      <c r="B272" s="253" t="s">
        <v>299</v>
      </c>
      <c r="C272" s="239" t="s">
        <v>300</v>
      </c>
      <c r="D272" s="126" t="s">
        <v>1840</v>
      </c>
      <c r="E272" s="126" t="s">
        <v>1841</v>
      </c>
      <c r="F272" s="129">
        <v>40300</v>
      </c>
      <c r="G272" s="371" t="s">
        <v>45</v>
      </c>
      <c r="H272" s="199" t="s">
        <v>1836</v>
      </c>
      <c r="I272" s="199" t="s">
        <v>1837</v>
      </c>
      <c r="J272" s="199"/>
    </row>
    <row r="273" spans="1:10" x14ac:dyDescent="0.35">
      <c r="A273" s="240"/>
      <c r="B273" s="255"/>
      <c r="C273" s="240"/>
      <c r="D273" s="126" t="s">
        <v>1842</v>
      </c>
      <c r="E273" s="126" t="s">
        <v>1843</v>
      </c>
      <c r="F273" s="129">
        <v>50</v>
      </c>
      <c r="G273" s="372"/>
      <c r="H273" s="199"/>
      <c r="I273" s="199"/>
      <c r="J273" s="199"/>
    </row>
    <row r="274" spans="1:10" x14ac:dyDescent="0.35">
      <c r="A274" s="240"/>
      <c r="B274" s="255"/>
      <c r="C274" s="240"/>
      <c r="D274" s="126" t="s">
        <v>1844</v>
      </c>
      <c r="E274" s="126" t="s">
        <v>1845</v>
      </c>
      <c r="F274" s="129">
        <v>12000</v>
      </c>
      <c r="G274" s="372"/>
      <c r="H274" s="199"/>
      <c r="I274" s="199"/>
      <c r="J274" s="199"/>
    </row>
    <row r="275" spans="1:10" ht="24" x14ac:dyDescent="0.35">
      <c r="A275" s="241"/>
      <c r="B275" s="254"/>
      <c r="C275" s="241"/>
      <c r="D275" s="126" t="s">
        <v>1846</v>
      </c>
      <c r="E275" s="126" t="s">
        <v>1847</v>
      </c>
      <c r="F275" s="129">
        <v>4</v>
      </c>
      <c r="G275" s="373"/>
      <c r="H275" s="199"/>
      <c r="I275" s="199"/>
      <c r="J275" s="199"/>
    </row>
    <row r="276" spans="1:10" ht="24" x14ac:dyDescent="0.35">
      <c r="A276" s="126" t="s">
        <v>98</v>
      </c>
      <c r="B276" s="180" t="s">
        <v>303</v>
      </c>
      <c r="C276" s="126" t="s">
        <v>304</v>
      </c>
      <c r="D276" s="126" t="s">
        <v>1848</v>
      </c>
      <c r="E276" s="126" t="s">
        <v>1464</v>
      </c>
      <c r="F276" s="129">
        <v>26</v>
      </c>
      <c r="G276" s="367" t="s">
        <v>45</v>
      </c>
      <c r="H276" s="92" t="s">
        <v>1836</v>
      </c>
      <c r="I276" s="92" t="s">
        <v>1837</v>
      </c>
      <c r="J276" s="199"/>
    </row>
    <row r="277" spans="1:10" ht="36" x14ac:dyDescent="0.35">
      <c r="A277" s="126" t="s">
        <v>98</v>
      </c>
      <c r="B277" s="181" t="s">
        <v>1849</v>
      </c>
      <c r="C277" s="127" t="s">
        <v>1850</v>
      </c>
      <c r="D277" s="127" t="s">
        <v>1851</v>
      </c>
      <c r="E277" s="127" t="s">
        <v>1852</v>
      </c>
      <c r="F277" s="130">
        <v>1300</v>
      </c>
      <c r="G277" s="374"/>
      <c r="H277" s="92" t="s">
        <v>1836</v>
      </c>
      <c r="I277" s="92" t="s">
        <v>1837</v>
      </c>
      <c r="J277" s="199"/>
    </row>
    <row r="278" spans="1:10" ht="21" customHeight="1" x14ac:dyDescent="0.35">
      <c r="A278" s="252" t="s">
        <v>1434</v>
      </c>
      <c r="B278" s="242" t="s">
        <v>310</v>
      </c>
      <c r="C278" s="242" t="s">
        <v>311</v>
      </c>
      <c r="D278" s="251" t="s">
        <v>1853</v>
      </c>
      <c r="E278" s="126" t="s">
        <v>1854</v>
      </c>
      <c r="F278" s="129">
        <v>1</v>
      </c>
      <c r="G278" s="367" t="s">
        <v>45</v>
      </c>
      <c r="H278" s="239" t="s">
        <v>1855</v>
      </c>
      <c r="I278" s="239" t="s">
        <v>314</v>
      </c>
      <c r="J278" s="239"/>
    </row>
    <row r="279" spans="1:10" x14ac:dyDescent="0.35">
      <c r="A279" s="252"/>
      <c r="B279" s="242"/>
      <c r="C279" s="242"/>
      <c r="D279" s="251"/>
      <c r="E279" s="126" t="s">
        <v>1856</v>
      </c>
      <c r="F279" s="129">
        <v>500</v>
      </c>
      <c r="G279" s="367" t="s">
        <v>45</v>
      </c>
      <c r="H279" s="240"/>
      <c r="I279" s="240"/>
      <c r="J279" s="240"/>
    </row>
    <row r="280" spans="1:10" x14ac:dyDescent="0.35">
      <c r="A280" s="252"/>
      <c r="B280" s="242"/>
      <c r="C280" s="242"/>
      <c r="D280" s="251"/>
      <c r="E280" s="126" t="s">
        <v>1857</v>
      </c>
      <c r="F280" s="129">
        <v>1</v>
      </c>
      <c r="G280" s="367" t="s">
        <v>45</v>
      </c>
      <c r="H280" s="240"/>
      <c r="I280" s="240"/>
      <c r="J280" s="240"/>
    </row>
    <row r="281" spans="1:10" x14ac:dyDescent="0.35">
      <c r="A281" s="252"/>
      <c r="B281" s="242"/>
      <c r="C281" s="242"/>
      <c r="D281" s="126" t="s">
        <v>1858</v>
      </c>
      <c r="E281" s="126" t="s">
        <v>1859</v>
      </c>
      <c r="F281" s="132">
        <v>1</v>
      </c>
      <c r="G281" s="367" t="s">
        <v>45</v>
      </c>
      <c r="H281" s="240"/>
      <c r="I281" s="240"/>
      <c r="J281" s="240"/>
    </row>
    <row r="282" spans="1:10" x14ac:dyDescent="0.35">
      <c r="A282" s="252"/>
      <c r="B282" s="242"/>
      <c r="C282" s="242"/>
      <c r="D282" s="126" t="s">
        <v>1860</v>
      </c>
      <c r="E282" s="126" t="s">
        <v>1861</v>
      </c>
      <c r="F282" s="129">
        <v>7</v>
      </c>
      <c r="G282" s="367" t="s">
        <v>45</v>
      </c>
      <c r="H282" s="241"/>
      <c r="I282" s="241"/>
      <c r="J282" s="241"/>
    </row>
    <row r="283" spans="1:10" x14ac:dyDescent="0.35">
      <c r="G283" s="375"/>
    </row>
    <row r="284" spans="1:10" x14ac:dyDescent="0.35">
      <c r="G284" s="375"/>
    </row>
    <row r="285" spans="1:10" x14ac:dyDescent="0.35">
      <c r="G285" s="375"/>
    </row>
    <row r="286" spans="1:10" x14ac:dyDescent="0.35">
      <c r="G286" s="375"/>
    </row>
    <row r="287" spans="1:10" x14ac:dyDescent="0.35">
      <c r="G287" s="375"/>
    </row>
    <row r="288" spans="1:10" x14ac:dyDescent="0.35">
      <c r="G288" s="375"/>
    </row>
    <row r="289" spans="7:7" x14ac:dyDescent="0.35">
      <c r="G289" s="375"/>
    </row>
    <row r="290" spans="7:7" x14ac:dyDescent="0.35">
      <c r="G290" s="375"/>
    </row>
    <row r="291" spans="7:7" x14ac:dyDescent="0.35">
      <c r="G291" s="375"/>
    </row>
    <row r="292" spans="7:7" x14ac:dyDescent="0.35">
      <c r="G292" s="375"/>
    </row>
    <row r="293" spans="7:7" x14ac:dyDescent="0.35">
      <c r="G293" s="375"/>
    </row>
    <row r="294" spans="7:7" x14ac:dyDescent="0.35">
      <c r="G294" s="375"/>
    </row>
    <row r="295" spans="7:7" x14ac:dyDescent="0.35">
      <c r="G295" s="375"/>
    </row>
    <row r="296" spans="7:7" x14ac:dyDescent="0.35">
      <c r="G296" s="375"/>
    </row>
    <row r="297" spans="7:7" x14ac:dyDescent="0.35">
      <c r="G297" s="375"/>
    </row>
    <row r="298" spans="7:7" x14ac:dyDescent="0.35">
      <c r="G298" s="375"/>
    </row>
    <row r="299" spans="7:7" x14ac:dyDescent="0.35">
      <c r="G299" s="375"/>
    </row>
    <row r="300" spans="7:7" x14ac:dyDescent="0.35">
      <c r="G300" s="375"/>
    </row>
    <row r="301" spans="7:7" x14ac:dyDescent="0.35">
      <c r="G301" s="375"/>
    </row>
    <row r="302" spans="7:7" x14ac:dyDescent="0.35">
      <c r="G302" s="375"/>
    </row>
    <row r="303" spans="7:7" x14ac:dyDescent="0.35">
      <c r="G303" s="375"/>
    </row>
    <row r="304" spans="7:7" x14ac:dyDescent="0.35">
      <c r="G304" s="375"/>
    </row>
    <row r="305" spans="7:7" x14ac:dyDescent="0.35">
      <c r="G305" s="375"/>
    </row>
    <row r="306" spans="7:7" x14ac:dyDescent="0.35">
      <c r="G306" s="375"/>
    </row>
    <row r="307" spans="7:7" x14ac:dyDescent="0.35">
      <c r="G307" s="375"/>
    </row>
    <row r="308" spans="7:7" x14ac:dyDescent="0.35">
      <c r="G308" s="375"/>
    </row>
    <row r="309" spans="7:7" x14ac:dyDescent="0.35">
      <c r="G309" s="375"/>
    </row>
    <row r="310" spans="7:7" x14ac:dyDescent="0.35">
      <c r="G310" s="375"/>
    </row>
    <row r="311" spans="7:7" x14ac:dyDescent="0.35">
      <c r="G311" s="375"/>
    </row>
    <row r="312" spans="7:7" x14ac:dyDescent="0.35">
      <c r="G312" s="375"/>
    </row>
    <row r="313" spans="7:7" x14ac:dyDescent="0.35">
      <c r="G313" s="375"/>
    </row>
    <row r="314" spans="7:7" x14ac:dyDescent="0.35">
      <c r="G314" s="375"/>
    </row>
    <row r="315" spans="7:7" x14ac:dyDescent="0.35">
      <c r="G315" s="375"/>
    </row>
    <row r="316" spans="7:7" x14ac:dyDescent="0.35">
      <c r="G316" s="375"/>
    </row>
    <row r="317" spans="7:7" x14ac:dyDescent="0.35">
      <c r="G317" s="375"/>
    </row>
    <row r="318" spans="7:7" x14ac:dyDescent="0.35">
      <c r="G318" s="375"/>
    </row>
    <row r="319" spans="7:7" x14ac:dyDescent="0.35">
      <c r="G319" s="375"/>
    </row>
    <row r="320" spans="7:7" x14ac:dyDescent="0.35">
      <c r="G320" s="375"/>
    </row>
    <row r="321" spans="7:7" x14ac:dyDescent="0.35">
      <c r="G321" s="375"/>
    </row>
    <row r="322" spans="7:7" x14ac:dyDescent="0.35">
      <c r="G322" s="375"/>
    </row>
    <row r="323" spans="7:7" x14ac:dyDescent="0.35">
      <c r="G323" s="375"/>
    </row>
    <row r="324" spans="7:7" x14ac:dyDescent="0.35">
      <c r="G324" s="375"/>
    </row>
    <row r="325" spans="7:7" x14ac:dyDescent="0.35">
      <c r="G325" s="375"/>
    </row>
    <row r="326" spans="7:7" x14ac:dyDescent="0.35">
      <c r="G326" s="375"/>
    </row>
    <row r="327" spans="7:7" x14ac:dyDescent="0.35">
      <c r="G327" s="375"/>
    </row>
    <row r="328" spans="7:7" x14ac:dyDescent="0.35">
      <c r="G328" s="375"/>
    </row>
    <row r="329" spans="7:7" x14ac:dyDescent="0.35">
      <c r="G329" s="375"/>
    </row>
    <row r="330" spans="7:7" x14ac:dyDescent="0.35">
      <c r="G330" s="375"/>
    </row>
    <row r="331" spans="7:7" x14ac:dyDescent="0.35">
      <c r="G331" s="375"/>
    </row>
    <row r="332" spans="7:7" x14ac:dyDescent="0.35">
      <c r="G332" s="375"/>
    </row>
    <row r="333" spans="7:7" x14ac:dyDescent="0.35">
      <c r="G333" s="375"/>
    </row>
    <row r="334" spans="7:7" x14ac:dyDescent="0.35">
      <c r="G334" s="375"/>
    </row>
    <row r="335" spans="7:7" x14ac:dyDescent="0.35">
      <c r="G335" s="375"/>
    </row>
    <row r="336" spans="7:7" x14ac:dyDescent="0.35">
      <c r="G336" s="375"/>
    </row>
    <row r="337" spans="7:7" x14ac:dyDescent="0.35">
      <c r="G337" s="375"/>
    </row>
    <row r="338" spans="7:7" x14ac:dyDescent="0.35">
      <c r="G338" s="375"/>
    </row>
    <row r="339" spans="7:7" x14ac:dyDescent="0.35">
      <c r="G339" s="375"/>
    </row>
    <row r="340" spans="7:7" x14ac:dyDescent="0.35">
      <c r="G340" s="375"/>
    </row>
    <row r="341" spans="7:7" x14ac:dyDescent="0.35">
      <c r="G341" s="375"/>
    </row>
    <row r="342" spans="7:7" x14ac:dyDescent="0.35">
      <c r="G342" s="375"/>
    </row>
    <row r="343" spans="7:7" x14ac:dyDescent="0.35">
      <c r="G343" s="375"/>
    </row>
    <row r="344" spans="7:7" x14ac:dyDescent="0.35">
      <c r="G344" s="375"/>
    </row>
    <row r="345" spans="7:7" x14ac:dyDescent="0.35">
      <c r="G345" s="375"/>
    </row>
    <row r="346" spans="7:7" x14ac:dyDescent="0.35">
      <c r="G346" s="375"/>
    </row>
    <row r="347" spans="7:7" x14ac:dyDescent="0.35">
      <c r="G347" s="375"/>
    </row>
    <row r="348" spans="7:7" x14ac:dyDescent="0.35">
      <c r="G348" s="375"/>
    </row>
    <row r="349" spans="7:7" x14ac:dyDescent="0.35">
      <c r="G349" s="375"/>
    </row>
    <row r="350" spans="7:7" x14ac:dyDescent="0.35">
      <c r="G350" s="375"/>
    </row>
    <row r="351" spans="7:7" x14ac:dyDescent="0.35">
      <c r="G351" s="375"/>
    </row>
    <row r="352" spans="7:7" x14ac:dyDescent="0.35">
      <c r="G352" s="375"/>
    </row>
    <row r="353" spans="7:7" x14ac:dyDescent="0.35">
      <c r="G353" s="375"/>
    </row>
    <row r="354" spans="7:7" x14ac:dyDescent="0.35">
      <c r="G354" s="375"/>
    </row>
    <row r="355" spans="7:7" x14ac:dyDescent="0.35">
      <c r="G355" s="375"/>
    </row>
    <row r="356" spans="7:7" x14ac:dyDescent="0.35">
      <c r="G356" s="375"/>
    </row>
    <row r="357" spans="7:7" x14ac:dyDescent="0.35">
      <c r="G357" s="375"/>
    </row>
    <row r="358" spans="7:7" x14ac:dyDescent="0.35">
      <c r="G358" s="375"/>
    </row>
    <row r="359" spans="7:7" x14ac:dyDescent="0.35">
      <c r="G359" s="375"/>
    </row>
    <row r="360" spans="7:7" x14ac:dyDescent="0.35">
      <c r="G360" s="375"/>
    </row>
    <row r="361" spans="7:7" x14ac:dyDescent="0.35">
      <c r="G361" s="375"/>
    </row>
    <row r="362" spans="7:7" x14ac:dyDescent="0.35">
      <c r="G362" s="375"/>
    </row>
    <row r="363" spans="7:7" x14ac:dyDescent="0.35">
      <c r="G363" s="375"/>
    </row>
    <row r="364" spans="7:7" x14ac:dyDescent="0.35">
      <c r="G364" s="375"/>
    </row>
    <row r="365" spans="7:7" x14ac:dyDescent="0.35">
      <c r="G365" s="375"/>
    </row>
    <row r="366" spans="7:7" x14ac:dyDescent="0.35">
      <c r="G366" s="375"/>
    </row>
    <row r="367" spans="7:7" x14ac:dyDescent="0.35">
      <c r="G367" s="375"/>
    </row>
    <row r="368" spans="7:7" x14ac:dyDescent="0.35">
      <c r="G368" s="375"/>
    </row>
    <row r="369" spans="7:7" x14ac:dyDescent="0.35">
      <c r="G369" s="375"/>
    </row>
    <row r="370" spans="7:7" x14ac:dyDescent="0.35">
      <c r="G370" s="375"/>
    </row>
    <row r="371" spans="7:7" x14ac:dyDescent="0.35">
      <c r="G371" s="375"/>
    </row>
    <row r="372" spans="7:7" x14ac:dyDescent="0.35">
      <c r="G372" s="375"/>
    </row>
    <row r="373" spans="7:7" x14ac:dyDescent="0.35">
      <c r="G373" s="375"/>
    </row>
    <row r="374" spans="7:7" x14ac:dyDescent="0.35">
      <c r="G374" s="375"/>
    </row>
    <row r="375" spans="7:7" x14ac:dyDescent="0.35">
      <c r="G375" s="375"/>
    </row>
    <row r="376" spans="7:7" x14ac:dyDescent="0.35">
      <c r="G376" s="375"/>
    </row>
    <row r="377" spans="7:7" x14ac:dyDescent="0.35">
      <c r="G377" s="375"/>
    </row>
    <row r="378" spans="7:7" x14ac:dyDescent="0.35">
      <c r="G378" s="375"/>
    </row>
    <row r="379" spans="7:7" x14ac:dyDescent="0.35">
      <c r="G379" s="375"/>
    </row>
    <row r="380" spans="7:7" x14ac:dyDescent="0.35">
      <c r="G380" s="375"/>
    </row>
    <row r="381" spans="7:7" x14ac:dyDescent="0.35">
      <c r="G381" s="375"/>
    </row>
    <row r="382" spans="7:7" x14ac:dyDescent="0.35">
      <c r="G382" s="375"/>
    </row>
    <row r="383" spans="7:7" x14ac:dyDescent="0.35">
      <c r="G383" s="375"/>
    </row>
    <row r="384" spans="7:7" x14ac:dyDescent="0.35">
      <c r="G384" s="375"/>
    </row>
    <row r="385" spans="7:7" x14ac:dyDescent="0.35">
      <c r="G385" s="375"/>
    </row>
    <row r="386" spans="7:7" x14ac:dyDescent="0.35">
      <c r="G386" s="375"/>
    </row>
    <row r="387" spans="7:7" x14ac:dyDescent="0.35">
      <c r="G387" s="375"/>
    </row>
    <row r="388" spans="7:7" x14ac:dyDescent="0.35">
      <c r="G388" s="375"/>
    </row>
    <row r="389" spans="7:7" x14ac:dyDescent="0.35">
      <c r="G389" s="375"/>
    </row>
    <row r="390" spans="7:7" x14ac:dyDescent="0.35">
      <c r="G390" s="375"/>
    </row>
    <row r="391" spans="7:7" x14ac:dyDescent="0.35">
      <c r="G391" s="375"/>
    </row>
    <row r="392" spans="7:7" x14ac:dyDescent="0.35">
      <c r="G392" s="375"/>
    </row>
    <row r="393" spans="7:7" x14ac:dyDescent="0.35">
      <c r="G393" s="375"/>
    </row>
    <row r="394" spans="7:7" x14ac:dyDescent="0.35">
      <c r="G394" s="375"/>
    </row>
    <row r="395" spans="7:7" x14ac:dyDescent="0.35">
      <c r="G395" s="375"/>
    </row>
    <row r="396" spans="7:7" x14ac:dyDescent="0.35">
      <c r="G396" s="375"/>
    </row>
    <row r="397" spans="7:7" x14ac:dyDescent="0.35">
      <c r="G397" s="375"/>
    </row>
    <row r="398" spans="7:7" x14ac:dyDescent="0.35">
      <c r="G398" s="375"/>
    </row>
    <row r="399" spans="7:7" x14ac:dyDescent="0.35">
      <c r="G399" s="375"/>
    </row>
    <row r="400" spans="7:7" x14ac:dyDescent="0.35">
      <c r="G400" s="375"/>
    </row>
    <row r="401" spans="7:7" x14ac:dyDescent="0.35">
      <c r="G401" s="375"/>
    </row>
    <row r="402" spans="7:7" x14ac:dyDescent="0.35">
      <c r="G402" s="375"/>
    </row>
    <row r="403" spans="7:7" x14ac:dyDescent="0.35">
      <c r="G403" s="375"/>
    </row>
    <row r="404" spans="7:7" x14ac:dyDescent="0.35">
      <c r="G404" s="375"/>
    </row>
    <row r="405" spans="7:7" x14ac:dyDescent="0.35">
      <c r="G405" s="375"/>
    </row>
    <row r="406" spans="7:7" x14ac:dyDescent="0.35">
      <c r="G406" s="375"/>
    </row>
    <row r="407" spans="7:7" x14ac:dyDescent="0.35">
      <c r="G407" s="375"/>
    </row>
    <row r="408" spans="7:7" x14ac:dyDescent="0.35">
      <c r="G408" s="375"/>
    </row>
    <row r="409" spans="7:7" x14ac:dyDescent="0.35">
      <c r="G409" s="375"/>
    </row>
    <row r="410" spans="7:7" x14ac:dyDescent="0.35">
      <c r="G410" s="375"/>
    </row>
    <row r="411" spans="7:7" x14ac:dyDescent="0.35">
      <c r="G411" s="375"/>
    </row>
    <row r="412" spans="7:7" x14ac:dyDescent="0.35">
      <c r="G412" s="375"/>
    </row>
    <row r="413" spans="7:7" x14ac:dyDescent="0.35">
      <c r="G413" s="375"/>
    </row>
    <row r="414" spans="7:7" x14ac:dyDescent="0.35">
      <c r="G414" s="375"/>
    </row>
    <row r="415" spans="7:7" x14ac:dyDescent="0.35">
      <c r="G415" s="375"/>
    </row>
    <row r="416" spans="7:7" x14ac:dyDescent="0.35">
      <c r="G416" s="375"/>
    </row>
    <row r="417" spans="7:7" x14ac:dyDescent="0.35">
      <c r="G417" s="375"/>
    </row>
    <row r="418" spans="7:7" x14ac:dyDescent="0.35">
      <c r="G418" s="375"/>
    </row>
    <row r="419" spans="7:7" x14ac:dyDescent="0.35">
      <c r="G419" s="375"/>
    </row>
    <row r="420" spans="7:7" x14ac:dyDescent="0.35">
      <c r="G420" s="375"/>
    </row>
    <row r="421" spans="7:7" x14ac:dyDescent="0.35">
      <c r="G421" s="375"/>
    </row>
    <row r="422" spans="7:7" x14ac:dyDescent="0.35">
      <c r="G422" s="375"/>
    </row>
    <row r="423" spans="7:7" x14ac:dyDescent="0.35">
      <c r="G423" s="375"/>
    </row>
    <row r="424" spans="7:7" x14ac:dyDescent="0.35">
      <c r="G424" s="375"/>
    </row>
    <row r="425" spans="7:7" x14ac:dyDescent="0.35">
      <c r="G425" s="375"/>
    </row>
    <row r="426" spans="7:7" x14ac:dyDescent="0.35">
      <c r="G426" s="375"/>
    </row>
    <row r="427" spans="7:7" x14ac:dyDescent="0.35">
      <c r="G427" s="375"/>
    </row>
    <row r="428" spans="7:7" x14ac:dyDescent="0.35">
      <c r="G428" s="375"/>
    </row>
    <row r="429" spans="7:7" x14ac:dyDescent="0.35">
      <c r="G429" s="375"/>
    </row>
    <row r="430" spans="7:7" x14ac:dyDescent="0.35">
      <c r="G430" s="375"/>
    </row>
    <row r="431" spans="7:7" x14ac:dyDescent="0.35">
      <c r="G431" s="375"/>
    </row>
    <row r="432" spans="7:7" x14ac:dyDescent="0.35">
      <c r="G432" s="375"/>
    </row>
    <row r="433" spans="7:7" x14ac:dyDescent="0.35">
      <c r="G433" s="375"/>
    </row>
    <row r="434" spans="7:7" x14ac:dyDescent="0.35">
      <c r="G434" s="375"/>
    </row>
    <row r="435" spans="7:7" x14ac:dyDescent="0.35">
      <c r="G435" s="375"/>
    </row>
    <row r="436" spans="7:7" x14ac:dyDescent="0.35">
      <c r="G436" s="375"/>
    </row>
    <row r="437" spans="7:7" x14ac:dyDescent="0.35">
      <c r="G437" s="375"/>
    </row>
    <row r="438" spans="7:7" x14ac:dyDescent="0.35">
      <c r="G438" s="375"/>
    </row>
    <row r="439" spans="7:7" x14ac:dyDescent="0.35">
      <c r="G439" s="375"/>
    </row>
    <row r="440" spans="7:7" x14ac:dyDescent="0.35">
      <c r="G440" s="375"/>
    </row>
    <row r="441" spans="7:7" x14ac:dyDescent="0.35">
      <c r="G441" s="375"/>
    </row>
    <row r="442" spans="7:7" x14ac:dyDescent="0.35">
      <c r="G442" s="375"/>
    </row>
    <row r="443" spans="7:7" x14ac:dyDescent="0.35">
      <c r="G443" s="375"/>
    </row>
    <row r="444" spans="7:7" x14ac:dyDescent="0.35">
      <c r="G444" s="375"/>
    </row>
    <row r="445" spans="7:7" x14ac:dyDescent="0.35">
      <c r="G445" s="375"/>
    </row>
    <row r="446" spans="7:7" x14ac:dyDescent="0.35">
      <c r="G446" s="375"/>
    </row>
    <row r="447" spans="7:7" x14ac:dyDescent="0.35">
      <c r="G447" s="375"/>
    </row>
    <row r="448" spans="7:7" x14ac:dyDescent="0.35">
      <c r="G448" s="375"/>
    </row>
    <row r="449" spans="7:7" x14ac:dyDescent="0.35">
      <c r="G449" s="375"/>
    </row>
    <row r="450" spans="7:7" x14ac:dyDescent="0.35">
      <c r="G450" s="375"/>
    </row>
    <row r="451" spans="7:7" x14ac:dyDescent="0.35">
      <c r="G451" s="375"/>
    </row>
    <row r="452" spans="7:7" x14ac:dyDescent="0.35">
      <c r="G452" s="375"/>
    </row>
    <row r="453" spans="7:7" x14ac:dyDescent="0.35">
      <c r="G453" s="375"/>
    </row>
    <row r="454" spans="7:7" x14ac:dyDescent="0.35">
      <c r="G454" s="375"/>
    </row>
    <row r="455" spans="7:7" x14ac:dyDescent="0.35">
      <c r="G455" s="375"/>
    </row>
    <row r="456" spans="7:7" x14ac:dyDescent="0.35">
      <c r="G456" s="375"/>
    </row>
    <row r="457" spans="7:7" x14ac:dyDescent="0.35">
      <c r="G457" s="375"/>
    </row>
    <row r="458" spans="7:7" x14ac:dyDescent="0.35">
      <c r="G458" s="375"/>
    </row>
    <row r="459" spans="7:7" x14ac:dyDescent="0.35">
      <c r="G459" s="375"/>
    </row>
    <row r="460" spans="7:7" x14ac:dyDescent="0.35">
      <c r="G460" s="375"/>
    </row>
    <row r="461" spans="7:7" x14ac:dyDescent="0.35">
      <c r="G461" s="375"/>
    </row>
    <row r="462" spans="7:7" x14ac:dyDescent="0.35">
      <c r="G462" s="375"/>
    </row>
    <row r="463" spans="7:7" x14ac:dyDescent="0.35">
      <c r="G463" s="375"/>
    </row>
    <row r="464" spans="7:7" x14ac:dyDescent="0.35">
      <c r="G464" s="375"/>
    </row>
    <row r="465" spans="7:7" x14ac:dyDescent="0.35">
      <c r="G465" s="375"/>
    </row>
    <row r="466" spans="7:7" x14ac:dyDescent="0.35">
      <c r="G466" s="375"/>
    </row>
    <row r="467" spans="7:7" x14ac:dyDescent="0.35">
      <c r="G467" s="375"/>
    </row>
    <row r="468" spans="7:7" x14ac:dyDescent="0.35">
      <c r="G468" s="375"/>
    </row>
    <row r="469" spans="7:7" x14ac:dyDescent="0.35">
      <c r="G469" s="375"/>
    </row>
    <row r="470" spans="7:7" x14ac:dyDescent="0.35">
      <c r="G470" s="375"/>
    </row>
    <row r="471" spans="7:7" x14ac:dyDescent="0.35">
      <c r="G471" s="375"/>
    </row>
    <row r="472" spans="7:7" x14ac:dyDescent="0.35">
      <c r="G472" s="375"/>
    </row>
    <row r="473" spans="7:7" x14ac:dyDescent="0.35">
      <c r="G473" s="375"/>
    </row>
  </sheetData>
  <autoFilter ref="A5:I282" xr:uid="{D6CD1402-44BB-44AB-AE6B-80DA1C37B6B1}"/>
  <mergeCells count="294">
    <mergeCell ref="I248:I252"/>
    <mergeCell ref="J278:J282"/>
    <mergeCell ref="G55:G56"/>
    <mergeCell ref="G60:G61"/>
    <mergeCell ref="G62:G63"/>
    <mergeCell ref="J219:J226"/>
    <mergeCell ref="J227:J240"/>
    <mergeCell ref="J241:J244"/>
    <mergeCell ref="G96:G108"/>
    <mergeCell ref="H96:H108"/>
    <mergeCell ref="I96:I108"/>
    <mergeCell ref="H174:H187"/>
    <mergeCell ref="I174:I187"/>
    <mergeCell ref="H162:H173"/>
    <mergeCell ref="I162:I173"/>
    <mergeCell ref="I124:I148"/>
    <mergeCell ref="I149:I159"/>
    <mergeCell ref="H74:H80"/>
    <mergeCell ref="I74:I80"/>
    <mergeCell ref="I205:I211"/>
    <mergeCell ref="I212:I218"/>
    <mergeCell ref="J245:J247"/>
    <mergeCell ref="J253:J269"/>
    <mergeCell ref="J270:J277"/>
    <mergeCell ref="I219:I226"/>
    <mergeCell ref="I241:I244"/>
    <mergeCell ref="J162:J173"/>
    <mergeCell ref="J174:J187"/>
    <mergeCell ref="J189:J190"/>
    <mergeCell ref="J191:J196"/>
    <mergeCell ref="J197:J204"/>
    <mergeCell ref="J205:J218"/>
    <mergeCell ref="J82:J87"/>
    <mergeCell ref="J88:J95"/>
    <mergeCell ref="J96:J108"/>
    <mergeCell ref="J109:J112"/>
    <mergeCell ref="J113:J118"/>
    <mergeCell ref="J119:J123"/>
    <mergeCell ref="J124:J148"/>
    <mergeCell ref="J149:J159"/>
    <mergeCell ref="J160:J161"/>
    <mergeCell ref="I160:I161"/>
    <mergeCell ref="J6:J15"/>
    <mergeCell ref="J16:J18"/>
    <mergeCell ref="J19:J25"/>
    <mergeCell ref="J26:J31"/>
    <mergeCell ref="J33:J43"/>
    <mergeCell ref="J44:J47"/>
    <mergeCell ref="J48:J64"/>
    <mergeCell ref="J65:J72"/>
    <mergeCell ref="H16:H18"/>
    <mergeCell ref="I16:I18"/>
    <mergeCell ref="H19:H25"/>
    <mergeCell ref="I19:I25"/>
    <mergeCell ref="H44:H47"/>
    <mergeCell ref="I44:I47"/>
    <mergeCell ref="H33:H43"/>
    <mergeCell ref="I33:I43"/>
    <mergeCell ref="H65:H72"/>
    <mergeCell ref="I65:I72"/>
    <mergeCell ref="H48:H64"/>
    <mergeCell ref="I48:I64"/>
    <mergeCell ref="A248:A252"/>
    <mergeCell ref="B248:B252"/>
    <mergeCell ref="C248:C252"/>
    <mergeCell ref="B245:B247"/>
    <mergeCell ref="H245:H247"/>
    <mergeCell ref="G255:G257"/>
    <mergeCell ref="G260:G261"/>
    <mergeCell ref="G263:G264"/>
    <mergeCell ref="H253:H269"/>
    <mergeCell ref="C253:C264"/>
    <mergeCell ref="B253:B264"/>
    <mergeCell ref="A253:A264"/>
    <mergeCell ref="C265:C269"/>
    <mergeCell ref="B265:B269"/>
    <mergeCell ref="A265:A269"/>
    <mergeCell ref="A245:A247"/>
    <mergeCell ref="C6:C14"/>
    <mergeCell ref="B6:B14"/>
    <mergeCell ref="A6:A14"/>
    <mergeCell ref="C16:C18"/>
    <mergeCell ref="B16:B18"/>
    <mergeCell ref="A16:A18"/>
    <mergeCell ref="C19:C25"/>
    <mergeCell ref="B19:B25"/>
    <mergeCell ref="A19:A25"/>
    <mergeCell ref="G26:G27"/>
    <mergeCell ref="C26:C31"/>
    <mergeCell ref="B26:B31"/>
    <mergeCell ref="A26:A31"/>
    <mergeCell ref="H26:H31"/>
    <mergeCell ref="I26:I31"/>
    <mergeCell ref="D44:D47"/>
    <mergeCell ref="D26:D27"/>
    <mergeCell ref="F26:F27"/>
    <mergeCell ref="D34:D37"/>
    <mergeCell ref="C33:C43"/>
    <mergeCell ref="B33:B43"/>
    <mergeCell ref="A33:A43"/>
    <mergeCell ref="A44:A47"/>
    <mergeCell ref="B44:B47"/>
    <mergeCell ref="C44:C47"/>
    <mergeCell ref="D38:D43"/>
    <mergeCell ref="C48:C64"/>
    <mergeCell ref="B48:B64"/>
    <mergeCell ref="A48:A64"/>
    <mergeCell ref="G66:G67"/>
    <mergeCell ref="C65:C72"/>
    <mergeCell ref="B65:B72"/>
    <mergeCell ref="A65:A72"/>
    <mergeCell ref="D55:D58"/>
    <mergeCell ref="G69:G70"/>
    <mergeCell ref="G71:G72"/>
    <mergeCell ref="D66:D68"/>
    <mergeCell ref="D69:D70"/>
    <mergeCell ref="D71:D72"/>
    <mergeCell ref="D48:D52"/>
    <mergeCell ref="D60:D61"/>
    <mergeCell ref="D62:D63"/>
    <mergeCell ref="H149:H159"/>
    <mergeCell ref="H160:H161"/>
    <mergeCell ref="C82:C108"/>
    <mergeCell ref="B82:B108"/>
    <mergeCell ref="A82:A108"/>
    <mergeCell ref="D88:D95"/>
    <mergeCell ref="G88:G95"/>
    <mergeCell ref="H88:H95"/>
    <mergeCell ref="I88:I95"/>
    <mergeCell ref="D82:D87"/>
    <mergeCell ref="G82:G87"/>
    <mergeCell ref="H82:H87"/>
    <mergeCell ref="I82:I87"/>
    <mergeCell ref="H109:H112"/>
    <mergeCell ref="I109:I112"/>
    <mergeCell ref="H113:H118"/>
    <mergeCell ref="I113:I118"/>
    <mergeCell ref="A119:A120"/>
    <mergeCell ref="B119:B120"/>
    <mergeCell ref="C119:C120"/>
    <mergeCell ref="D156:D159"/>
    <mergeCell ref="D153:D155"/>
    <mergeCell ref="D160:D161"/>
    <mergeCell ref="G160:G161"/>
    <mergeCell ref="A162:A173"/>
    <mergeCell ref="C174:C179"/>
    <mergeCell ref="C180:C187"/>
    <mergeCell ref="B180:B187"/>
    <mergeCell ref="A180:A187"/>
    <mergeCell ref="B174:B179"/>
    <mergeCell ref="H197:H204"/>
    <mergeCell ref="I197:I204"/>
    <mergeCell ref="C191:C196"/>
    <mergeCell ref="B191:B196"/>
    <mergeCell ref="A191:A196"/>
    <mergeCell ref="H191:H196"/>
    <mergeCell ref="I191:I196"/>
    <mergeCell ref="H189:H190"/>
    <mergeCell ref="I189:I190"/>
    <mergeCell ref="D191:D193"/>
    <mergeCell ref="C197:C204"/>
    <mergeCell ref="C189:C190"/>
    <mergeCell ref="B189:B190"/>
    <mergeCell ref="B162:B173"/>
    <mergeCell ref="B138:B148"/>
    <mergeCell ref="C160:C161"/>
    <mergeCell ref="B160:B161"/>
    <mergeCell ref="A138:A148"/>
    <mergeCell ref="D149:D152"/>
    <mergeCell ref="C149:C159"/>
    <mergeCell ref="B149:B159"/>
    <mergeCell ref="A149:A159"/>
    <mergeCell ref="B124:B134"/>
    <mergeCell ref="A124:A134"/>
    <mergeCell ref="C135:C137"/>
    <mergeCell ref="B135:B137"/>
    <mergeCell ref="A135:A137"/>
    <mergeCell ref="A160:A161"/>
    <mergeCell ref="D96:D108"/>
    <mergeCell ref="D241:D242"/>
    <mergeCell ref="G109:G110"/>
    <mergeCell ref="D109:D110"/>
    <mergeCell ref="D113:D114"/>
    <mergeCell ref="G113:G114"/>
    <mergeCell ref="D145:D147"/>
    <mergeCell ref="C138:C148"/>
    <mergeCell ref="D227:D229"/>
    <mergeCell ref="C227:C229"/>
    <mergeCell ref="C162:C173"/>
    <mergeCell ref="D129:D134"/>
    <mergeCell ref="C124:C134"/>
    <mergeCell ref="D224:D226"/>
    <mergeCell ref="F224:F226"/>
    <mergeCell ref="G219:G226"/>
    <mergeCell ref="D185:D187"/>
    <mergeCell ref="D138:D139"/>
    <mergeCell ref="D140:D141"/>
    <mergeCell ref="D142:D144"/>
    <mergeCell ref="H241:H244"/>
    <mergeCell ref="C219:C226"/>
    <mergeCell ref="H219:H226"/>
    <mergeCell ref="B197:B204"/>
    <mergeCell ref="A197:A204"/>
    <mergeCell ref="C245:C247"/>
    <mergeCell ref="D221:D223"/>
    <mergeCell ref="F221:F222"/>
    <mergeCell ref="D212:D215"/>
    <mergeCell ref="C212:C218"/>
    <mergeCell ref="B212:B218"/>
    <mergeCell ref="D205:D207"/>
    <mergeCell ref="D209:D211"/>
    <mergeCell ref="C205:C211"/>
    <mergeCell ref="B205:B211"/>
    <mergeCell ref="B219:B226"/>
    <mergeCell ref="G205:G211"/>
    <mergeCell ref="G212:G218"/>
    <mergeCell ref="H205:H211"/>
    <mergeCell ref="H212:H218"/>
    <mergeCell ref="D197:D200"/>
    <mergeCell ref="B227:B229"/>
    <mergeCell ref="A227:A229"/>
    <mergeCell ref="B241:B244"/>
    <mergeCell ref="I245:I247"/>
    <mergeCell ref="G248:G250"/>
    <mergeCell ref="D248:D250"/>
    <mergeCell ref="A174:A179"/>
    <mergeCell ref="D180:D181"/>
    <mergeCell ref="D182:D183"/>
    <mergeCell ref="D278:D280"/>
    <mergeCell ref="C278:C282"/>
    <mergeCell ref="B278:B282"/>
    <mergeCell ref="A278:A282"/>
    <mergeCell ref="H278:H282"/>
    <mergeCell ref="I278:I282"/>
    <mergeCell ref="A270:A271"/>
    <mergeCell ref="B270:B271"/>
    <mergeCell ref="C270:C271"/>
    <mergeCell ref="B272:B275"/>
    <mergeCell ref="A272:A275"/>
    <mergeCell ref="C272:C275"/>
    <mergeCell ref="H270:H271"/>
    <mergeCell ref="I270:I271"/>
    <mergeCell ref="H272:H275"/>
    <mergeCell ref="C241:C244"/>
    <mergeCell ref="A241:A244"/>
    <mergeCell ref="A189:A190"/>
    <mergeCell ref="D6:D8"/>
    <mergeCell ref="D10:D14"/>
    <mergeCell ref="I272:I275"/>
    <mergeCell ref="G270:G271"/>
    <mergeCell ref="G272:G275"/>
    <mergeCell ref="E6:E8"/>
    <mergeCell ref="F6:F8"/>
    <mergeCell ref="G6:G8"/>
    <mergeCell ref="E10:E14"/>
    <mergeCell ref="F10:F14"/>
    <mergeCell ref="G10:G14"/>
    <mergeCell ref="H6:H14"/>
    <mergeCell ref="I6:I14"/>
    <mergeCell ref="G115:G116"/>
    <mergeCell ref="I253:I269"/>
    <mergeCell ref="D265:D269"/>
    <mergeCell ref="D253:D259"/>
    <mergeCell ref="D260:D264"/>
    <mergeCell ref="D239:D240"/>
    <mergeCell ref="D203:D204"/>
    <mergeCell ref="D201:D202"/>
    <mergeCell ref="H227:H240"/>
    <mergeCell ref="I227:I240"/>
    <mergeCell ref="D115:D116"/>
    <mergeCell ref="H121:H123"/>
    <mergeCell ref="I121:I123"/>
    <mergeCell ref="H119:H120"/>
    <mergeCell ref="I119:I120"/>
    <mergeCell ref="A230:A240"/>
    <mergeCell ref="B230:B240"/>
    <mergeCell ref="C230:C240"/>
    <mergeCell ref="B74:B80"/>
    <mergeCell ref="A74:A80"/>
    <mergeCell ref="C74:C78"/>
    <mergeCell ref="A219:A226"/>
    <mergeCell ref="A212:A218"/>
    <mergeCell ref="A205:A211"/>
    <mergeCell ref="C109:C112"/>
    <mergeCell ref="B109:B112"/>
    <mergeCell ref="B113:B118"/>
    <mergeCell ref="C113:C118"/>
    <mergeCell ref="A109:A112"/>
    <mergeCell ref="A113:A118"/>
    <mergeCell ref="G129:G134"/>
    <mergeCell ref="H124:H148"/>
    <mergeCell ref="A121:A123"/>
    <mergeCell ref="B121:B123"/>
    <mergeCell ref="C121:C123"/>
  </mergeCells>
  <printOptions horizontalCentered="1" verticalCentered="1"/>
  <pageMargins left="0.23622047244094491" right="0.23622047244094491" top="0.74803149606299213" bottom="0.74803149606299213" header="0.31496062992125984" footer="0.31496062992125984"/>
  <pageSetup paperSize="5" scale="39" orientation="landscape" r:id="rId1"/>
  <headerFooter>
    <oddFooter>&amp;LInforme Plan de Acción 3T 2022
Fecha de corte: viernes 30 de septiembre de 2022&amp;Cpagina &amp;P de &amp;N</oddFooter>
  </headerFooter>
  <rowBreaks count="7" manualBreakCount="7">
    <brk id="27" max="16383" man="1"/>
    <brk id="66" max="16383" man="1"/>
    <brk id="90" max="16383" man="1"/>
    <brk id="119" max="16383" man="1"/>
    <brk id="157" max="16383" man="1"/>
    <brk id="206" max="16383" man="1"/>
    <brk id="2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3" ma:contentTypeDescription="Crear nuevo documento." ma:contentTypeScope="" ma:versionID="d913c79dee38021fea1726553e6f2514">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861d1adf459a5696c8e6adb3d889b5bc"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B9A467-E0C2-4152-B09C-BAEE88230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A7B7BC-E455-46E1-920A-FF6E1E8044CB}">
  <ds:schemaRefs>
    <ds:schemaRef ds:uri="http://purl.org/dc/dcmitype/"/>
    <ds:schemaRef ds:uri="http://purl.org/dc/elements/1.1/"/>
    <ds:schemaRef ds:uri="http://schemas.microsoft.com/office/infopath/2007/PartnerControls"/>
    <ds:schemaRef ds:uri="http://purl.org/dc/terms/"/>
    <ds:schemaRef ds:uri="85deeb88-0a09-4023-bd20-c960ad2e2113"/>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d51fc9c0-e4ae-458f-a128-e6e2c0f77f12"/>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0</vt:lpstr>
      <vt:lpstr>Explicación1</vt:lpstr>
      <vt:lpstr>1. Iniciativas</vt:lpstr>
      <vt:lpstr>Presupuetal</vt:lpstr>
      <vt:lpstr>Csda iniciativas</vt:lpstr>
      <vt:lpstr>CSDA</vt:lpstr>
      <vt:lpstr>ejecutivo</vt:lpstr>
      <vt:lpstr>Explicación2</vt:lpstr>
      <vt:lpstr>2.Proyectos e indicadores</vt:lpstr>
      <vt:lpstr>ODS Y POLÍTICAS</vt:lpstr>
      <vt:lpstr>'0'!Área_de_impresión</vt:lpstr>
      <vt:lpstr>'1. Iniciativas'!Área_de_impresión</vt:lpstr>
      <vt:lpstr>'1. Iniciativas'!Títulos_a_imprimir</vt:lpstr>
      <vt:lpstr>'2.Proyectos e indicadores'!Títulos_a_imprimir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Milton Ricardo Vilar Motatto</cp:lastModifiedBy>
  <cp:revision/>
  <dcterms:created xsi:type="dcterms:W3CDTF">2016-04-08T14:55:36Z</dcterms:created>
  <dcterms:modified xsi:type="dcterms:W3CDTF">2022-12-23T18:52:55Z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