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.sharepoint.com/sites/GrupoPlaneacinEstratgica/Documentos compartidos/General/DOCUMENTOS GITPS/05 PA/2023/Planeación/Formatos preliminares PA.PES,PEI y Ang. Inv ciudadanía/"/>
    </mc:Choice>
  </mc:AlternateContent>
  <xr:revisionPtr revIDLastSave="0" documentId="13_ncr:1000001_{96A48061-24B5-B945-9779-2F5AD54CD91F}" xr6:coauthVersionLast="47" xr6:coauthVersionMax="47" xr10:uidLastSave="{00000000-0000-0000-0000-000000000000}"/>
  <bookViews>
    <workbookView xWindow="-120" yWindow="-120" windowWidth="20730" windowHeight="11160" xr2:uid="{4EFC461C-2A70-4F41-A344-447F64C1E51F}"/>
  </bookViews>
  <sheets>
    <sheet name="PES 2023 V1" sheetId="1" r:id="rId1"/>
    <sheet name="ENTIDADES" sheetId="2" r:id="rId2"/>
  </sheets>
  <externalReferences>
    <externalReference r:id="rId3"/>
  </externalReferences>
  <definedNames>
    <definedName name="_xlnm._FilterDatabase" localSheetId="1" hidden="1">ENTIDADES!$A$2:$T$40</definedName>
    <definedName name="_xlnm._FilterDatabase" localSheetId="0" hidden="1">'PES 2023 V1'!$A$2:$W$80</definedName>
    <definedName name="in_001">#REF!</definedName>
    <definedName name="ini_10">#REF!</definedName>
    <definedName name="ini_11">#REF!</definedName>
    <definedName name="ini_12">#REF!</definedName>
    <definedName name="ini_13">#REF!</definedName>
    <definedName name="ini_14">#REF!</definedName>
    <definedName name="ini_15">#REF!</definedName>
    <definedName name="ini_16">#REF!</definedName>
    <definedName name="ini_17">#REF!</definedName>
    <definedName name="ini_18">#REF!</definedName>
    <definedName name="ini_19">#REF!</definedName>
    <definedName name="ini_2">#REF!</definedName>
    <definedName name="ini_20">#REF!</definedName>
    <definedName name="ini_21">#REF!</definedName>
    <definedName name="ini_22">#REF!</definedName>
    <definedName name="ini_23">#REF!</definedName>
    <definedName name="ini_24">#REF!</definedName>
    <definedName name="ini_25">#REF!</definedName>
    <definedName name="ini_26">#REF!</definedName>
    <definedName name="ini_27">#REF!</definedName>
    <definedName name="ini_28">#REF!</definedName>
    <definedName name="ini_29">#REF!</definedName>
    <definedName name="ini_3">#REF!</definedName>
    <definedName name="ini_30">#REF!</definedName>
    <definedName name="ini_31">#REF!</definedName>
    <definedName name="ini_32">#REF!</definedName>
    <definedName name="ini_33">#REF!</definedName>
    <definedName name="ini_34">#REF!</definedName>
    <definedName name="ini_35">#REF!</definedName>
    <definedName name="ini_36">#REF!</definedName>
    <definedName name="ini_37">#REF!</definedName>
    <definedName name="ini_38">#REF!</definedName>
    <definedName name="ini_39">#REF!</definedName>
    <definedName name="ini_4">#REF!</definedName>
    <definedName name="ini_40">#REF!</definedName>
    <definedName name="ini_41">#REF!</definedName>
    <definedName name="ini_42">#REF!</definedName>
    <definedName name="ini_43">#REF!</definedName>
    <definedName name="ini_44">#REF!</definedName>
    <definedName name="ini_45">#REF!</definedName>
    <definedName name="ini_46">#REF!</definedName>
    <definedName name="ini_47">#REF!</definedName>
    <definedName name="ini_48">#REF!</definedName>
    <definedName name="ini_49">#REF!</definedName>
    <definedName name="ini_5">#REF!</definedName>
    <definedName name="ini_50">#REF!</definedName>
    <definedName name="ini_51">#REF!</definedName>
    <definedName name="ini_52">#REF!</definedName>
    <definedName name="ini_53">#REF!</definedName>
    <definedName name="ini_54">#REF!</definedName>
    <definedName name="ini_55">#REF!</definedName>
    <definedName name="ini_56">#REF!</definedName>
    <definedName name="ini_57">#REF!</definedName>
    <definedName name="ini_58">#REF!</definedName>
    <definedName name="ini_59">#REF!</definedName>
    <definedName name="ini_6">#REF!</definedName>
    <definedName name="ini_60">#REF!</definedName>
    <definedName name="ini_61">#REF!</definedName>
    <definedName name="ini_62">#REF!</definedName>
    <definedName name="ini_63">#REF!</definedName>
    <definedName name="ini_64">#REF!</definedName>
    <definedName name="ini_65">#REF!</definedName>
    <definedName name="ini_66">#REF!</definedName>
    <definedName name="ini_67">#REF!</definedName>
    <definedName name="ini_68">#REF!</definedName>
    <definedName name="ini_69">#REF!</definedName>
    <definedName name="ini_7">#REF!</definedName>
    <definedName name="ini_70">#REF!</definedName>
    <definedName name="ini_71">#REF!</definedName>
    <definedName name="ini_72">#REF!</definedName>
    <definedName name="ini_73">#REF!</definedName>
    <definedName name="ini_74">#REF!</definedName>
    <definedName name="ini_75">#REF!</definedName>
    <definedName name="ini_76">#REF!</definedName>
    <definedName name="ini_77">#REF!</definedName>
    <definedName name="ini_78">#REF!</definedName>
    <definedName name="ini_79">#REF!</definedName>
    <definedName name="ini_8">#REF!</definedName>
    <definedName name="ini_80">#REF!</definedName>
    <definedName name="ini_81">#REF!</definedName>
    <definedName name="ini_82">#REF!</definedName>
    <definedName name="ini_83">#REF!</definedName>
    <definedName name="ini_84">#REF!</definedName>
    <definedName name="ini_85">#REF!</definedName>
    <definedName name="ini_86">#REF!</definedName>
    <definedName name="ini_87">#REF!</definedName>
    <definedName name="ini_88">#REF!</definedName>
    <definedName name="ini_89">#REF!</definedName>
    <definedName name="ini_9">#REF!</definedName>
    <definedName name="ini_90">#REF!</definedName>
    <definedName name="ini_91">#REF!</definedName>
    <definedName name="ini_92">#REF!</definedName>
    <definedName name="ini_93">#REF!</definedName>
    <definedName name="inter">#REF!</definedName>
    <definedName name="MATRIZ">#REF!</definedName>
    <definedName name="oficina">#REF!</definedName>
    <definedName name="prensa">#REF!</definedName>
    <definedName name="qwer">#REF!</definedName>
    <definedName name="tipos">[1]Hoja1!$D$7:$D$9</definedName>
    <definedName name="xxxxxx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1" l="1"/>
  <c r="V34" i="1"/>
  <c r="V32" i="1"/>
  <c r="V36" i="1"/>
  <c r="V37" i="1"/>
  <c r="V35" i="1"/>
  <c r="V48" i="1"/>
  <c r="V4" i="1"/>
  <c r="S28" i="2"/>
  <c r="K54" i="1"/>
  <c r="L54" i="1"/>
  <c r="V68" i="1"/>
  <c r="V67" i="1"/>
  <c r="V6" i="1"/>
  <c r="I6" i="1"/>
  <c r="V24" i="1"/>
  <c r="V23" i="1"/>
  <c r="V19" i="1"/>
  <c r="V20" i="1"/>
  <c r="V21" i="1"/>
  <c r="V31" i="1"/>
  <c r="V30" i="1"/>
  <c r="V29" i="1"/>
  <c r="V28" i="1"/>
  <c r="V27" i="1"/>
  <c r="V3" i="1"/>
</calcChain>
</file>

<file path=xl/sharedStrings.xml><?xml version="1.0" encoding="utf-8"?>
<sst xmlns="http://schemas.openxmlformats.org/spreadsheetml/2006/main" count="791" uniqueCount="464">
  <si>
    <t>PRELIMINAR PLAN ESTRATÉGICO SECTORIAL 2023</t>
  </si>
  <si>
    <t>Bases PND
(Transformaciones)</t>
  </si>
  <si>
    <t>Catalizadores-Componentes PND</t>
  </si>
  <si>
    <t>Enfonque</t>
  </si>
  <si>
    <t>Línea estratégica / Dimensión MIG</t>
  </si>
  <si>
    <t>Iniciativa</t>
  </si>
  <si>
    <t>Objetivo Iniciativa</t>
  </si>
  <si>
    <t>Política de Gestión y Desempeño Institucional</t>
  </si>
  <si>
    <t>Objetivo de Desarrollo Sostenible (ODS)</t>
  </si>
  <si>
    <t>Proceso MIG</t>
  </si>
  <si>
    <t>Apropiación 2023</t>
  </si>
  <si>
    <t>Apropiación 2024</t>
  </si>
  <si>
    <t>Apropiación 2025</t>
  </si>
  <si>
    <t>Apropiación 2026</t>
  </si>
  <si>
    <t>Proyecto Fuente de Recursos vigencia 2022</t>
  </si>
  <si>
    <t>Producto de la Iniciativa</t>
  </si>
  <si>
    <t>Indicador de la Iniciativa</t>
  </si>
  <si>
    <t>Línea Base</t>
  </si>
  <si>
    <t>Meta 2023</t>
  </si>
  <si>
    <t>Meta 2024</t>
  </si>
  <si>
    <t>Meta 2025</t>
  </si>
  <si>
    <t>meta 2026</t>
  </si>
  <si>
    <t>Meta Cuatrienio</t>
  </si>
  <si>
    <t>Dependencia Responsable</t>
  </si>
  <si>
    <t>Seguridad Humana y Justicia Social</t>
  </si>
  <si>
    <t>N/A</t>
  </si>
  <si>
    <t>1. Enfoque Estratégico</t>
  </si>
  <si>
    <t>1.1 Conectividad</t>
  </si>
  <si>
    <t>Supervisión Inteligente</t>
  </si>
  <si>
    <t>Realizar los ejercicios de verificación de las obligaciones de los operadores de telecomunicaciones y postales bajo una supervisión inteligente basada en ciencias de datos.</t>
  </si>
  <si>
    <t>01. Planeación Institucional.</t>
  </si>
  <si>
    <t xml:space="preserve">Vigilancia, Inspección, y Control </t>
  </si>
  <si>
    <t xml:space="preserve">Fortalecimiento y modernización del modelo de Inspección, Vigilancia y Control del sector TIC. Nacional
</t>
  </si>
  <si>
    <t>Documentos de inspección y vigilancia</t>
  </si>
  <si>
    <t xml:space="preserve">Informes de la gestión de la inspección, vigilancia y control </t>
  </si>
  <si>
    <t xml:space="preserve">2.3 Dirección de Vigilancia, Inspección y Control </t>
  </si>
  <si>
    <t>Actos administrativos de trámite y/o decisión sobre investigaciones contra prestadores de servicios de telecomunicaciones y servicios postales</t>
  </si>
  <si>
    <t>Servicio de información actualizado</t>
  </si>
  <si>
    <t>Un Sistema Actualizado</t>
  </si>
  <si>
    <t>1.4 Prevención</t>
  </si>
  <si>
    <t>Acercamiento al usuario y mitigación de incumplimientos de las empresas del sector</t>
  </si>
  <si>
    <t>Realizar las acciones de promoción y prevención para fortalecer el cumplimiento de las obligaciones  de los operadores de telecomunicaciones y servicios postales</t>
  </si>
  <si>
    <t>Fortalecimiento y modernización del modelo de Inspección, Vigilancia y Control del sector TIC. Nacional</t>
  </si>
  <si>
    <t>Servicio de vigilancia y control de telecomunicaciones y servicios postales</t>
  </si>
  <si>
    <t>Un informe de gestión de la Inspección Vigilancia y Control</t>
  </si>
  <si>
    <t>Democratización de las TIC</t>
  </si>
  <si>
    <t xml:space="preserve">Ampliación Programa de Telecomunicaciones Sociales Nacional </t>
  </si>
  <si>
    <t>Garantizar la culminación del despliegue de la red de alta velocidad y la oferta de conectividad asociada, conforme lo previsto en el Documento CONPES 3769 de 2013.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</si>
  <si>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</si>
  <si>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Acceso a las TIC</t>
  </si>
  <si>
    <t>Ampliación programa de telecomunicaciones sociales nacional</t>
  </si>
  <si>
    <t xml:space="preserve">  Servicio de acceso y uso de Tecnologías de la Información y las Comunicaciones</t>
  </si>
  <si>
    <t>Cabeceras con redes de transporte de alta velocidad</t>
  </si>
  <si>
    <t xml:space="preserve">2.1 Dirección de Infraestructura </t>
  </si>
  <si>
    <t>Servicio de acceso y uso de Tecnologías de la Información y las Comunicaciones</t>
  </si>
  <si>
    <t xml:space="preserve">Acceso a internet en 788 nuevos municipios </t>
  </si>
  <si>
    <t>Masificación de Accesos</t>
  </si>
  <si>
    <t>Contribuir al cierre de la brecha digital mediante el despliegue de accesos de última milla en condiciones asequibles</t>
  </si>
  <si>
    <t>Desarrollo masificación acceso a internet nacional</t>
  </si>
  <si>
    <t>Servicio de conexiones a redes de acceso</t>
  </si>
  <si>
    <t>Nuevas conexiones a Internet fijo</t>
  </si>
  <si>
    <t>POR DEFINIR</t>
  </si>
  <si>
    <t>por definir</t>
  </si>
  <si>
    <t>Implementación Soluciones de Acceso Comunitario a las Tecnologías de la Información y las Comunicaciones Nacional</t>
  </si>
  <si>
    <t>Implementación soluciones de acceso comunitario a las tecnologías de la información y las comunicaciones nacional</t>
  </si>
  <si>
    <t xml:space="preserve">Centros Digitales en Operación </t>
  </si>
  <si>
    <t>Número de Centros Digitales Instalados y en Operación</t>
  </si>
  <si>
    <t>Zonas de acceso público a internet</t>
  </si>
  <si>
    <t xml:space="preserve">1.090 puntos de conectividad </t>
  </si>
  <si>
    <t>Cat:Democratización de las TIC para desarrollar una sociedad del conocimiento y la tecnología</t>
  </si>
  <si>
    <t>Apoyo financiero a Computadores para Educar (CPE)</t>
  </si>
  <si>
    <t>Realizar el Traslado de recursos y seguimiento a la ejecución  financiera destinada a la actividad para el desarrollo misional de Computadores para Educar CPE (Resolución de Transferencia).</t>
  </si>
  <si>
    <t>Apoyo financiero para el suministro de terminales a nivel nacional</t>
  </si>
  <si>
    <t>Recursos financieros desembolsados</t>
  </si>
  <si>
    <t>Porcentaje de recursos desembolsados de acuerdo con la programación realizados</t>
  </si>
  <si>
    <t>Cat: Democratización de las TIC para desarrollar una sociedad del conocimiento y la tecnología</t>
  </si>
  <si>
    <t xml:space="preserve">1.5 Fortalecimiento de la Industria </t>
  </si>
  <si>
    <t>Fortalecimiento del sector TIC y Postal</t>
  </si>
  <si>
    <t>Generar lineamientos de política y estrategias enfocadas a mejorar la competitividad del sector, contribuyendo a la disminución de la brecha digital e implementando planes sectoriales de modernización, simplificación normativa y eliminación de barreras de entrada.</t>
  </si>
  <si>
    <t>Gestión de la Industria de Comunicaciones</t>
  </si>
  <si>
    <t>Generación de Políticas y estrategias dirigidas a mejorar la competitividad de la industria de comunicaciones</t>
  </si>
  <si>
    <t>Actualización normativa del sector TIC y sector Postal</t>
  </si>
  <si>
    <t>Proyectos de actualización normativa elaborados</t>
  </si>
  <si>
    <t xml:space="preserve">Direcciónde Industria de Comunicaciones </t>
  </si>
  <si>
    <t xml:space="preserve">Oferta de espectro </t>
  </si>
  <si>
    <t>Procesos de asignación de espectro aperturados</t>
  </si>
  <si>
    <t xml:space="preserve">Plan de Modernización del sector postal 2020-2024 </t>
  </si>
  <si>
    <t xml:space="preserve">Líneas de acción implementadas </t>
  </si>
  <si>
    <t>Fortalecimiento de la radio pública nacional</t>
  </si>
  <si>
    <t>Fortalecer la radio pública, a través del despliegue de nueva infraestructura de estaciones y estudios de la red de la radio pública nacional operada por Radio Televisión Nacional de Colombia - RTVC</t>
  </si>
  <si>
    <t>Extensión, descentralización y cobertura de la Radio Pública Nacional</t>
  </si>
  <si>
    <t xml:space="preserve">Estaciones y estudios de radiodifusión sonora en funcionamiento	</t>
  </si>
  <si>
    <t xml:space="preserve">Nuevas estaciones de radio pública nacional Instaladas </t>
  </si>
  <si>
    <t>Apoyo a operadores públicos del servicio de televisión nacional</t>
  </si>
  <si>
    <t xml:space="preserve">Fortalecer a los operadores públicos en las condiciones técnicas y operativas de la prestación del servicio de televisión </t>
  </si>
  <si>
    <t>Industria, Innovación e Infraestructura</t>
  </si>
  <si>
    <t>Fortalecimiento de la Industria TIC</t>
  </si>
  <si>
    <t>Servicio de apoyo financiero a operadores de televisión pública</t>
  </si>
  <si>
    <t>Operadores de televisión pública financiados</t>
  </si>
  <si>
    <t>GIT Medios Publicos</t>
  </si>
  <si>
    <t>1.6 Desarrollo Contenido Audiovisual Multiplataforma</t>
  </si>
  <si>
    <t>Fortalecimiento del Modelo Convergente de la Televisión Pública Regional y Nacional.</t>
  </si>
  <si>
    <t>Fortalecimiento del modelo convergente de la televisión pública regional y nacional.</t>
  </si>
  <si>
    <t>Servicio de medición de audiencias e impacto de los contenidos</t>
  </si>
  <si>
    <t>Estudios e informes de medición de audiencias e impacto de contenidos</t>
  </si>
  <si>
    <t>Servicio de educación informal en temas relacionados con el modelo de convergencia de la televisión pública</t>
  </si>
  <si>
    <t>Capacitaciones en temas relacionados con el modelo de convergencia de la televisión pública</t>
  </si>
  <si>
    <t>Servicio de producción y/o coproducción de contenidos convergentes</t>
  </si>
  <si>
    <t>Contenidos convergentes producidos y coproducidos</t>
  </si>
  <si>
    <t>Control integral de las decisiones en segunda instancia en los servicios de comunicaciones (Móvil/ no móvil), postal, radiodifusión sonora y televisión</t>
  </si>
  <si>
    <t xml:space="preserve">Resolver los recursos de apelación presentados por los vigilados. </t>
  </si>
  <si>
    <t>Resoluciones que resuelven los recursos de apelación</t>
  </si>
  <si>
    <t>Porcentaje de resoluciones expedidas que resuelven los recursos de apelación en los términos de ley</t>
  </si>
  <si>
    <t>GIT Apelacionea</t>
  </si>
  <si>
    <t>Democratización TIC
Comp: Estrategia de apropiación digital</t>
  </si>
  <si>
    <t>1.2 Desarrollar la sociedad del Conocimiento y la Tecnología</t>
  </si>
  <si>
    <t>Apropiación TIC para el Cambio</t>
  </si>
  <si>
    <t xml:space="preserve">Promover la apropiación masiva de las TIC a través del diseño e implementación de estrategias incluyentes y con enfoque diferencial que permitan fomentar y fortalecer las habilidades digitales de los colombianos para que logren un mayor nivel de uso de la tecnología. </t>
  </si>
  <si>
    <t>10. Reducción de las desigualdades</t>
  </si>
  <si>
    <t>Uso y Apropiación de las TIC</t>
  </si>
  <si>
    <t>Servicio de asistencia, capacitación y apoyo para el uso y apropiación de las TIC, con enfoque diferencial y en beneficio de la comunidad para participar en la
economía digital nacional</t>
  </si>
  <si>
    <t>Formaciones a personas</t>
  </si>
  <si>
    <t>Formaciones en Habilidades digitales</t>
  </si>
  <si>
    <t>Dirección de Apropiación</t>
  </si>
  <si>
    <t>Cat: Democratización TIC
Comp: Estrategia de apropiación digital</t>
  </si>
  <si>
    <t>1.3 Un Ecosistema Seguro</t>
  </si>
  <si>
    <t>Internet Seguro y Responsable</t>
  </si>
  <si>
    <t>1, 2, 3 X TIC, desde un enfoque de salud mental, brinda herramientas para promover el uso seguro y responsable de las TIC y para prevenir los riesgos y delitos en Internet.</t>
  </si>
  <si>
    <t>Personas sensibilizadas</t>
  </si>
  <si>
    <t>Personas sensibilizadas en el Uso y Seguro y Responsable de las TIC</t>
  </si>
  <si>
    <t>Convergencia Regional</t>
  </si>
  <si>
    <t>Cat:Fortalecimiento institucional como motor de cambio para 
recuperar la confianza de la ciudadanía y para el fortalecimiento 
del vínculo Estado-Ciudadanía.
Comp: Gobierno digital para la gente.</t>
  </si>
  <si>
    <t xml:space="preserve">Transformación Digital para la Productividad del Estado a través de la Política de Gobierno Digital
</t>
  </si>
  <si>
    <t>Incrementar el nivel de Transformación Digital del Estado a través de planes, programas y proyectos que impulsen la Política de Gobierno Digital</t>
  </si>
  <si>
    <t xml:space="preserve">Alianzas para lograr objetivos </t>
  </si>
  <si>
    <t>Aprovechamiento y uso de las tecnologías de la información y las comunicaciones en el sector público</t>
  </si>
  <si>
    <t>Entidades Publicas del orden nacional transformadas digitalmente</t>
  </si>
  <si>
    <t>Transformación Digital de las Entidades Públicas del Orden Nacional medido en la variación porcentual del Indice de Gobierno Digital</t>
  </si>
  <si>
    <t>Por definir</t>
  </si>
  <si>
    <t>Dirección Gobierno Digital</t>
  </si>
  <si>
    <t>Entidades Publicas del orden territorial transformadas digitalmente</t>
  </si>
  <si>
    <t xml:space="preserve">Transformación Digital de las Entidades Públicas del Orden Territorial medido en la variación porcentual del Indice de Gobierno Digital </t>
  </si>
  <si>
    <t>Internacionalización, transformación productiva para la vida y acción climática</t>
  </si>
  <si>
    <t>Cat: Reindustrialización: hacia una economía del conocimiento, incluyente y sostenible
Comp: Impulso a la industria de las tecnologías de la información (TI)</t>
  </si>
  <si>
    <t>Fortalecimiento de la Industria TI para la transformación productiva</t>
  </si>
  <si>
    <t>Fortalecer la Industria Digital Nacional durante el cuatrienio, para que responda a las demandas de adopción de tecnologías digitales por parte de los sectores productivos consolidando a Colombia como un país desarrollador de productos y servicios digitales.</t>
  </si>
  <si>
    <t>8.2  Lograr niveles más elevados de productividad económica mediante la diversificación, la modernización tecnológica y la innovación, entre otras cosas centrándose en los sectores con gran valor añadido y un uso intensivo de la mano de obra</t>
  </si>
  <si>
    <t>Fortalecimiento de la Industria TI Nacional</t>
  </si>
  <si>
    <t>Programas de capacitación para _x000B_el desarrollo de habilidades en la _x000B_generación de negocios digitales </t>
  </si>
  <si>
    <t>Número de ciudadanos con herramientas para el emprendimiento digital</t>
  </si>
  <si>
    <t>Dirección de Economia Digital</t>
  </si>
  <si>
    <t>Programas de acompañamiento, asistencia técnica y financiación para la Industria Digital</t>
  </si>
  <si>
    <t>Número de empresas de la Industria Digital fortalecidas para impulsar la transformación productiva del país.</t>
  </si>
  <si>
    <t xml:space="preserve">Seguridad Humana y justicia social </t>
  </si>
  <si>
    <t>Cat: Democratización de las TIC para desarrollar una sociedad del conocimiento y la tecnología
Comp: Estrategia de apropiación digital para la vida</t>
  </si>
  <si>
    <t xml:space="preserve">Desarrollo de habilidades digitales para la vida </t>
  </si>
  <si>
    <t>Aportar a la democratización de las TIC para desarrollar una sociedad del conocimiento y la tecnología durante el cuatrienio, a través de la  transformación digital y la formación de colombianos en habilidades TI para lograr el cambio que el país necesita.</t>
  </si>
  <si>
    <t>4.4  De aquí a 2030, aumentar considerablemente el número de jóvenes y adultos que tienen las competencias necesarias, en particular técnicas y profesionales, para acceder al empleo, el trabajo decente y el emprendimiento
4.b  De aquí a 2020, aumentar considerablemente a nivel mundial el número de becas disponibles para los países en desarrollo, en particular los países menos adelantados, los pequeños Estados insulares en desarrollo y los países africanos, a fin de que sus estudiantes puedan matricularse en programas de enseñanza superior, incluidos programas de formación profesional y programas técnicos, científicos, de ingeniería y de tecnología de la información y las comunicaciones, de países desarrollados y otros países en desarrollo</t>
  </si>
  <si>
    <t>Generación del cambio digital </t>
  </si>
  <si>
    <t>Número de niños, niñas y adolescentes formados en TI</t>
  </si>
  <si>
    <t>Territorios del cambio digital </t>
  </si>
  <si>
    <t>Número de adultos formados en habilidades digitales</t>
  </si>
  <si>
    <t>Programa para la generación de habilidades digitales que promuevan la transformación</t>
  </si>
  <si>
    <t>Empresas y/o empresarios que adoptan tecnologías para la transformación digital.</t>
  </si>
  <si>
    <t>Capacidades para la resiliencia en seguridad digital</t>
  </si>
  <si>
    <t xml:space="preserve">Incrementar el conocimiento en materia de gestión de incidentes de seguridad digital en el país. </t>
  </si>
  <si>
    <t xml:space="preserve">Industria innovación e infraestructura </t>
  </si>
  <si>
    <t>Acceso uso y apropiación de las TC</t>
  </si>
  <si>
    <t>Fortalecimiento de las capacidades de prevención, detección y recuperación de incidentes de seguridad digital de los ciudadanos, del sector publico y del sector privado. Nacional</t>
  </si>
  <si>
    <t>Servicio de atención a incidentes de seguridad digital</t>
  </si>
  <si>
    <t>Cantidad de incidentes de Seguridad digital detectados en las plataformas de monitoreo o reportados a través de los canales de atención del ColCERT</t>
  </si>
  <si>
    <t>GIT COLCERT</t>
  </si>
  <si>
    <t>Servicio de información implementado</t>
  </si>
  <si>
    <t>Número de plataformas o sistemas de información disponibles para la seguridad digital del Estado</t>
  </si>
  <si>
    <t>Servicio de análisis de vulnerabilidades de seguridad digital</t>
  </si>
  <si>
    <t>Análisis de vulnerabilidades realizados en entidades del Estado</t>
  </si>
  <si>
    <t xml:space="preserve">Cultura de seguridad digital para prevención y preparación  del estado colombiano </t>
  </si>
  <si>
    <t>Apoyar en la implementación del marco de gobernanza en materia de seguridad digital en Colombia</t>
  </si>
  <si>
    <t>Servicio de educación informal en Gestión TI y en Seguridad y Privacidad de la Información</t>
  </si>
  <si>
    <t>Personas capacitadas para en Gestión TI y en Seguridad y Privacidad de la Información</t>
  </si>
  <si>
    <t>Documentos metodológicos</t>
  </si>
  <si>
    <t xml:space="preserve">Acuerdos suscritos para apoyar en la preparación, prevención y respuesta efectiva ante incidentes de Seguridad Digital </t>
  </si>
  <si>
    <t>Documentos de evaluación</t>
  </si>
  <si>
    <t>Documentos desarrollados como habilitadores en la implementación de la Política de Seguridad Digital</t>
  </si>
  <si>
    <t>2. Enfoque Transversal</t>
  </si>
  <si>
    <t>2.5: Liderazgo, Innovación y Gestión del Conocimiento</t>
  </si>
  <si>
    <t xml:space="preserve">Fortalecimiento de las Capacidades Institucionales para Generar Valor Público </t>
  </si>
  <si>
    <t>Establecer lineamientos y estrategias para transformar continuamente la gestión institucional</t>
  </si>
  <si>
    <t xml:space="preserve">01. Planeación Institucional.
02. Gestión presupuestal y eficiencia del gasto público.
06. Fortalecimiento organizacional y simplificación de procesos. 
12. Seguridad Digital.
14. Gestión del conocimiento y la innovación.
15. Control Interno.
16. Seguimiento y evaluación del desempeño institucional. </t>
  </si>
  <si>
    <t>Direccionamiento Estratégico
Fortalecimiento Organizacional
Seguimiento y Evaluación de Políticas TIC
Gestión del conocimiento</t>
  </si>
  <si>
    <t>Fortalecimiento y Apropiación del Modelo de Gestión Institucional del Ministerio Tic Bogotá</t>
  </si>
  <si>
    <t>Lineamientos para la gestión de los procesos</t>
  </si>
  <si>
    <t>Efectividad en la generación de lineamientos definidos para la gestión de los procesos</t>
  </si>
  <si>
    <t>Oficina Asesora de Planeación y Estudios Sectoriales</t>
  </si>
  <si>
    <t>Lineamientos para la gestión de la Arquitectura Empresarial</t>
  </si>
  <si>
    <t>Lineamientos definidos de forma efectiva para la gestión de la Arquitectura Empresarial</t>
  </si>
  <si>
    <t>Lineamientos para la Gestión del Conocimiento</t>
  </si>
  <si>
    <t>Lineamientos definidos de forma efectiva para la gestión del conocimiento</t>
  </si>
  <si>
    <t>Asesorías, acompañamiento y promoción en la implementación de las directrices y lineamientos</t>
  </si>
  <si>
    <t>Espacios de asesorías, acompañamiento y promoción para la implementación de las directrices y lineamientos para la gestión</t>
  </si>
  <si>
    <t>Planeación y seguimiento de la estrategia y el plan de acción  y el presupuesto de inversión de la entidad</t>
  </si>
  <si>
    <t>cumplimiento del plan de acción</t>
  </si>
  <si>
    <t>Avance en el desarrollo e implementación de Plataforma Integrada de Planeación y Seguimiento (PIPS)</t>
  </si>
  <si>
    <t>2.3: Relación con los Grupos de Interés</t>
  </si>
  <si>
    <t>Fortalecimiento de los mecanismos que generen confianza en la Institucionalidad y permiten la lucha contra la corrupción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</si>
  <si>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</si>
  <si>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05. Transparencia, acceso a la información pública y lucha contra la corrupción.</t>
  </si>
  <si>
    <t>Gestión de Atención a Grupos de Interés</t>
  </si>
  <si>
    <t>Lineamientos para el fortalecimiento de los mecanismos de aplicación de las políticas de gestión y desempeño</t>
  </si>
  <si>
    <t>Lineamientos definidos para el fortalecimiento de las políticas de gestión y desempeño</t>
  </si>
  <si>
    <t>Información del avance en la implementación de los lineamientos de los mecanismos de aplicación de las políticas de gestión y desempeño</t>
  </si>
  <si>
    <t>Monitoreo a la aplicación de los lineamientos  de las políticas de gestión y desempeño</t>
  </si>
  <si>
    <t xml:space="preserve">Liderazgo en la generación de estadísticas y estudios del sector TIC </t>
  </si>
  <si>
    <t>Desarrollar proyectos que permitan la generación de estadísticas y el desarrollo de estudios del sector TIC</t>
  </si>
  <si>
    <t>Gestión de la Información Sectorial</t>
  </si>
  <si>
    <t>Fortalecimiento de la Información Estadística del Sector TIC Nacional</t>
  </si>
  <si>
    <t>Plan de Información Estadístico Institucional (PINEI)</t>
  </si>
  <si>
    <t>Evaluación de políticas, programas (iniciativas) y/o proyectos, estudios sectoriales</t>
  </si>
  <si>
    <t xml:space="preserve">Estrategia de divulgación y comunicaciones del MinTIC </t>
  </si>
  <si>
    <t>Diseñar e implementar la estrategia de comunicaciones que permitirá a la entidad informar e interactuar sobre los planes, programas, proyectos, y servicios a la ciudadanía</t>
  </si>
  <si>
    <t>Comunicación Estratégica</t>
  </si>
  <si>
    <t>Difusión proyectos para el uso y apropiación de las TIC</t>
  </si>
  <si>
    <t>Servicios de divulgación, promoción y socialización de programas y proyectos en TIC.</t>
  </si>
  <si>
    <t>Número de menciones en medios de comunicación convencionales y digitales</t>
  </si>
  <si>
    <t>Oficina Asesora de Prensa</t>
  </si>
  <si>
    <t>Fortalecimiento en la gestión internacional, según las necesidades que tengan de MINTIC</t>
  </si>
  <si>
    <t>Incentivar la cooperación internacional en apoyo a las iniciativas del Plan Estratégico, posicionando al Ministerio como líder regional en materia TIC</t>
  </si>
  <si>
    <t>14. Gestión del conocimiento y la innovación.</t>
  </si>
  <si>
    <t>Gestión Internacional</t>
  </si>
  <si>
    <t>Fortalecimiento y apropiación del modelo de gestión institucional del ministerio TIC Bogotá</t>
  </si>
  <si>
    <t>Gestionar la participación del MINTIC en alianzas de cooperación y agenda internacional.</t>
  </si>
  <si>
    <t>Realizar y/o mantener alianzas e instrumentos de cooperación con cuatro (4) países estratégicos  y/o actores  internacionales, anualmente,   que aporten en  la ejecución del plan nacional de desarrollo 2022-2026 en materia TIC</t>
  </si>
  <si>
    <t>S/D</t>
  </si>
  <si>
    <t>Oficina internacional</t>
  </si>
  <si>
    <t>2.2: Arquitectura Institucional</t>
  </si>
  <si>
    <t>Estrategia y operación de tecnología para lograr una transformación  digital con enfoque social y democrático en la entidad</t>
  </si>
  <si>
    <t xml:space="preserve">Definir e implementar una arquitectura tecnológica que permita optimizar, disponer y mantener los servicios de tecnología que apoyan la operación del ministerio, apropiando modelos y tecnologías de nueva generación dentro de las vigencias de 2023 a 2026 </t>
  </si>
  <si>
    <t>06. Fortalecimiento organizacional y simplificación de procesos.
09. Racionalización de trámites.
11. Gobierno Digital.
12. Seguridad Digital.
16. Seguimiento y evaluación del desempeño institucional.</t>
  </si>
  <si>
    <t>Gestión de la Información Sectorial
Gestión de Tecnologías de la Información</t>
  </si>
  <si>
    <t>Fortalecimiento en la calidad y disponibilidad de la información para la toma de decisiones del sector tic y los ciudadanos nacional</t>
  </si>
  <si>
    <t>Documentos de Planeación</t>
  </si>
  <si>
    <t>Documentos de planeación realizados</t>
  </si>
  <si>
    <t>100%%</t>
  </si>
  <si>
    <t>Oficina de Tecnologias de la Información</t>
  </si>
  <si>
    <t>Servicios de información actualizados</t>
  </si>
  <si>
    <t>Sistemas de información actualizados</t>
  </si>
  <si>
    <t>Fortalecimiento de capacidades de los grupos con interés en temas TIC del país, orientado hacia el cierre de brecha digital regional.</t>
  </si>
  <si>
    <t xml:space="preserve">Fortalecer a través de asistencias técnicas, socializaciones, mesas de trabajo y atenciones en temas TIC, a los grupos de interés, para disminuir la brecha digital regional </t>
  </si>
  <si>
    <t>No aplica</t>
  </si>
  <si>
    <t>Uso y Apropación de TIC</t>
  </si>
  <si>
    <t>$ 12.805.</t>
  </si>
  <si>
    <t>Fortalecimiento de capacidades regionales en desarrollo de política pública tic orientada hacia el cierre de brecha digital regional.</t>
  </si>
  <si>
    <t>NO RELACIONAN</t>
  </si>
  <si>
    <t xml:space="preserve">Porcentaje de asistencias técnicas en la formulación y presentación de proyectos de inversión del sector  TIC </t>
  </si>
  <si>
    <t>Oficina de Fomento Regional</t>
  </si>
  <si>
    <t>Número de socializaciones, mesas de trabajo y/o atenciones que tengan por objetivo el fortalecimiento y sensibilización a nivel nacional,  de los grupos con intereses TIC, en la oferta institucional y en los procesos y procedimientos estratégicos del sector.</t>
  </si>
  <si>
    <t>Fortalecimiento de acciones institucionales diferenciadas para fomentar el uso y la apropiación de las TIC en comunidades étnicas, grupos comunitarios, victimas y/o colectivos sociales</t>
  </si>
  <si>
    <t>Promover la articulación y desarrollo de acciones institucionales que fomenten el uso y la apropiación de las TIC en grupos de especial protección tales como comunidades étnicas, grupos comunitarios, victimas y /o colectivos sociales</t>
  </si>
  <si>
    <t>Servicio de asistencia, capacitación y apoyo para el uso y apropiación de las tic, con enfoque diferencial y en beneficio de la comunidad para participar en la economía digital nacional</t>
  </si>
  <si>
    <t>1. Espacios de dialogo y/o concertación e implementación de acciones con enfoque diferencial con comunidades étnicas, grupos comunitarios, victimas y/o colectivos sociales</t>
  </si>
  <si>
    <t xml:space="preserve">1. Número de acciones realizadas con comunidades étnicas, grupos comunitarios, victimas y/o colectivos sociales derivadas de espacios de dialogo y/o concertación </t>
  </si>
  <si>
    <t>2. Implementación de la Política Pública de Comunicaciones de y para los Pueblos Indígenas</t>
  </si>
  <si>
    <t>2. Numero de planes de acción concertados e implementados en el marco de la Política Pública de Comunicaciones de y para los Pueblos Indígenas</t>
  </si>
  <si>
    <t>3. Seguimiento a acciones en el marco de políticas, programas y/o planes para la atención a comunidades étnicas, grupos comunitarios, victimas y/o colectivos sociales</t>
  </si>
  <si>
    <t>3. Gestión para el cumplimiento de acciones de políticas, programas y/o planes para la atención a comunidades étnicas, grupos comunitarios, victimas y/o colectivos sociales</t>
  </si>
  <si>
    <t>4. Acciones y seguimiento orientadas a garantizar el cumplimiento del acuerdo de paz</t>
  </si>
  <si>
    <t>4. Numero de seguimientos en el año orientados para garantizar el cumplimiento de los indicadores del Plan Marco de Implementación</t>
  </si>
  <si>
    <t>2.4: Seguimiento, análisis y mejora</t>
  </si>
  <si>
    <t>Proporcionar aseguramiento, asesoría y análisis basados en riesgos, con el fin de mejorar y proteger el valor de la Entidad</t>
  </si>
  <si>
    <t>Evaluar el cumplimiento de las metas, actividades y objetivos estratégicos de la entidad, el cumplimiento normativo, así como  a los riesgos institucionales </t>
  </si>
  <si>
    <t>15. Control Interno.</t>
  </si>
  <si>
    <t>Evaluación y Apoyo al Control de la Gestión</t>
  </si>
  <si>
    <t>Fortalecimiento y apropiación del modelo de gestión  institucional del ministerio tic bogotá</t>
  </si>
  <si>
    <t>Informes de auditorías, seguimientos, informes de Ley y evaluaciones del PAAI realizados durante la vigencia</t>
  </si>
  <si>
    <t>Porcentaje de ejecución del Programa Anual de Auditorías Internas</t>
  </si>
  <si>
    <t>Oficina de Control Interno</t>
  </si>
  <si>
    <t>Gestión Jurídica integral para el cumplimiento de objetivos y funciones del MinTIC/Fondo Único TIC</t>
  </si>
  <si>
    <t>Definición de parámetros para la implementación de prácticas de mejora normativa en todos nuestros proyectos normativos. Propender por  la unidad de criterio jurídico del Ministerio/Fondo Único de TIC y representar sus intereses judicial y extrajudicialmente.</t>
  </si>
  <si>
    <t>13. Defensa jurídica.
17. Mejora Normativa.</t>
  </si>
  <si>
    <t>Gestión Jurídica</t>
  </si>
  <si>
    <t>$ 6.508</t>
  </si>
  <si>
    <t>$ 6.853</t>
  </si>
  <si>
    <t>$ 7.059</t>
  </si>
  <si>
    <t>$ 7.221</t>
  </si>
  <si>
    <t>FORTALECIMIENTO Y APROPIACIÓN DEL MODELO DE GESTIÓN INSTITUCIONAL DEL MINISTERIO TIC BOGOTÁ</t>
  </si>
  <si>
    <t>Lineamientos sobre mejora normativa.</t>
  </si>
  <si>
    <t>Disminución de la probabilidad de pérdida de demandas contra actos administrativos generales.</t>
  </si>
  <si>
    <t>Oficina Juridica</t>
  </si>
  <si>
    <t xml:space="preserve">Líneas de defensa coordinada para reclamaciones judiciales o extrajudiciales recurrentes </t>
  </si>
  <si>
    <t xml:space="preserve">Línea de defensa para reclamaciones judiciales recurrentes definidas e implementadas </t>
  </si>
  <si>
    <t>30/%</t>
  </si>
  <si>
    <t xml:space="preserve">Unidad de criterio en consultas jurídicas internas y externas </t>
  </si>
  <si>
    <t>Fortalecimiento de las capacidades Institucionales para la Seguridad y Privacidad de la Información</t>
  </si>
  <si>
    <t>Establecer lineamientos y estrategias para fortalecer la confidencialidad, integridad, disponibilidad, autenticidad, privacidad y no repudio de la información que circula en el mapa de operación por procesos de la entidad</t>
  </si>
  <si>
    <t xml:space="preserve">06. Fortalecimiento organizacional y simplificación de procesos. 
12. Seguridad Digital.
14. Gestión del conocimiento y la innovación.
</t>
  </si>
  <si>
    <t>Seguridad y Privacidad de la Informacion</t>
  </si>
  <si>
    <t>Fortalecimiento y apropiación del modelo de gestión institucional del ministerio tic Bogotá</t>
  </si>
  <si>
    <t>Desarrollo de los planes y estrategias de Seguridad y Privacidad de la Información</t>
  </si>
  <si>
    <t>Avance en el cumplimiento de las actividades de los planes y estrategias de Seguridad y Privacidad de la Información</t>
  </si>
  <si>
    <t>SPI</t>
  </si>
  <si>
    <t>Programación y seguimiento de los ingresos así como el monitoreo continuo de la ejecución presupuestal y contractual del Fondo Único de TIC</t>
  </si>
  <si>
    <t>Establecer lineamientos y estrategias para fortalecer la confidencialidad, integridad, disponibilidad, autenticidad, privacidad y no repudio de la información que circula en el mapa de operación por procesos de la entidad.</t>
  </si>
  <si>
    <t>Fortalecimiento y apropiación del modelo de gestión institucional del Ministerio TIC Bogotá</t>
  </si>
  <si>
    <t>Informes de Seguimiento a los ingresos del Fondo Único de TIC</t>
  </si>
  <si>
    <t>Número de informes correspondientes al seguimiento a la cadena de gestión integral del cobro.</t>
  </si>
  <si>
    <t xml:space="preserve">Oficina para la Gestión de Ingresos del Fondo </t>
  </si>
  <si>
    <t>Informes de Seguimiento de la información presupuestal y contractual del Fondo Único de TIC</t>
  </si>
  <si>
    <t xml:space="preserve">Informes de ejecución presupuestal y contractual </t>
  </si>
  <si>
    <t>Informe de seguimiento mediante documentos e instrumentos derivados de la inteligencia empresarial (informe trimestral y tableros)</t>
  </si>
  <si>
    <t>Informe trimestral consolidado de ingresos y gastos del Fondo Único de TIC</t>
  </si>
  <si>
    <t>Actualización de la herramienta con los registros recientes de ingresos y gastos del Fondo Único de TIC</t>
  </si>
  <si>
    <t>Gestión adecuada de los recursos financieros Ministerio de TIC</t>
  </si>
  <si>
    <t xml:space="preserve">Gestionar los recursos financieros para atender las actividades misionales, estratégicas y legales del MinTIC. </t>
  </si>
  <si>
    <t>02. Gestión presupuestal y eficiencia del gasto público.</t>
  </si>
  <si>
    <t>Gestión Financiera</t>
  </si>
  <si>
    <t>Disponibilidad de recursos para la ejecución de los mismos por parte de las áreas.</t>
  </si>
  <si>
    <t>Informes de Ejecución Presupuestal detallado de Gastos del MinTIC.</t>
  </si>
  <si>
    <t>Subdirección Financiera</t>
  </si>
  <si>
    <t>Gestión adecuada de los recursos Fondo Único de TIC</t>
  </si>
  <si>
    <t>Gestionar los recursos financieros para atender las actividades misionales, estratégicas y legales del Fondo Único de TIC.</t>
  </si>
  <si>
    <t>Informes de Ejecución Presupuestal detallada de Ingresos y de Gastos del Fondo Único de TIC.</t>
  </si>
  <si>
    <t>2.1 Cultura</t>
  </si>
  <si>
    <t>Gestión adecuada del talento humano dentro del ciclo de vida del servidor público para cumplimiento de las metas establecidas de la entidad.</t>
  </si>
  <si>
    <t>Implementar el Plan Estratégico de Talento Humano para el fortalecimiento de la cultura organizacional del Ministerio para las Tecnologías, Información y las Comunicaciones en el marco del ciclo de vida del servidor público</t>
  </si>
  <si>
    <t>Talento humano</t>
  </si>
  <si>
    <t>Gestión de Recursos Administrativos
Gestión de Atención a Grupos de Interés
Gestión del Talento Humano</t>
  </si>
  <si>
    <t>Por estimar</t>
  </si>
  <si>
    <t>Plan Estratégico de Talento Humano (incluye estudio de rediseño institucional y transformación de la cultura organizacional)</t>
  </si>
  <si>
    <t>Plan Estratégico de Talento Humano realizado y publicado</t>
  </si>
  <si>
    <t>Subdirección para la Gestión del Talento Humano</t>
  </si>
  <si>
    <t>Plan de vacantes</t>
  </si>
  <si>
    <t>Plan de vacantes elaborado y publicado</t>
  </si>
  <si>
    <t>Plan Institucional de Capacitación</t>
  </si>
  <si>
    <t>Plan Institucional de Capacitación elaborado y publicado</t>
  </si>
  <si>
    <t>Plan de Bienestar</t>
  </si>
  <si>
    <t>Plan de Bienestar elaborado y publicado</t>
  </si>
  <si>
    <t>Plan de Seguridad y Salud en el Trabajo</t>
  </si>
  <si>
    <t>Plan de Seguridad y Salud en el Trabajo elaborado y publicado</t>
  </si>
  <si>
    <t>Retiros por periodo gestionados</t>
  </si>
  <si>
    <t>Solicitudes de retiro gestionadas</t>
  </si>
  <si>
    <t>Cuentas por cobrar de cuotas partes pensionales gestionadas</t>
  </si>
  <si>
    <t>Porcentaje de avance cuentas por cobrar gestionadas conforme a la nómina recibida por FOPEP</t>
  </si>
  <si>
    <t>Certificaciones para bono pensional y pensiones</t>
  </si>
  <si>
    <t>Porcentaje de avance en la generación de las certificaciones de temas pensionales atendidas, en relación con las recibidas</t>
  </si>
  <si>
    <t>Fortalecimiento de la Gestión Documental en MinTIC</t>
  </si>
  <si>
    <t>Generar estrategias para consolidar la gestión documental con fines de conservación y preservación de los documentos producidos en el MINTIC.</t>
  </si>
  <si>
    <t>Gestion Documental</t>
  </si>
  <si>
    <t>Conservación de la Información Histórica del Sector TIC</t>
  </si>
  <si>
    <t>Servicio de gestión documental</t>
  </si>
  <si>
    <t>Sistema de gestión documental implementado</t>
  </si>
  <si>
    <t>Subdirección Administrativa</t>
  </si>
  <si>
    <t>Fortalecimiento del relacionamiento con los grupos de interés</t>
  </si>
  <si>
    <t>Realizar la gestión de la relación con los grupos de interés del Ministerio TIC, mediante el diseño y desarrollo de instrumentos y estrategias de servicio al ciudadano, la atención de sus requerimientos y la complementación de los cuatro ámbitos de la Estrategia de Responsabilidad Social Institucional - RSI, con el propósito de contribuir a la generación de valor público en el MinTIC.</t>
  </si>
  <si>
    <t>Consolidación del valor compartido en el MinTIC</t>
  </si>
  <si>
    <t>Informe del fortalecimiento del servicio hacia los grupos de interés</t>
  </si>
  <si>
    <t xml:space="preserve">Informe de Fortalecimiento </t>
  </si>
  <si>
    <t>Gestión Contractual del MINTIC para una  Contratación  Pública Eficiente y Transparente</t>
  </si>
  <si>
    <t>Brindar a la entidad un soporte para los diferentes tramites en etapas del proceso de contratación</t>
  </si>
  <si>
    <t xml:space="preserve">19. Política de Compras y Contratación Pública </t>
  </si>
  <si>
    <t>Relación con los Grupos de Interés</t>
  </si>
  <si>
    <t>Seguimiento al PAA</t>
  </si>
  <si>
    <t>Porcentaje de avance del PAA</t>
  </si>
  <si>
    <t>Subdirección Contractual</t>
  </si>
  <si>
    <t>Implementación de herramientas para el manejo de la información de la Gestión Contractual</t>
  </si>
  <si>
    <t>Porcentaje de Avance en la implementación de herramientas de manejo de información contractual</t>
  </si>
  <si>
    <t>Catalizadores</t>
  </si>
  <si>
    <t>Objetivo de Desarrollo Sostenible relacionado</t>
  </si>
  <si>
    <t>Línea estratégica</t>
  </si>
  <si>
    <t>Meta 2026</t>
  </si>
  <si>
    <t>Cat: Desarrollar la sociedad del conocimiento y la tecnología
Comp: Gobierno Digital para la gente</t>
  </si>
  <si>
    <t>Aumento en la vinculación de las entidades públicas al ecosistema de información pública digital</t>
  </si>
  <si>
    <t>Contribuir a la consolidación digital del estado a través del aumento de las entidades vinculadas al ecosistema de información pública digital</t>
  </si>
  <si>
    <t xml:space="preserve">Contribución al aumento de la vinculación de entidades públicas al ecosistema de información pública digital </t>
  </si>
  <si>
    <t>Desarrollo Digitales</t>
  </si>
  <si>
    <t>Productos Digitales Desarrollados</t>
  </si>
  <si>
    <t>Agencia Nacional Digital</t>
  </si>
  <si>
    <t>Servicio de asistencia técnica
para la implementación de la
Estrategia de Gobierno digital</t>
  </si>
  <si>
    <t>Entidades asistidas técnicamente</t>
  </si>
  <si>
    <t>Servicios de Información para la
implementación de la Estrategia
de Gobierno digital</t>
  </si>
  <si>
    <t>Herramientas tecnológicas de
Gobierno digital implementadas</t>
  </si>
  <si>
    <r>
      <rPr>
        <b/>
        <sz val="10"/>
        <color theme="0"/>
        <rFont val="Arial Narrow"/>
        <family val="2"/>
      </rPr>
      <t>Catalizador</t>
    </r>
    <r>
      <rPr>
        <sz val="10"/>
        <color theme="0"/>
        <rFont val="Arial Narrow"/>
        <family val="2"/>
      </rPr>
      <t xml:space="preserve">: Democratización de las TIC para desarrollar una sociedad del conocimiento y la tecnología, conectada con el saber y los circuitos Globales. </t>
    </r>
    <r>
      <rPr>
        <b/>
        <sz val="10"/>
        <color theme="0"/>
        <rFont val="Arial Narrow"/>
        <family val="2"/>
      </rPr>
      <t>Componente</t>
    </r>
    <r>
      <rPr>
        <sz val="10"/>
        <color theme="0"/>
        <rFont val="Arial Narrow"/>
        <family val="2"/>
      </rPr>
      <t xml:space="preserve">: Plan Integral de Expansión de Conectividad Digital
</t>
    </r>
    <r>
      <rPr>
        <b/>
        <sz val="10"/>
        <color theme="0"/>
        <rFont val="Arial Narrow"/>
        <family val="2"/>
      </rPr>
      <t>Catalizador</t>
    </r>
    <r>
      <rPr>
        <sz val="10"/>
        <color theme="0"/>
        <rFont val="Arial Narrow"/>
        <family val="2"/>
      </rPr>
      <t xml:space="preserve">: Garantía de derechos como fundamento de la dignidad humana y condiciones para el bienestar - Democratización de las TIC para desarrollar una sociedad del conocimiento y la tecnología, conectada con el saber y los circuitos globales. </t>
    </r>
    <r>
      <rPr>
        <b/>
        <sz val="10"/>
        <color theme="0"/>
        <rFont val="Arial Narrow"/>
        <family val="2"/>
      </rPr>
      <t>Componente</t>
    </r>
    <r>
      <rPr>
        <sz val="10"/>
        <color theme="0"/>
        <rFont val="Arial Narrow"/>
        <family val="2"/>
      </rPr>
      <t xml:space="preserve">: Estrategia de apropiación digital para la vida
</t>
    </r>
    <r>
      <rPr>
        <b/>
        <sz val="10"/>
        <color theme="0"/>
        <rFont val="Arial Narrow"/>
        <family val="2"/>
      </rPr>
      <t>Catalizador</t>
    </r>
    <r>
      <rPr>
        <sz val="10"/>
        <color theme="0"/>
        <rFont val="Arial Narrow"/>
        <family val="2"/>
      </rPr>
      <t xml:space="preserve">: Garantía de derechos como fundamento de la dignidad humana y condiciones para el bienestar - Datos al servicio del bienestar social y el bien común. </t>
    </r>
    <r>
      <rPr>
        <b/>
        <sz val="10"/>
        <color theme="0"/>
        <rFont val="Arial Narrow"/>
        <family val="2"/>
      </rPr>
      <t>Componentes</t>
    </r>
    <r>
      <rPr>
        <sz val="10"/>
        <color theme="0"/>
        <rFont val="Arial Narrow"/>
        <family val="2"/>
      </rPr>
      <t>: 1) Implementación del Programa de datos básicos y 2) Interoperabilidad como bien público digital</t>
    </r>
  </si>
  <si>
    <t>*ODS 4: Educación de calidad
*ODS 8: Trabajo decente y desarrollo
económico
*ODS 9: Industria, innovación e
infraestructura
*ODS 10: Reducción de las
desigualdades
*ODS 11: Ciudades y comunidades
sostenibles
*ODS 16: Paz, justicia e instituciones
sólidas
*ODS 17: Alianza para lograr los objetivos</t>
  </si>
  <si>
    <t>Gestión integral de espectro para el incremento del bienestar social</t>
  </si>
  <si>
    <t>Implementar las acciones encaminadas a fortalecer la planeación, la alineación internacional, la atribución, la gestión técnica, la vigilancia, inspección y control de este recurso; así como también ejecutar programas de investigación, innovación y divulgación del conocimiento en espectro radioeléctrico para la apropiación por parte de los grupos de valor y partes interesadas para contribuir con el desarrollo de las comunicaciones, la maximización del bienestar y la calidad de vida de los colombianos.</t>
  </si>
  <si>
    <t>Fortalecimiento de la planeación, gestión, vigilancia y control del espectro radioeléctrico, acorde con la evolución tecnológica, la innovación, armonización internacional, adquisición y transferencia de conocimiento para el beneficio nacional</t>
  </si>
  <si>
    <t>Documentos con la actualización anual del Plan Maestro de Gestión de Espectro</t>
  </si>
  <si>
    <t>Número de documentos actualizados</t>
  </si>
  <si>
    <t>Agencia Nacional del Espectro</t>
  </si>
  <si>
    <t>Planes técnicos de radiodifusión sonora actualizados</t>
  </si>
  <si>
    <t>Número de planes técnicos actualizados</t>
  </si>
  <si>
    <t>Documentos con propuestas para definición de posiciones de Colombia en temas de espectro</t>
  </si>
  <si>
    <t>Número de documentos con propuestas para definición de posiciones de Colombia</t>
  </si>
  <si>
    <t>Documentos de implementación y ejecución del Modelo de Inspección, vigilancia y Control</t>
  </si>
  <si>
    <t xml:space="preserve">Número de documentos de implementación y ejecución del Modelo de Inspección, vigilancia y Control </t>
  </si>
  <si>
    <t>Documentos de gestión del conocimiento</t>
  </si>
  <si>
    <t>Número de documentos de gestión del conocimiento en espectro</t>
  </si>
  <si>
    <t>Democratización TIC</t>
  </si>
  <si>
    <t>Facilitar el acceso y uso de las tecnologías de la información y las comunicaciones en todo el territorio nacional – Computadores para Educar (1de 3)</t>
  </si>
  <si>
    <t xml:space="preserve">Incremento en la  dotación de terminales de cómputo y capacitación de docentes en sedes educativas oficiales a nivel nacional </t>
  </si>
  <si>
    <t>Incremento en la  dotación de terminales de cómputo y capacitación de docentes en sedes educativas oficiales a nivel nacional </t>
  </si>
  <si>
    <t xml:space="preserve">Servicio de apoyo en tecnologías de la información y las comunicaciones para la educación básica, primaria y secundaria </t>
  </si>
  <si>
    <t>Relación de estudiantes por terminal de cómputo en sedes educativas oficiales</t>
  </si>
  <si>
    <t>Computadores para Educar</t>
  </si>
  <si>
    <t>Terminales de cómputo con contenidos digitales entregadas</t>
  </si>
  <si>
    <t>Terminales de cómputo con contenidos digitales entregadas a sedes educativas para uso de docentes</t>
  </si>
  <si>
    <t>Estudiantes de sedes educativas oficiales beneficiados con el servicio de apoyo en tecnologías de la información y las comunicaciones para la educación</t>
  </si>
  <si>
    <t>Requerimientos técnicos atendidos</t>
  </si>
  <si>
    <t>Sedes educativas oficiales con acceso a terminales de cómputo y contenidos digitales</t>
  </si>
  <si>
    <t>Servicio de educación para el trabajo en temas de uso pedagógico de tecnologías de la información y las comunicaciones</t>
  </si>
  <si>
    <t xml:space="preserve">Docentes formados en uso pedagógico de tecnologías de la información y las comunicaciones. </t>
  </si>
  <si>
    <t xml:space="preserve">Docentes acompañados en procesos de educativos con tecnologías digitales </t>
  </si>
  <si>
    <t xml:space="preserve">Eventos de socialización de experiencias exitosas en el uso práctico de las tecnologías de la información en la educación. </t>
  </si>
  <si>
    <t>Estudiantes acompañados en procesos de educativos con tecnologías digitales.</t>
  </si>
  <si>
    <t>Personas capacitadas en temas TIC</t>
  </si>
  <si>
    <t>Facilitar el acceso y uso de las tecnologías de la información y las comunicaciones en todo el territorio nacional – Computadores para Educar</t>
  </si>
  <si>
    <t>Recuperación de equipos de cómputo obsoletos existentes en las sedes educativas oficiales a nivel nacional</t>
  </si>
  <si>
    <t>Servicio de recolección y gestión de residuos electrónicos</t>
  </si>
  <si>
    <t>Equipos obsoletos retomados</t>
  </si>
  <si>
    <t>Residuos electrónicos dispuestos correctamente. (Demanufactura)</t>
  </si>
  <si>
    <t>Kits para procesos de aprendizaje elaborados con residuos eléctricos y electrónicos</t>
  </si>
  <si>
    <t>Servicio de educación informal para la adecuada disposición de residuos de aparatos eléctricos y electrónicos</t>
  </si>
  <si>
    <t>Personas de la comunidad capacitadas en la correcta disposición de residuos de aparatos eléctricos y electrónicos</t>
  </si>
  <si>
    <t>Eventos De Difusión Realizados</t>
  </si>
  <si>
    <t>Cat: Fortalecimiento institucional como motor de cambio para recuperar la confianza de la ciudadanía y para el fortalecimiento del vínculo Estado Ciudadanía 
Comp: Gobierno digital para la gente</t>
  </si>
  <si>
    <t>Fortalecimiento de los contenidos audiovisuales de la televisión pública.</t>
  </si>
  <si>
    <t>Aumentar la oferta de contenidos audiovisuales con valor público que respondan a la identidad, necesidades y preferencias de los colombianos</t>
  </si>
  <si>
    <t>Contenidos audiovisuales</t>
  </si>
  <si>
    <t>Número de contenidos audiovisuales producidos, transmitidos y/o emitidos a través de las pantallas de la televisión pública nacional</t>
  </si>
  <si>
    <t>Radio Televisión de Colombia - RTVC</t>
  </si>
  <si>
    <t>Unidades funcionales de televisión fortalecidas</t>
  </si>
  <si>
    <t>Número de unidades funcionales de televisión fortalecidas mediante la reposición e implementación de equipos y sistemas de televisión</t>
  </si>
  <si>
    <t>Industria, innovación e infraestructura
9.c. Aumentar de forma significativa el acceso a la tecnología de la información y las comunicaciones y esforzarse por facilitar el acceso universal y asequible a Internet en los países menos adelantados a más tardar en 2020 (MinTIC-Líder)</t>
  </si>
  <si>
    <t>Fortalecimiento de la programación de la radio pública</t>
  </si>
  <si>
    <t>Fortalecer las plataformas de las emisoras de la radio pública nacional a través de la realización de contenidos con valor público que generen identidad y auto representación</t>
  </si>
  <si>
    <t>Contenidos para las plataformas de emisoras nacionales descentralizadas</t>
  </si>
  <si>
    <t>Horas de contenidos al aire y especiales, nacionales y descentralizados generados</t>
  </si>
  <si>
    <t>Nuevos contenidos de radio producidos y emitidos</t>
  </si>
  <si>
    <t>Contenidos digitales generados</t>
  </si>
  <si>
    <t>Número de contenidos digitales generados</t>
  </si>
  <si>
    <t>Emisoras de FM, de interés público clase "C" en las zonas más afectadas por el conflicto, a partir de la definición de los puntos geográficos</t>
  </si>
  <si>
    <t>Número de emisoras de FM implementadas de interés público clase "C" en las zonas más afectadas por el conflicto, en cumplimiento del PMI</t>
  </si>
  <si>
    <t>Apoyo a operadores públicos del servicio de televisión a nivel nacional-RTVC</t>
  </si>
  <si>
    <t>Aumentar la capacidad en la prestación del servicio público de televisión.</t>
  </si>
  <si>
    <t>Productos digitales desarrollados</t>
  </si>
  <si>
    <t>Número de productos digitales desarrollados</t>
  </si>
  <si>
    <t>Contenidos digitales y/o convergentes en la plataforma RTVCPlay</t>
  </si>
  <si>
    <t>Aumentar la producción y difusión de contenidos digitales y/o convergentes en la televisión y la radio pública nacional</t>
  </si>
  <si>
    <t>Contenidos en plataforma RTVCPlay en funcionamiento</t>
  </si>
  <si>
    <t>Número de contenidos en plataforma RTVCPlay en funcionamiento</t>
  </si>
  <si>
    <t>Aprovechamiento de la ciudad construida, participativo e
incluyente, para el fortalecimiento de los vínculos intraurbanos.</t>
  </si>
  <si>
    <t>Fortalecimiento del Operador Postal Oficial</t>
  </si>
  <si>
    <t xml:space="preserve">Desarrollar estrategias que fortalezcan al Operador Postal como prestador de servicios que aporten al desarrollo del sector. </t>
  </si>
  <si>
    <t>No relacionan</t>
  </si>
  <si>
    <t>Mayor penetración en el sector gobierno</t>
  </si>
  <si>
    <t>Estrategia jurídica y operativa</t>
  </si>
  <si>
    <t>Servicios Nacionales Postales</t>
  </si>
  <si>
    <t>Potencializar los servicios postales de pago del OPO</t>
  </si>
  <si>
    <t>Número de oficinas donde prestamos el servicio</t>
  </si>
  <si>
    <t>Desarrollo del OPO como proveedor servicios de internet.</t>
  </si>
  <si>
    <t>Estrategia Comercial como proveedor servicios de internet.</t>
  </si>
  <si>
    <t>Ejecución del proyecto CO de Gestión Documental Bogotá</t>
  </si>
  <si>
    <t>Cumplimiento al plan de trabajo definido por vigencia</t>
  </si>
  <si>
    <t>Implementación de modelo de transporte propio</t>
  </si>
  <si>
    <t>Número de rutas nacionales intervenidas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</si>
</sst>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&quot;$&quot;* #,##0_-;\-&quot;$&quot;* #,##0_-;_-&quot;$&quot;* &quot;-&quot;_-;_-@_-"/>
    <numFmt numFmtId="167" formatCode="&quot;$&quot;#,##0"/>
    <numFmt numFmtId="168" formatCode="&quot;$&quot;\ #,##0.00"/>
    <numFmt numFmtId="169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  <font>
      <sz val="10"/>
      <color theme="0"/>
      <name val="Arial Narrow"/>
    </font>
    <font>
      <sz val="11"/>
      <color theme="0"/>
      <name val="Calibri"/>
      <family val="2"/>
      <scheme val="minor"/>
    </font>
    <font>
      <sz val="10"/>
      <color rgb="FFFFFFFF"/>
      <name val="Arial Narrow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E325C"/>
        <bgColor indexed="64"/>
      </patternFill>
    </fill>
    <fill>
      <patternFill patternType="solid">
        <fgColor rgb="FF1D3159"/>
        <bgColor indexed="64"/>
      </patternFill>
    </fill>
    <fill>
      <patternFill patternType="solid">
        <fgColor rgb="FF1E325C"/>
        <bgColor rgb="FF000000"/>
      </patternFill>
    </fill>
    <fill>
      <patternFill patternType="solid">
        <fgColor rgb="FF1D315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80808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9" borderId="18" applyNumberFormat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9" fontId="4" fillId="2" borderId="2" xfId="2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9" fontId="4" fillId="3" borderId="2" xfId="2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4" fillId="2" borderId="2" xfId="4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8" fontId="0" fillId="0" borderId="0" xfId="4" applyNumberFormat="1" applyFont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9" fontId="4" fillId="5" borderId="2" xfId="0" applyNumberFormat="1" applyFont="1" applyFill="1" applyBorder="1" applyAlignment="1">
      <alignment horizontal="center" vertical="center" wrapText="1"/>
    </xf>
    <xf numFmtId="9" fontId="4" fillId="6" borderId="2" xfId="2" applyFont="1" applyFill="1" applyBorder="1" applyAlignment="1">
      <alignment horizontal="center" vertical="center" wrapText="1"/>
    </xf>
    <xf numFmtId="10" fontId="4" fillId="6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9" fontId="5" fillId="4" borderId="6" xfId="0" applyNumberFormat="1" applyFont="1" applyFill="1" applyBorder="1" applyAlignment="1">
      <alignment horizontal="center" vertical="center" wrapText="1"/>
    </xf>
    <xf numFmtId="9" fontId="5" fillId="5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1" fontId="4" fillId="2" borderId="2" xfId="2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9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9" fontId="4" fillId="7" borderId="2" xfId="2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" fontId="4" fillId="7" borderId="2" xfId="0" applyNumberFormat="1" applyFont="1" applyFill="1" applyBorder="1" applyAlignment="1">
      <alignment horizontal="center" vertical="center" wrapText="1"/>
    </xf>
    <xf numFmtId="9" fontId="4" fillId="8" borderId="2" xfId="2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169" fontId="6" fillId="2" borderId="4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8" fontId="4" fillId="2" borderId="3" xfId="4" applyNumberFormat="1" applyFont="1" applyFill="1" applyBorder="1" applyAlignment="1">
      <alignment horizontal="center" vertical="center" wrapText="1"/>
    </xf>
    <xf numFmtId="168" fontId="4" fillId="2" borderId="4" xfId="4" applyNumberFormat="1" applyFont="1" applyFill="1" applyBorder="1" applyAlignment="1">
      <alignment horizontal="center" vertical="center" wrapText="1"/>
    </xf>
    <xf numFmtId="168" fontId="4" fillId="2" borderId="5" xfId="4" applyNumberFormat="1" applyFont="1" applyFill="1" applyBorder="1" applyAlignment="1">
      <alignment horizontal="center" vertical="center" wrapText="1"/>
    </xf>
    <xf numFmtId="168" fontId="4" fillId="7" borderId="3" xfId="4" applyNumberFormat="1" applyFont="1" applyFill="1" applyBorder="1" applyAlignment="1">
      <alignment horizontal="center" vertical="center" wrapText="1"/>
    </xf>
    <xf numFmtId="168" fontId="4" fillId="7" borderId="4" xfId="4" applyNumberFormat="1" applyFont="1" applyFill="1" applyBorder="1" applyAlignment="1">
      <alignment horizontal="center" vertical="center" wrapText="1"/>
    </xf>
    <xf numFmtId="168" fontId="4" fillId="7" borderId="5" xfId="4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9" fillId="9" borderId="18" xfId="8" applyAlignment="1">
      <alignment horizontal="center" vertical="center" wrapText="1"/>
    </xf>
    <xf numFmtId="168" fontId="9" fillId="9" borderId="18" xfId="8" applyNumberFormat="1" applyAlignment="1">
      <alignment horizontal="center" vertical="center" wrapText="1"/>
    </xf>
  </cellXfs>
  <cellStyles count="9">
    <cellStyle name="Celda de comprobación" xfId="8" builtinId="23"/>
    <cellStyle name="Moneda" xfId="4" builtinId="4"/>
    <cellStyle name="Moneda [0]" xfId="1" builtinId="7"/>
    <cellStyle name="Moneda [0] 2 4" xfId="3" xr:uid="{EC23F011-D93E-49B6-AFF4-2DDBAF8071F0}"/>
    <cellStyle name="Moneda 2" xfId="5" xr:uid="{FB657BAA-F56B-42D2-BB82-36C158CC5955}"/>
    <cellStyle name="Moneda 3" xfId="6" xr:uid="{62E23C52-7D63-4727-9FBF-CE6181A3982E}"/>
    <cellStyle name="Moneda 4" xfId="7" xr:uid="{7287B4AA-7601-4E6A-9270-2A8C825E032A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E325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 /><Relationship Id="rId3" Type="http://schemas.openxmlformats.org/officeDocument/2006/relationships/externalLink" Target="externalLinks/externalLink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10" Type="http://schemas.openxmlformats.org/officeDocument/2006/relationships/customXml" Target="../customXml/item3.xml" /><Relationship Id="rId4" Type="http://schemas.openxmlformats.org/officeDocument/2006/relationships/theme" Target="theme/theme1.xml" /><Relationship Id="rId9" Type="http://schemas.openxmlformats.org/officeDocument/2006/relationships/customXml" Target="../customXml/item2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rroll/Documents/2014/00%20Plan%20de%20acci&#243;n/07%20PA2015/Indicadores%20Plan%20Vive%20Digital%20OAPE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21FE-802C-428E-97FD-C3097C9A835C}">
  <dimension ref="A1:W80"/>
  <sheetViews>
    <sheetView showGridLines="0" tabSelected="1" zoomScale="75" zoomScaleNormal="75" workbookViewId="0">
      <selection activeCell="A2" sqref="A2:W2"/>
    </sheetView>
  </sheetViews>
  <sheetFormatPr defaultColWidth="22.734375" defaultRowHeight="15" x14ac:dyDescent="0.2"/>
  <cols>
    <col min="3" max="3" width="28.65234375" style="1" customWidth="1"/>
    <col min="5" max="5" width="22.734375" style="1"/>
    <col min="6" max="6" width="46.41015625" style="1" customWidth="1"/>
    <col min="7" max="7" width="33.62890625" customWidth="1"/>
    <col min="10" max="13" width="22.734375" style="1"/>
    <col min="14" max="14" width="36.18359375" style="1" customWidth="1"/>
    <col min="15" max="15" width="42.640625" customWidth="1"/>
    <col min="16" max="16" width="35.2421875" customWidth="1"/>
    <col min="17" max="17" width="25.69140625" customWidth="1"/>
    <col min="18" max="18" width="25.69140625" style="1" customWidth="1"/>
    <col min="19" max="19" width="18.29296875" style="1" customWidth="1"/>
    <col min="20" max="22" width="22.734375" style="1"/>
    <col min="23" max="23" width="30.265625" style="1" customWidth="1"/>
  </cols>
  <sheetData>
    <row r="1" spans="1:23" ht="60" hidden="1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69.75" customHeight="1" thickTop="1" thickBot="1" x14ac:dyDescent="0.25">
      <c r="A2" s="131" t="s">
        <v>1</v>
      </c>
      <c r="B2" s="131" t="s">
        <v>2</v>
      </c>
      <c r="C2" s="131" t="s">
        <v>3</v>
      </c>
      <c r="D2" s="131" t="s">
        <v>4</v>
      </c>
      <c r="E2" s="131" t="s">
        <v>5</v>
      </c>
      <c r="F2" s="131" t="s">
        <v>6</v>
      </c>
      <c r="G2" s="131" t="s">
        <v>7</v>
      </c>
      <c r="H2" s="131" t="s">
        <v>8</v>
      </c>
      <c r="I2" s="131" t="s">
        <v>9</v>
      </c>
      <c r="J2" s="131" t="s">
        <v>10</v>
      </c>
      <c r="K2" s="131" t="s">
        <v>11</v>
      </c>
      <c r="L2" s="131" t="s">
        <v>12</v>
      </c>
      <c r="M2" s="131" t="s">
        <v>13</v>
      </c>
      <c r="N2" s="131" t="s">
        <v>14</v>
      </c>
      <c r="O2" s="131" t="s">
        <v>15</v>
      </c>
      <c r="P2" s="131" t="s">
        <v>16</v>
      </c>
      <c r="Q2" s="131" t="s">
        <v>17</v>
      </c>
      <c r="R2" s="131" t="s">
        <v>18</v>
      </c>
      <c r="S2" s="131" t="s">
        <v>19</v>
      </c>
      <c r="T2" s="131" t="s">
        <v>20</v>
      </c>
      <c r="U2" s="131" t="s">
        <v>21</v>
      </c>
      <c r="V2" s="131" t="s">
        <v>22</v>
      </c>
      <c r="W2" s="131" t="s">
        <v>23</v>
      </c>
    </row>
    <row r="3" spans="1:23" ht="25.5" thickTop="1" x14ac:dyDescent="0.2">
      <c r="A3" s="77" t="s">
        <v>24</v>
      </c>
      <c r="B3" s="77" t="s">
        <v>25</v>
      </c>
      <c r="C3" s="77" t="s">
        <v>26</v>
      </c>
      <c r="D3" s="77" t="s">
        <v>27</v>
      </c>
      <c r="E3" s="77" t="s">
        <v>28</v>
      </c>
      <c r="F3" s="77" t="s">
        <v>29</v>
      </c>
      <c r="G3" s="107" t="s">
        <v>30</v>
      </c>
      <c r="H3" s="84" t="s">
        <v>25</v>
      </c>
      <c r="I3" s="84" t="s">
        <v>31</v>
      </c>
      <c r="J3" s="84">
        <v>29686</v>
      </c>
      <c r="K3" s="84">
        <v>31406</v>
      </c>
      <c r="L3" s="84">
        <v>32348</v>
      </c>
      <c r="M3" s="84">
        <v>33318</v>
      </c>
      <c r="N3" s="77" t="s">
        <v>32</v>
      </c>
      <c r="O3" s="77" t="s">
        <v>33</v>
      </c>
      <c r="P3" s="3" t="s">
        <v>34</v>
      </c>
      <c r="Q3" s="3" t="s">
        <v>25</v>
      </c>
      <c r="R3" s="3">
        <v>1256</v>
      </c>
      <c r="S3" s="3">
        <v>1300</v>
      </c>
      <c r="T3" s="4">
        <v>1300</v>
      </c>
      <c r="U3" s="4">
        <v>1300</v>
      </c>
      <c r="V3" s="4">
        <f>+R3+S3+T3+U3</f>
        <v>5156</v>
      </c>
      <c r="W3" s="77" t="s">
        <v>35</v>
      </c>
    </row>
    <row r="4" spans="1:23" ht="36" x14ac:dyDescent="0.2">
      <c r="A4" s="77"/>
      <c r="B4" s="77"/>
      <c r="C4" s="77"/>
      <c r="D4" s="77"/>
      <c r="E4" s="77"/>
      <c r="F4" s="77"/>
      <c r="G4" s="107"/>
      <c r="H4" s="85"/>
      <c r="I4" s="85"/>
      <c r="J4" s="85"/>
      <c r="K4" s="85"/>
      <c r="L4" s="85"/>
      <c r="M4" s="85"/>
      <c r="N4" s="77"/>
      <c r="O4" s="77"/>
      <c r="P4" s="3" t="s">
        <v>36</v>
      </c>
      <c r="Q4" s="3" t="s">
        <v>25</v>
      </c>
      <c r="R4" s="3">
        <v>1100</v>
      </c>
      <c r="S4" s="3">
        <v>1200</v>
      </c>
      <c r="T4" s="3">
        <v>1200</v>
      </c>
      <c r="U4" s="3">
        <v>1200</v>
      </c>
      <c r="V4" s="4">
        <f>+R4+S4+T4+U4</f>
        <v>4700</v>
      </c>
      <c r="W4" s="77"/>
    </row>
    <row r="5" spans="1:23" ht="95.25" customHeight="1" x14ac:dyDescent="0.2">
      <c r="A5" s="77"/>
      <c r="B5" s="77"/>
      <c r="C5" s="77"/>
      <c r="D5" s="77"/>
      <c r="E5" s="77"/>
      <c r="F5" s="77"/>
      <c r="G5" s="107"/>
      <c r="H5" s="86"/>
      <c r="I5" s="86"/>
      <c r="J5" s="86"/>
      <c r="K5" s="86"/>
      <c r="L5" s="86"/>
      <c r="M5" s="86"/>
      <c r="N5" s="77"/>
      <c r="O5" s="3" t="s">
        <v>37</v>
      </c>
      <c r="P5" s="3" t="s">
        <v>38</v>
      </c>
      <c r="Q5" s="3" t="s">
        <v>25</v>
      </c>
      <c r="R5" s="3">
        <v>1</v>
      </c>
      <c r="S5" s="3">
        <v>1</v>
      </c>
      <c r="T5" s="3">
        <v>1</v>
      </c>
      <c r="U5" s="3">
        <v>1</v>
      </c>
      <c r="V5" s="4">
        <v>4</v>
      </c>
      <c r="W5" s="77"/>
    </row>
    <row r="6" spans="1:23" ht="95.25" customHeight="1" x14ac:dyDescent="0.2">
      <c r="A6" s="3" t="s">
        <v>24</v>
      </c>
      <c r="B6" s="3" t="s">
        <v>25</v>
      </c>
      <c r="C6" s="3" t="s">
        <v>26</v>
      </c>
      <c r="D6" s="3" t="s">
        <v>39</v>
      </c>
      <c r="E6" s="3" t="s">
        <v>40</v>
      </c>
      <c r="F6" s="3" t="s">
        <v>41</v>
      </c>
      <c r="G6" s="25" t="s">
        <v>30</v>
      </c>
      <c r="H6" s="41" t="s">
        <v>25</v>
      </c>
      <c r="I6" s="41" t="str">
        <f>+I3</f>
        <v xml:space="preserve">Vigilancia, Inspección, y Control </v>
      </c>
      <c r="J6" s="41">
        <v>151</v>
      </c>
      <c r="K6" s="7">
        <v>0</v>
      </c>
      <c r="L6" s="7">
        <v>0</v>
      </c>
      <c r="M6" s="7">
        <v>0</v>
      </c>
      <c r="N6" s="3" t="s">
        <v>42</v>
      </c>
      <c r="O6" s="3" t="s">
        <v>43</v>
      </c>
      <c r="P6" s="3" t="s">
        <v>44</v>
      </c>
      <c r="Q6" s="3" t="s">
        <v>25</v>
      </c>
      <c r="R6" s="3">
        <v>1</v>
      </c>
      <c r="S6" s="3" t="s">
        <v>25</v>
      </c>
      <c r="T6" s="3" t="s">
        <v>25</v>
      </c>
      <c r="U6" s="3" t="s">
        <v>25</v>
      </c>
      <c r="V6" s="3">
        <f>+R6</f>
        <v>1</v>
      </c>
      <c r="W6" s="3" t="s">
        <v>35</v>
      </c>
    </row>
    <row r="7" spans="1:23" ht="54.75" customHeight="1" x14ac:dyDescent="0.2">
      <c r="A7" s="77" t="s">
        <v>24</v>
      </c>
      <c r="B7" s="75" t="s">
        <v>45</v>
      </c>
      <c r="C7" s="77" t="s">
        <v>26</v>
      </c>
      <c r="D7" s="77" t="s">
        <v>27</v>
      </c>
      <c r="E7" s="77" t="s">
        <v>46</v>
      </c>
      <c r="F7" s="77" t="s">
        <v>47</v>
      </c>
      <c r="G7" s="108" t="s">
        <v>30</v>
      </c>
      <c r="H7" s="58" t="s">
        <v>48</v>
      </c>
      <c r="I7" s="58" t="s">
        <v>49</v>
      </c>
      <c r="J7" s="104">
        <v>30237</v>
      </c>
      <c r="K7" s="104">
        <v>8529</v>
      </c>
      <c r="L7" s="104">
        <v>8785</v>
      </c>
      <c r="M7" s="104">
        <v>5278</v>
      </c>
      <c r="N7" s="58" t="s">
        <v>50</v>
      </c>
      <c r="O7" s="3" t="s">
        <v>51</v>
      </c>
      <c r="P7" s="3" t="s">
        <v>52</v>
      </c>
      <c r="Q7" s="3">
        <v>36</v>
      </c>
      <c r="R7" s="3">
        <v>47</v>
      </c>
      <c r="S7" s="3">
        <v>47</v>
      </c>
      <c r="T7" s="5">
        <v>47</v>
      </c>
      <c r="U7" s="5">
        <v>47</v>
      </c>
      <c r="V7" s="6">
        <v>0.47</v>
      </c>
      <c r="W7" s="77" t="s">
        <v>53</v>
      </c>
    </row>
    <row r="8" spans="1:23" ht="65.25" customHeight="1" x14ac:dyDescent="0.2">
      <c r="A8" s="77"/>
      <c r="B8" s="76"/>
      <c r="C8" s="77"/>
      <c r="D8" s="77"/>
      <c r="E8" s="77"/>
      <c r="F8" s="77"/>
      <c r="G8" s="109"/>
      <c r="H8" s="60"/>
      <c r="I8" s="60"/>
      <c r="J8" s="104"/>
      <c r="K8" s="104"/>
      <c r="L8" s="104"/>
      <c r="M8" s="104"/>
      <c r="N8" s="60"/>
      <c r="O8" s="3" t="s">
        <v>54</v>
      </c>
      <c r="P8" s="3" t="s">
        <v>55</v>
      </c>
      <c r="Q8" s="3">
        <v>786</v>
      </c>
      <c r="R8" s="3">
        <v>788</v>
      </c>
      <c r="S8" s="3">
        <v>788</v>
      </c>
      <c r="T8" s="4">
        <v>788</v>
      </c>
      <c r="U8" s="4">
        <v>788</v>
      </c>
      <c r="V8" s="3">
        <v>788</v>
      </c>
      <c r="W8" s="77"/>
    </row>
    <row r="9" spans="1:23" ht="104.25" customHeight="1" x14ac:dyDescent="0.2">
      <c r="A9" s="2" t="s">
        <v>24</v>
      </c>
      <c r="B9" s="51" t="s">
        <v>45</v>
      </c>
      <c r="C9" s="3" t="s">
        <v>26</v>
      </c>
      <c r="D9" s="3" t="s">
        <v>27</v>
      </c>
      <c r="E9" s="3" t="s">
        <v>56</v>
      </c>
      <c r="F9" s="3" t="s">
        <v>57</v>
      </c>
      <c r="G9" s="2" t="s">
        <v>30</v>
      </c>
      <c r="H9" s="2" t="s">
        <v>48</v>
      </c>
      <c r="I9" s="2" t="s">
        <v>49</v>
      </c>
      <c r="J9" s="7">
        <v>295332</v>
      </c>
      <c r="K9" s="7">
        <v>365627</v>
      </c>
      <c r="L9" s="7">
        <v>336261</v>
      </c>
      <c r="M9" s="7">
        <v>170933</v>
      </c>
      <c r="N9" s="3" t="s">
        <v>58</v>
      </c>
      <c r="O9" s="3" t="s">
        <v>59</v>
      </c>
      <c r="P9" s="3" t="s">
        <v>60</v>
      </c>
      <c r="Q9" s="3">
        <v>210000</v>
      </c>
      <c r="R9" s="8">
        <v>210000</v>
      </c>
      <c r="S9" s="3" t="s">
        <v>61</v>
      </c>
      <c r="T9" s="9" t="s">
        <v>61</v>
      </c>
      <c r="U9" s="9" t="s">
        <v>61</v>
      </c>
      <c r="V9" s="8" t="s">
        <v>62</v>
      </c>
      <c r="W9" s="3" t="s">
        <v>53</v>
      </c>
    </row>
    <row r="10" spans="1:23" ht="98.25" customHeight="1" x14ac:dyDescent="0.2">
      <c r="A10" s="77" t="s">
        <v>24</v>
      </c>
      <c r="B10" s="105" t="s">
        <v>45</v>
      </c>
      <c r="C10" s="77" t="s">
        <v>26</v>
      </c>
      <c r="D10" s="77" t="s">
        <v>27</v>
      </c>
      <c r="E10" s="77" t="s">
        <v>63</v>
      </c>
      <c r="F10" s="77" t="s">
        <v>57</v>
      </c>
      <c r="G10" s="77" t="s">
        <v>30</v>
      </c>
      <c r="H10" s="77" t="s">
        <v>48</v>
      </c>
      <c r="I10" s="77" t="s">
        <v>49</v>
      </c>
      <c r="J10" s="104">
        <v>335544</v>
      </c>
      <c r="K10" s="104">
        <v>642309</v>
      </c>
      <c r="L10" s="104">
        <v>617083</v>
      </c>
      <c r="M10" s="104">
        <v>458663</v>
      </c>
      <c r="N10" s="77" t="s">
        <v>64</v>
      </c>
      <c r="O10" s="3" t="s">
        <v>65</v>
      </c>
      <c r="P10" s="3" t="s">
        <v>66</v>
      </c>
      <c r="Q10" s="3">
        <v>1515</v>
      </c>
      <c r="R10" s="3">
        <v>14057</v>
      </c>
      <c r="S10" s="3">
        <v>14057</v>
      </c>
      <c r="T10" s="3">
        <v>14057</v>
      </c>
      <c r="U10" s="3">
        <v>14057</v>
      </c>
      <c r="V10" s="77">
        <v>14057</v>
      </c>
      <c r="W10" s="77" t="s">
        <v>53</v>
      </c>
    </row>
    <row r="11" spans="1:23" ht="30.75" customHeight="1" x14ac:dyDescent="0.2">
      <c r="A11" s="77"/>
      <c r="B11" s="105"/>
      <c r="C11" s="77"/>
      <c r="D11" s="77"/>
      <c r="E11" s="77"/>
      <c r="F11" s="77"/>
      <c r="G11" s="77"/>
      <c r="H11" s="77"/>
      <c r="I11" s="77"/>
      <c r="J11" s="104"/>
      <c r="K11" s="104"/>
      <c r="L11" s="104"/>
      <c r="M11" s="104"/>
      <c r="N11" s="77"/>
      <c r="O11" s="3" t="s">
        <v>67</v>
      </c>
      <c r="P11" s="3" t="s">
        <v>68</v>
      </c>
      <c r="Q11" s="3">
        <v>1090</v>
      </c>
      <c r="R11" s="3">
        <v>1090</v>
      </c>
      <c r="S11" s="3">
        <v>1090</v>
      </c>
      <c r="T11" s="4">
        <v>0</v>
      </c>
      <c r="U11" s="4">
        <v>0</v>
      </c>
      <c r="V11" s="77"/>
      <c r="W11" s="77"/>
    </row>
    <row r="12" spans="1:23" ht="15" customHeight="1" x14ac:dyDescent="0.2">
      <c r="A12" s="77" t="s">
        <v>24</v>
      </c>
      <c r="B12" s="105" t="s">
        <v>69</v>
      </c>
      <c r="C12" s="77" t="s">
        <v>26</v>
      </c>
      <c r="D12" s="77" t="s">
        <v>27</v>
      </c>
      <c r="E12" s="77" t="s">
        <v>70</v>
      </c>
      <c r="F12" s="77" t="s">
        <v>71</v>
      </c>
      <c r="G12" s="77" t="s">
        <v>30</v>
      </c>
      <c r="H12" s="77" t="s">
        <v>48</v>
      </c>
      <c r="I12" s="77" t="s">
        <v>49</v>
      </c>
      <c r="J12" s="104">
        <v>12418</v>
      </c>
      <c r="K12" s="104">
        <v>0</v>
      </c>
      <c r="L12" s="104">
        <v>0</v>
      </c>
      <c r="M12" s="104">
        <v>0</v>
      </c>
      <c r="N12" s="77" t="s">
        <v>72</v>
      </c>
      <c r="O12" s="77" t="s">
        <v>73</v>
      </c>
      <c r="P12" s="77" t="s">
        <v>74</v>
      </c>
      <c r="Q12" s="3"/>
      <c r="R12" s="110">
        <v>1</v>
      </c>
      <c r="S12" s="77" t="s">
        <v>61</v>
      </c>
      <c r="T12" s="111" t="s">
        <v>61</v>
      </c>
      <c r="U12" s="111" t="s">
        <v>61</v>
      </c>
      <c r="V12" s="112" t="s">
        <v>62</v>
      </c>
      <c r="W12" s="77" t="s">
        <v>53</v>
      </c>
    </row>
    <row r="13" spans="1:23" ht="125.25" customHeight="1" x14ac:dyDescent="0.2">
      <c r="A13" s="77"/>
      <c r="B13" s="105"/>
      <c r="C13" s="77"/>
      <c r="D13" s="77"/>
      <c r="E13" s="77"/>
      <c r="F13" s="77"/>
      <c r="G13" s="77"/>
      <c r="H13" s="77"/>
      <c r="I13" s="77"/>
      <c r="J13" s="104"/>
      <c r="K13" s="104"/>
      <c r="L13" s="104"/>
      <c r="M13" s="104"/>
      <c r="N13" s="77"/>
      <c r="O13" s="77"/>
      <c r="P13" s="77"/>
      <c r="Q13" s="14">
        <v>1</v>
      </c>
      <c r="R13" s="77"/>
      <c r="S13" s="77"/>
      <c r="T13" s="111"/>
      <c r="U13" s="111"/>
      <c r="V13" s="112"/>
      <c r="W13" s="77"/>
    </row>
    <row r="14" spans="1:23" ht="38.25" customHeight="1" x14ac:dyDescent="0.2">
      <c r="A14" s="77" t="s">
        <v>24</v>
      </c>
      <c r="B14" s="77" t="s">
        <v>75</v>
      </c>
      <c r="C14" s="77" t="s">
        <v>26</v>
      </c>
      <c r="D14" s="77" t="s">
        <v>76</v>
      </c>
      <c r="E14" s="77" t="s">
        <v>77</v>
      </c>
      <c r="F14" s="77" t="s">
        <v>78</v>
      </c>
      <c r="G14" s="58" t="s">
        <v>30</v>
      </c>
      <c r="H14" s="78" t="s">
        <v>48</v>
      </c>
      <c r="I14" s="78" t="s">
        <v>79</v>
      </c>
      <c r="J14" s="104">
        <v>11705</v>
      </c>
      <c r="K14" s="104">
        <v>12325</v>
      </c>
      <c r="L14" s="104">
        <v>12695</v>
      </c>
      <c r="M14" s="104">
        <v>13076</v>
      </c>
      <c r="N14" s="77" t="s">
        <v>80</v>
      </c>
      <c r="O14" s="20" t="s">
        <v>81</v>
      </c>
      <c r="P14" s="3" t="s">
        <v>82</v>
      </c>
      <c r="Q14" s="30">
        <v>12</v>
      </c>
      <c r="R14" s="3">
        <v>4</v>
      </c>
      <c r="S14" s="3">
        <v>4</v>
      </c>
      <c r="T14" s="4">
        <v>4</v>
      </c>
      <c r="U14" s="4">
        <v>4</v>
      </c>
      <c r="V14" s="38">
        <v>16</v>
      </c>
      <c r="W14" s="77" t="s">
        <v>83</v>
      </c>
    </row>
    <row r="15" spans="1:23" ht="50.25" customHeight="1" x14ac:dyDescent="0.2">
      <c r="A15" s="77"/>
      <c r="B15" s="77"/>
      <c r="C15" s="77"/>
      <c r="D15" s="77"/>
      <c r="E15" s="77"/>
      <c r="F15" s="77"/>
      <c r="G15" s="59"/>
      <c r="H15" s="79"/>
      <c r="I15" s="79"/>
      <c r="J15" s="104"/>
      <c r="K15" s="104"/>
      <c r="L15" s="104"/>
      <c r="M15" s="104"/>
      <c r="N15" s="77"/>
      <c r="O15" s="2" t="s">
        <v>84</v>
      </c>
      <c r="P15" s="3" t="s">
        <v>85</v>
      </c>
      <c r="Q15" s="30">
        <v>4</v>
      </c>
      <c r="R15" s="3">
        <v>1</v>
      </c>
      <c r="S15" s="3">
        <v>1</v>
      </c>
      <c r="T15" s="4">
        <v>2</v>
      </c>
      <c r="U15" s="4">
        <v>1</v>
      </c>
      <c r="V15" s="38">
        <v>5</v>
      </c>
      <c r="W15" s="77"/>
    </row>
    <row r="16" spans="1:23" ht="93" customHeight="1" x14ac:dyDescent="0.2">
      <c r="A16" s="77"/>
      <c r="B16" s="77"/>
      <c r="C16" s="77"/>
      <c r="D16" s="77"/>
      <c r="E16" s="77"/>
      <c r="F16" s="77"/>
      <c r="G16" s="60"/>
      <c r="H16" s="80"/>
      <c r="I16" s="80"/>
      <c r="J16" s="104"/>
      <c r="K16" s="104"/>
      <c r="L16" s="104"/>
      <c r="M16" s="104"/>
      <c r="N16" s="77"/>
      <c r="O16" s="3" t="s">
        <v>86</v>
      </c>
      <c r="P16" s="3" t="s">
        <v>87</v>
      </c>
      <c r="Q16" s="30">
        <v>11</v>
      </c>
      <c r="R16" s="3">
        <v>3</v>
      </c>
      <c r="S16" s="3">
        <v>2</v>
      </c>
      <c r="T16" s="5">
        <v>0</v>
      </c>
      <c r="U16" s="5">
        <v>0</v>
      </c>
      <c r="V16" s="38">
        <v>5</v>
      </c>
      <c r="W16" s="77"/>
    </row>
    <row r="17" spans="1:23" ht="137.25" customHeight="1" x14ac:dyDescent="0.2">
      <c r="A17" s="2" t="s">
        <v>24</v>
      </c>
      <c r="B17" s="3" t="s">
        <v>69</v>
      </c>
      <c r="C17" s="3" t="s">
        <v>26</v>
      </c>
      <c r="D17" s="2" t="s">
        <v>76</v>
      </c>
      <c r="E17" s="3" t="s">
        <v>88</v>
      </c>
      <c r="F17" s="3" t="s">
        <v>89</v>
      </c>
      <c r="G17" s="2" t="s">
        <v>30</v>
      </c>
      <c r="H17" s="29" t="s">
        <v>48</v>
      </c>
      <c r="I17" s="30" t="s">
        <v>79</v>
      </c>
      <c r="J17" s="7">
        <v>11416</v>
      </c>
      <c r="K17" s="7">
        <v>12021</v>
      </c>
      <c r="L17" s="7">
        <v>12382</v>
      </c>
      <c r="M17" s="7">
        <v>12753</v>
      </c>
      <c r="N17" s="2" t="s">
        <v>90</v>
      </c>
      <c r="O17" s="3" t="s">
        <v>91</v>
      </c>
      <c r="P17" s="3" t="s">
        <v>92</v>
      </c>
      <c r="Q17" s="30">
        <v>16</v>
      </c>
      <c r="R17" s="3">
        <v>4</v>
      </c>
      <c r="S17" s="3">
        <v>0</v>
      </c>
      <c r="T17" s="9">
        <v>0</v>
      </c>
      <c r="U17" s="9">
        <v>0</v>
      </c>
      <c r="V17" s="8">
        <v>4</v>
      </c>
      <c r="W17" s="3" t="s">
        <v>83</v>
      </c>
    </row>
    <row r="18" spans="1:23" ht="123.75" customHeight="1" x14ac:dyDescent="0.2">
      <c r="A18" s="2" t="s">
        <v>24</v>
      </c>
      <c r="B18" s="29" t="s">
        <v>69</v>
      </c>
      <c r="C18" s="3" t="s">
        <v>26</v>
      </c>
      <c r="D18" s="2" t="s">
        <v>76</v>
      </c>
      <c r="E18" s="3" t="s">
        <v>93</v>
      </c>
      <c r="F18" s="3" t="s">
        <v>94</v>
      </c>
      <c r="G18" s="2" t="s">
        <v>30</v>
      </c>
      <c r="H18" s="29" t="s">
        <v>95</v>
      </c>
      <c r="I18" s="29" t="s">
        <v>96</v>
      </c>
      <c r="J18" s="7">
        <v>226863</v>
      </c>
      <c r="K18" s="7">
        <v>346446</v>
      </c>
      <c r="L18" s="7">
        <v>344638</v>
      </c>
      <c r="M18" s="7">
        <v>274609</v>
      </c>
      <c r="N18" s="2" t="s">
        <v>93</v>
      </c>
      <c r="O18" s="3" t="s">
        <v>97</v>
      </c>
      <c r="P18" s="3" t="s">
        <v>98</v>
      </c>
      <c r="Q18" s="30">
        <v>9</v>
      </c>
      <c r="R18" s="3">
        <v>9</v>
      </c>
      <c r="S18" s="3">
        <v>9</v>
      </c>
      <c r="T18" s="4">
        <v>9</v>
      </c>
      <c r="U18" s="4">
        <v>9</v>
      </c>
      <c r="V18" s="8">
        <v>9</v>
      </c>
      <c r="W18" s="3" t="s">
        <v>99</v>
      </c>
    </row>
    <row r="19" spans="1:23" ht="63.75" customHeight="1" x14ac:dyDescent="0.2">
      <c r="A19" s="77" t="s">
        <v>24</v>
      </c>
      <c r="B19" s="78" t="s">
        <v>69</v>
      </c>
      <c r="C19" s="77" t="s">
        <v>26</v>
      </c>
      <c r="D19" s="77" t="s">
        <v>100</v>
      </c>
      <c r="E19" s="77" t="s">
        <v>101</v>
      </c>
      <c r="F19" s="77" t="s">
        <v>94</v>
      </c>
      <c r="G19" s="58" t="s">
        <v>30</v>
      </c>
      <c r="H19" s="78" t="s">
        <v>95</v>
      </c>
      <c r="I19" s="78" t="s">
        <v>96</v>
      </c>
      <c r="J19" s="104">
        <v>46221</v>
      </c>
      <c r="K19" s="104">
        <v>65608</v>
      </c>
      <c r="L19" s="104">
        <v>67576</v>
      </c>
      <c r="M19" s="104">
        <v>66731</v>
      </c>
      <c r="N19" s="77" t="s">
        <v>102</v>
      </c>
      <c r="O19" s="3" t="s">
        <v>103</v>
      </c>
      <c r="P19" s="3" t="s">
        <v>104</v>
      </c>
      <c r="Q19" s="30">
        <v>3</v>
      </c>
      <c r="R19" s="3">
        <v>4</v>
      </c>
      <c r="S19" s="3">
        <v>3</v>
      </c>
      <c r="T19" s="4">
        <v>3</v>
      </c>
      <c r="U19" s="4">
        <v>3</v>
      </c>
      <c r="V19" s="31">
        <f>SUM(R19:U19)</f>
        <v>13</v>
      </c>
      <c r="W19" s="77" t="s">
        <v>99</v>
      </c>
    </row>
    <row r="20" spans="1:23" ht="48.75" customHeight="1" x14ac:dyDescent="0.2">
      <c r="A20" s="77"/>
      <c r="B20" s="79"/>
      <c r="C20" s="77"/>
      <c r="D20" s="77"/>
      <c r="E20" s="77"/>
      <c r="F20" s="77"/>
      <c r="G20" s="59"/>
      <c r="H20" s="79"/>
      <c r="I20" s="79"/>
      <c r="J20" s="104"/>
      <c r="K20" s="104"/>
      <c r="L20" s="104"/>
      <c r="M20" s="104"/>
      <c r="N20" s="77"/>
      <c r="O20" s="3" t="s">
        <v>105</v>
      </c>
      <c r="P20" s="3" t="s">
        <v>106</v>
      </c>
      <c r="Q20" s="30">
        <v>42</v>
      </c>
      <c r="R20" s="3">
        <v>130</v>
      </c>
      <c r="S20" s="3">
        <v>130</v>
      </c>
      <c r="T20" s="4">
        <v>130</v>
      </c>
      <c r="U20" s="4">
        <v>100</v>
      </c>
      <c r="V20" s="31">
        <f>SUM(R20:U20)</f>
        <v>490</v>
      </c>
      <c r="W20" s="77"/>
    </row>
    <row r="21" spans="1:23" ht="46.5" customHeight="1" x14ac:dyDescent="0.2">
      <c r="A21" s="77"/>
      <c r="B21" s="80"/>
      <c r="C21" s="77"/>
      <c r="D21" s="77"/>
      <c r="E21" s="77"/>
      <c r="F21" s="77"/>
      <c r="G21" s="60"/>
      <c r="H21" s="80"/>
      <c r="I21" s="80"/>
      <c r="J21" s="104"/>
      <c r="K21" s="104"/>
      <c r="L21" s="104"/>
      <c r="M21" s="104"/>
      <c r="N21" s="77"/>
      <c r="O21" s="3" t="s">
        <v>107</v>
      </c>
      <c r="P21" s="3" t="s">
        <v>108</v>
      </c>
      <c r="Q21" s="30">
        <v>978</v>
      </c>
      <c r="R21" s="3">
        <v>869</v>
      </c>
      <c r="S21" s="8">
        <v>1418</v>
      </c>
      <c r="T21" s="8">
        <v>1485</v>
      </c>
      <c r="U21" s="8">
        <v>1589</v>
      </c>
      <c r="V21" s="31">
        <f>SUM(R21:U21)</f>
        <v>5361</v>
      </c>
      <c r="W21" s="77"/>
    </row>
    <row r="22" spans="1:23" ht="128.25" customHeight="1" x14ac:dyDescent="0.2">
      <c r="A22" s="56" t="s">
        <v>24</v>
      </c>
      <c r="B22" s="56" t="s">
        <v>114</v>
      </c>
      <c r="C22" s="3" t="s">
        <v>26</v>
      </c>
      <c r="D22" s="2" t="s">
        <v>76</v>
      </c>
      <c r="E22" s="3" t="s">
        <v>109</v>
      </c>
      <c r="F22" s="3" t="s">
        <v>110</v>
      </c>
      <c r="G22" s="2" t="s">
        <v>30</v>
      </c>
      <c r="H22" s="56"/>
      <c r="I22" s="56"/>
      <c r="J22" s="7">
        <v>378</v>
      </c>
      <c r="K22" s="7">
        <v>398</v>
      </c>
      <c r="L22" s="7">
        <v>410</v>
      </c>
      <c r="M22" s="7">
        <v>422</v>
      </c>
      <c r="N22" s="3" t="s">
        <v>42</v>
      </c>
      <c r="O22" s="3" t="s">
        <v>111</v>
      </c>
      <c r="P22" s="3" t="s">
        <v>112</v>
      </c>
      <c r="Q22" s="57"/>
      <c r="R22" s="3">
        <v>100</v>
      </c>
      <c r="S22" s="3">
        <v>100</v>
      </c>
      <c r="T22" s="4">
        <v>100</v>
      </c>
      <c r="U22" s="4">
        <v>100</v>
      </c>
      <c r="V22" s="8">
        <v>100</v>
      </c>
      <c r="W22" s="3" t="s">
        <v>113</v>
      </c>
    </row>
    <row r="23" spans="1:23" s="48" customFormat="1" ht="110.25" customHeight="1" x14ac:dyDescent="0.2">
      <c r="A23" s="17" t="s">
        <v>24</v>
      </c>
      <c r="B23" s="17" t="s">
        <v>114</v>
      </c>
      <c r="C23" s="17" t="s">
        <v>26</v>
      </c>
      <c r="D23" s="17" t="s">
        <v>115</v>
      </c>
      <c r="E23" s="17" t="s">
        <v>116</v>
      </c>
      <c r="F23" s="17" t="s">
        <v>117</v>
      </c>
      <c r="G23" s="17" t="s">
        <v>30</v>
      </c>
      <c r="H23" s="17" t="s">
        <v>118</v>
      </c>
      <c r="I23" s="17" t="s">
        <v>119</v>
      </c>
      <c r="J23" s="37">
        <v>13860</v>
      </c>
      <c r="K23" s="37">
        <v>14594</v>
      </c>
      <c r="L23" s="37">
        <v>15032</v>
      </c>
      <c r="M23" s="37">
        <v>15484</v>
      </c>
      <c r="N23" s="17" t="s">
        <v>120</v>
      </c>
      <c r="O23" s="3" t="s">
        <v>121</v>
      </c>
      <c r="P23" s="3" t="s">
        <v>122</v>
      </c>
      <c r="Q23" s="3">
        <v>0</v>
      </c>
      <c r="R23" s="8">
        <v>110000</v>
      </c>
      <c r="S23" s="8">
        <v>140000</v>
      </c>
      <c r="T23" s="8">
        <v>150000</v>
      </c>
      <c r="U23" s="8">
        <v>100000</v>
      </c>
      <c r="V23" s="8">
        <f>SUM(R23:U23)</f>
        <v>500000</v>
      </c>
      <c r="W23" s="58" t="s">
        <v>123</v>
      </c>
    </row>
    <row r="24" spans="1:23" ht="111.75" customHeight="1" x14ac:dyDescent="0.2">
      <c r="A24" s="2" t="s">
        <v>24</v>
      </c>
      <c r="B24" s="17" t="s">
        <v>124</v>
      </c>
      <c r="C24" s="3" t="s">
        <v>26</v>
      </c>
      <c r="D24" s="3" t="s">
        <v>125</v>
      </c>
      <c r="E24" s="3" t="s">
        <v>126</v>
      </c>
      <c r="F24" s="3" t="s">
        <v>127</v>
      </c>
      <c r="G24" s="2" t="s">
        <v>30</v>
      </c>
      <c r="H24" s="3" t="s">
        <v>25</v>
      </c>
      <c r="I24" s="3" t="s">
        <v>119</v>
      </c>
      <c r="J24" s="15">
        <v>6050</v>
      </c>
      <c r="K24" s="15">
        <v>6371</v>
      </c>
      <c r="L24" s="15">
        <v>6562</v>
      </c>
      <c r="M24" s="15">
        <v>6759</v>
      </c>
      <c r="N24" s="2" t="s">
        <v>120</v>
      </c>
      <c r="O24" s="3" t="s">
        <v>128</v>
      </c>
      <c r="P24" s="3" t="s">
        <v>129</v>
      </c>
      <c r="Q24" s="3">
        <v>0</v>
      </c>
      <c r="R24" s="8">
        <v>700000</v>
      </c>
      <c r="S24" s="8">
        <v>1000000</v>
      </c>
      <c r="T24" s="8">
        <v>1300000</v>
      </c>
      <c r="U24" s="8">
        <v>1000000</v>
      </c>
      <c r="V24" s="8">
        <f t="shared" ref="V24" si="0">SUM(R24:U24)</f>
        <v>4000000</v>
      </c>
      <c r="W24" s="60"/>
    </row>
    <row r="25" spans="1:23" ht="63.75" customHeight="1" x14ac:dyDescent="0.2">
      <c r="A25" s="58" t="s">
        <v>130</v>
      </c>
      <c r="B25" s="17" t="s">
        <v>131</v>
      </c>
      <c r="C25" s="58" t="s">
        <v>26</v>
      </c>
      <c r="D25" s="58" t="s">
        <v>115</v>
      </c>
      <c r="E25" s="58" t="s">
        <v>132</v>
      </c>
      <c r="F25" s="58" t="s">
        <v>133</v>
      </c>
      <c r="G25" s="58" t="s">
        <v>30</v>
      </c>
      <c r="H25" s="78" t="s">
        <v>134</v>
      </c>
      <c r="I25" s="78"/>
      <c r="J25" s="67">
        <v>62573</v>
      </c>
      <c r="K25" s="67">
        <v>65889</v>
      </c>
      <c r="L25" s="67">
        <v>67866</v>
      </c>
      <c r="M25" s="67">
        <v>69178</v>
      </c>
      <c r="N25" s="58" t="s">
        <v>135</v>
      </c>
      <c r="O25" s="3" t="s">
        <v>136</v>
      </c>
      <c r="P25" s="3" t="s">
        <v>137</v>
      </c>
      <c r="Q25" s="46" t="s">
        <v>138</v>
      </c>
      <c r="R25" s="14">
        <v>0.02</v>
      </c>
      <c r="S25" s="14">
        <v>0.02</v>
      </c>
      <c r="T25" s="14">
        <v>0.02</v>
      </c>
      <c r="U25" s="14">
        <v>0.02</v>
      </c>
      <c r="V25" s="50">
        <v>0.08</v>
      </c>
      <c r="W25" s="58" t="s">
        <v>139</v>
      </c>
    </row>
    <row r="26" spans="1:23" ht="63.75" customHeight="1" x14ac:dyDescent="0.2">
      <c r="A26" s="60"/>
      <c r="B26" s="17"/>
      <c r="C26" s="60"/>
      <c r="D26" s="60"/>
      <c r="E26" s="60"/>
      <c r="F26" s="60"/>
      <c r="G26" s="60"/>
      <c r="H26" s="80"/>
      <c r="I26" s="80"/>
      <c r="J26" s="68"/>
      <c r="K26" s="68"/>
      <c r="L26" s="68"/>
      <c r="M26" s="68"/>
      <c r="N26" s="60"/>
      <c r="O26" s="3" t="s">
        <v>140</v>
      </c>
      <c r="P26" s="3" t="s">
        <v>141</v>
      </c>
      <c r="Q26" s="46" t="s">
        <v>138</v>
      </c>
      <c r="R26" s="39">
        <v>1.4999999999999999E-2</v>
      </c>
      <c r="S26" s="39">
        <v>1.4999999999999999E-2</v>
      </c>
      <c r="T26" s="39">
        <v>1.4999999999999999E-2</v>
      </c>
      <c r="U26" s="39">
        <v>1.4999999999999999E-2</v>
      </c>
      <c r="V26" s="50">
        <v>0.06</v>
      </c>
      <c r="W26" s="60"/>
    </row>
    <row r="27" spans="1:23" ht="142.5" customHeight="1" x14ac:dyDescent="0.2">
      <c r="A27" s="58" t="s">
        <v>142</v>
      </c>
      <c r="B27" s="58" t="s">
        <v>143</v>
      </c>
      <c r="C27" s="58" t="s">
        <v>26</v>
      </c>
      <c r="D27" s="58" t="s">
        <v>76</v>
      </c>
      <c r="E27" s="58" t="s">
        <v>144</v>
      </c>
      <c r="F27" s="58" t="s">
        <v>145</v>
      </c>
      <c r="G27" s="58" t="s">
        <v>30</v>
      </c>
      <c r="H27" s="81" t="s">
        <v>146</v>
      </c>
      <c r="I27" s="81" t="s">
        <v>96</v>
      </c>
      <c r="J27" s="58">
        <v>27780</v>
      </c>
      <c r="K27" s="58">
        <v>22792</v>
      </c>
      <c r="L27" s="58">
        <v>23476</v>
      </c>
      <c r="M27" s="58">
        <v>24180</v>
      </c>
      <c r="N27" s="58" t="s">
        <v>147</v>
      </c>
      <c r="O27" s="3" t="s">
        <v>148</v>
      </c>
      <c r="P27" s="3" t="s">
        <v>149</v>
      </c>
      <c r="Q27" s="46">
        <v>0</v>
      </c>
      <c r="R27" s="8">
        <v>20000</v>
      </c>
      <c r="S27" s="8">
        <v>16000</v>
      </c>
      <c r="T27" s="8">
        <v>16000</v>
      </c>
      <c r="U27" s="8">
        <v>16000</v>
      </c>
      <c r="V27" s="45">
        <f t="shared" ref="V27:V32" si="1">SUM(R27:U27)</f>
        <v>68000</v>
      </c>
      <c r="W27" s="58" t="s">
        <v>150</v>
      </c>
    </row>
    <row r="28" spans="1:23" ht="63.75" customHeight="1" x14ac:dyDescent="0.2">
      <c r="A28" s="60"/>
      <c r="B28" s="60"/>
      <c r="C28" s="60"/>
      <c r="D28" s="60"/>
      <c r="E28" s="60"/>
      <c r="F28" s="60"/>
      <c r="G28" s="60"/>
      <c r="H28" s="83"/>
      <c r="I28" s="83"/>
      <c r="J28" s="60"/>
      <c r="K28" s="60"/>
      <c r="L28" s="60"/>
      <c r="M28" s="60"/>
      <c r="N28" s="60"/>
      <c r="O28" s="3" t="s">
        <v>151</v>
      </c>
      <c r="P28" s="3" t="s">
        <v>152</v>
      </c>
      <c r="Q28" s="46">
        <v>0</v>
      </c>
      <c r="R28" s="3">
        <v>540</v>
      </c>
      <c r="S28" s="3">
        <v>432</v>
      </c>
      <c r="T28" s="3">
        <v>432</v>
      </c>
      <c r="U28" s="3">
        <v>432</v>
      </c>
      <c r="V28" s="45">
        <f t="shared" si="1"/>
        <v>1836</v>
      </c>
      <c r="W28" s="59"/>
    </row>
    <row r="29" spans="1:23" ht="63.75" customHeight="1" x14ac:dyDescent="0.2">
      <c r="A29" s="58" t="s">
        <v>153</v>
      </c>
      <c r="B29" s="58" t="s">
        <v>154</v>
      </c>
      <c r="C29" s="58" t="s">
        <v>26</v>
      </c>
      <c r="D29" s="58" t="s">
        <v>115</v>
      </c>
      <c r="E29" s="58" t="s">
        <v>155</v>
      </c>
      <c r="F29" s="58" t="s">
        <v>156</v>
      </c>
      <c r="G29" s="58" t="s">
        <v>30</v>
      </c>
      <c r="H29" s="81" t="s">
        <v>157</v>
      </c>
      <c r="I29" s="81" t="s">
        <v>119</v>
      </c>
      <c r="J29" s="58">
        <v>16651</v>
      </c>
      <c r="K29" s="58">
        <v>13661</v>
      </c>
      <c r="L29" s="58">
        <v>14071</v>
      </c>
      <c r="M29" s="58">
        <v>14493</v>
      </c>
      <c r="N29" s="58" t="s">
        <v>147</v>
      </c>
      <c r="O29" s="3" t="s">
        <v>158</v>
      </c>
      <c r="P29" s="3" t="s">
        <v>159</v>
      </c>
      <c r="Q29" s="46">
        <v>0</v>
      </c>
      <c r="R29" s="8">
        <v>65000</v>
      </c>
      <c r="S29" s="8">
        <v>65000</v>
      </c>
      <c r="T29" s="8">
        <v>65000</v>
      </c>
      <c r="U29" s="8">
        <v>65000</v>
      </c>
      <c r="V29" s="45">
        <f t="shared" si="1"/>
        <v>260000</v>
      </c>
      <c r="W29" s="59" t="s">
        <v>150</v>
      </c>
    </row>
    <row r="30" spans="1:23" ht="63.75" customHeight="1" x14ac:dyDescent="0.2">
      <c r="A30" s="59"/>
      <c r="B30" s="59"/>
      <c r="C30" s="59"/>
      <c r="D30" s="59"/>
      <c r="E30" s="59"/>
      <c r="F30" s="59"/>
      <c r="G30" s="59"/>
      <c r="H30" s="82"/>
      <c r="I30" s="82"/>
      <c r="J30" s="59"/>
      <c r="K30" s="59"/>
      <c r="L30" s="59"/>
      <c r="M30" s="59"/>
      <c r="N30" s="59"/>
      <c r="O30" s="3" t="s">
        <v>160</v>
      </c>
      <c r="P30" s="3" t="s">
        <v>161</v>
      </c>
      <c r="Q30" s="46">
        <v>0</v>
      </c>
      <c r="R30" s="8">
        <v>5000</v>
      </c>
      <c r="S30" s="8">
        <v>5000</v>
      </c>
      <c r="T30" s="9">
        <v>5000</v>
      </c>
      <c r="U30" s="9">
        <v>5000</v>
      </c>
      <c r="V30" s="45">
        <f t="shared" si="1"/>
        <v>20000</v>
      </c>
      <c r="W30" s="59"/>
    </row>
    <row r="31" spans="1:23" ht="63.75" customHeight="1" x14ac:dyDescent="0.2">
      <c r="A31" s="59"/>
      <c r="B31" s="59"/>
      <c r="C31" s="59"/>
      <c r="D31" s="59"/>
      <c r="E31" s="59"/>
      <c r="F31" s="59"/>
      <c r="G31" s="60"/>
      <c r="H31" s="82"/>
      <c r="I31" s="82"/>
      <c r="J31" s="59"/>
      <c r="K31" s="59"/>
      <c r="L31" s="59"/>
      <c r="M31" s="59"/>
      <c r="N31" s="59"/>
      <c r="O31" s="3" t="s">
        <v>162</v>
      </c>
      <c r="P31" s="3" t="s">
        <v>163</v>
      </c>
      <c r="Q31" s="46">
        <v>0</v>
      </c>
      <c r="R31" s="8">
        <v>5000</v>
      </c>
      <c r="S31" s="8">
        <v>5000</v>
      </c>
      <c r="T31" s="8">
        <v>5000</v>
      </c>
      <c r="U31" s="8">
        <v>5000</v>
      </c>
      <c r="V31" s="45">
        <f t="shared" si="1"/>
        <v>20000</v>
      </c>
      <c r="W31" s="60"/>
    </row>
    <row r="32" spans="1:23" ht="106.5" customHeight="1" x14ac:dyDescent="0.2">
      <c r="A32" s="58" t="s">
        <v>24</v>
      </c>
      <c r="B32" s="58" t="s">
        <v>154</v>
      </c>
      <c r="C32" s="58" t="s">
        <v>26</v>
      </c>
      <c r="D32" s="58" t="s">
        <v>125</v>
      </c>
      <c r="E32" s="58" t="s">
        <v>164</v>
      </c>
      <c r="F32" s="58" t="s">
        <v>165</v>
      </c>
      <c r="G32" s="58" t="s">
        <v>30</v>
      </c>
      <c r="H32" s="58" t="s">
        <v>166</v>
      </c>
      <c r="I32" s="58" t="s">
        <v>167</v>
      </c>
      <c r="J32" s="100">
        <v>5720</v>
      </c>
      <c r="K32" s="100">
        <v>6864</v>
      </c>
      <c r="L32" s="100">
        <v>7220</v>
      </c>
      <c r="M32" s="100">
        <v>7596</v>
      </c>
      <c r="N32" s="58" t="s">
        <v>168</v>
      </c>
      <c r="O32" s="3" t="s">
        <v>169</v>
      </c>
      <c r="P32" s="3" t="s">
        <v>170</v>
      </c>
      <c r="Q32" s="3">
        <v>0</v>
      </c>
      <c r="R32" s="3">
        <v>2000</v>
      </c>
      <c r="S32" s="3">
        <v>3000</v>
      </c>
      <c r="T32" s="4">
        <v>4000</v>
      </c>
      <c r="U32" s="4">
        <v>5000</v>
      </c>
      <c r="V32" s="4">
        <f t="shared" si="1"/>
        <v>14000</v>
      </c>
      <c r="W32" s="58" t="s">
        <v>171</v>
      </c>
    </row>
    <row r="33" spans="1:23" ht="106.5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102"/>
      <c r="K33" s="102"/>
      <c r="L33" s="102"/>
      <c r="M33" s="102"/>
      <c r="N33" s="59"/>
      <c r="O33" s="3" t="s">
        <v>172</v>
      </c>
      <c r="P33" s="3" t="s">
        <v>173</v>
      </c>
      <c r="Q33" s="3">
        <v>0</v>
      </c>
      <c r="R33" s="3">
        <v>2</v>
      </c>
      <c r="S33" s="3">
        <v>1</v>
      </c>
      <c r="T33" s="4">
        <v>0</v>
      </c>
      <c r="U33" s="4">
        <v>1</v>
      </c>
      <c r="V33" s="4">
        <f t="shared" ref="V33:V34" si="2">SUM(R33:U33)</f>
        <v>4</v>
      </c>
      <c r="W33" s="59"/>
    </row>
    <row r="34" spans="1:23" ht="63.7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101"/>
      <c r="K34" s="101"/>
      <c r="L34" s="101"/>
      <c r="M34" s="101"/>
      <c r="N34" s="60"/>
      <c r="O34" s="3" t="s">
        <v>174</v>
      </c>
      <c r="P34" s="3" t="s">
        <v>175</v>
      </c>
      <c r="Q34" s="3">
        <v>0</v>
      </c>
      <c r="R34" s="3">
        <v>300</v>
      </c>
      <c r="S34" s="3">
        <v>500</v>
      </c>
      <c r="T34" s="9">
        <v>700</v>
      </c>
      <c r="U34" s="9">
        <v>900</v>
      </c>
      <c r="V34" s="4">
        <f t="shared" si="2"/>
        <v>2400</v>
      </c>
      <c r="W34" s="59"/>
    </row>
    <row r="35" spans="1:23" ht="63.75" customHeight="1" x14ac:dyDescent="0.2">
      <c r="A35" s="58" t="s">
        <v>24</v>
      </c>
      <c r="B35" s="58" t="s">
        <v>154</v>
      </c>
      <c r="C35" s="58" t="s">
        <v>26</v>
      </c>
      <c r="D35" s="58" t="s">
        <v>125</v>
      </c>
      <c r="E35" s="58" t="s">
        <v>176</v>
      </c>
      <c r="F35" s="58" t="s">
        <v>177</v>
      </c>
      <c r="G35" s="58" t="s">
        <v>30</v>
      </c>
      <c r="H35" s="58" t="s">
        <v>166</v>
      </c>
      <c r="I35" s="58" t="s">
        <v>167</v>
      </c>
      <c r="J35" s="100">
        <v>4280</v>
      </c>
      <c r="K35" s="100">
        <v>5136</v>
      </c>
      <c r="L35" s="100">
        <v>5403</v>
      </c>
      <c r="M35" s="100">
        <v>5684</v>
      </c>
      <c r="N35" s="58" t="s">
        <v>168</v>
      </c>
      <c r="O35" s="3" t="s">
        <v>178</v>
      </c>
      <c r="P35" s="3" t="s">
        <v>179</v>
      </c>
      <c r="Q35" s="3">
        <v>0</v>
      </c>
      <c r="R35" s="9">
        <v>6000</v>
      </c>
      <c r="S35" s="9">
        <v>10000</v>
      </c>
      <c r="T35" s="9">
        <v>15000</v>
      </c>
      <c r="U35" s="9">
        <v>20000</v>
      </c>
      <c r="V35" s="9">
        <f>SUM(R35:U35)</f>
        <v>51000</v>
      </c>
      <c r="W35" s="59" t="s">
        <v>171</v>
      </c>
    </row>
    <row r="36" spans="1:23" ht="63.75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102"/>
      <c r="K36" s="102"/>
      <c r="L36" s="102"/>
      <c r="M36" s="102"/>
      <c r="N36" s="59"/>
      <c r="O36" s="3" t="s">
        <v>180</v>
      </c>
      <c r="P36" s="3" t="s">
        <v>181</v>
      </c>
      <c r="Q36" s="3">
        <v>0</v>
      </c>
      <c r="R36" s="3">
        <v>4</v>
      </c>
      <c r="S36" s="3">
        <v>2</v>
      </c>
      <c r="T36" s="9">
        <v>3</v>
      </c>
      <c r="U36" s="9">
        <v>3</v>
      </c>
      <c r="V36" s="9">
        <f t="shared" ref="V36:V37" si="3">SUM(R36:U36)</f>
        <v>12</v>
      </c>
      <c r="W36" s="59"/>
    </row>
    <row r="37" spans="1:23" ht="63.7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101"/>
      <c r="K37" s="101"/>
      <c r="L37" s="101"/>
      <c r="M37" s="101"/>
      <c r="N37" s="60"/>
      <c r="O37" s="3" t="s">
        <v>182</v>
      </c>
      <c r="P37" s="3" t="s">
        <v>183</v>
      </c>
      <c r="Q37" s="3">
        <v>0</v>
      </c>
      <c r="R37" s="3">
        <v>4</v>
      </c>
      <c r="S37" s="3">
        <v>2</v>
      </c>
      <c r="T37" s="3">
        <v>4</v>
      </c>
      <c r="U37" s="3">
        <v>2</v>
      </c>
      <c r="V37" s="9">
        <f t="shared" si="3"/>
        <v>12</v>
      </c>
      <c r="W37" s="60"/>
    </row>
    <row r="38" spans="1:23" ht="63.75" customHeight="1" x14ac:dyDescent="0.2">
      <c r="A38" s="58" t="s">
        <v>25</v>
      </c>
      <c r="B38" s="58" t="s">
        <v>25</v>
      </c>
      <c r="C38" s="58" t="s">
        <v>184</v>
      </c>
      <c r="D38" s="78" t="s">
        <v>185</v>
      </c>
      <c r="E38" s="58" t="s">
        <v>186</v>
      </c>
      <c r="F38" s="58" t="s">
        <v>187</v>
      </c>
      <c r="G38" s="58" t="s">
        <v>188</v>
      </c>
      <c r="H38" s="58" t="s">
        <v>25</v>
      </c>
      <c r="I38" s="58" t="s">
        <v>189</v>
      </c>
      <c r="J38" s="100">
        <v>8323</v>
      </c>
      <c r="K38" s="100">
        <v>3230</v>
      </c>
      <c r="L38" s="100">
        <v>2851</v>
      </c>
      <c r="M38" s="100">
        <v>3414</v>
      </c>
      <c r="N38" s="58" t="s">
        <v>190</v>
      </c>
      <c r="O38" s="3" t="s">
        <v>191</v>
      </c>
      <c r="P38" s="3" t="s">
        <v>192</v>
      </c>
      <c r="Q38" s="14">
        <v>0</v>
      </c>
      <c r="R38" s="14">
        <v>1</v>
      </c>
      <c r="S38" s="14">
        <v>1</v>
      </c>
      <c r="T38" s="14">
        <v>1</v>
      </c>
      <c r="U38" s="14">
        <v>1</v>
      </c>
      <c r="V38" s="34">
        <v>1</v>
      </c>
      <c r="W38" s="103" t="s">
        <v>193</v>
      </c>
    </row>
    <row r="39" spans="1:23" ht="63.75" customHeight="1" x14ac:dyDescent="0.2">
      <c r="A39" s="59"/>
      <c r="B39" s="59"/>
      <c r="C39" s="59"/>
      <c r="D39" s="79"/>
      <c r="E39" s="59"/>
      <c r="F39" s="59"/>
      <c r="G39" s="59"/>
      <c r="H39" s="58"/>
      <c r="I39" s="59"/>
      <c r="J39" s="102"/>
      <c r="K39" s="102"/>
      <c r="L39" s="102"/>
      <c r="M39" s="102"/>
      <c r="N39" s="59"/>
      <c r="O39" s="3" t="s">
        <v>194</v>
      </c>
      <c r="P39" s="3" t="s">
        <v>195</v>
      </c>
      <c r="Q39" s="14">
        <v>0</v>
      </c>
      <c r="R39" s="14">
        <v>1</v>
      </c>
      <c r="S39" s="14">
        <v>1</v>
      </c>
      <c r="T39" s="14">
        <v>1</v>
      </c>
      <c r="U39" s="14">
        <v>1</v>
      </c>
      <c r="V39" s="34">
        <v>1</v>
      </c>
      <c r="W39" s="87"/>
    </row>
    <row r="40" spans="1:23" ht="63.75" customHeight="1" x14ac:dyDescent="0.2">
      <c r="A40" s="59"/>
      <c r="B40" s="59"/>
      <c r="C40" s="59"/>
      <c r="D40" s="79"/>
      <c r="E40" s="59"/>
      <c r="F40" s="59"/>
      <c r="G40" s="59"/>
      <c r="H40" s="58"/>
      <c r="I40" s="59"/>
      <c r="J40" s="102"/>
      <c r="K40" s="102"/>
      <c r="L40" s="102"/>
      <c r="M40" s="102"/>
      <c r="N40" s="59"/>
      <c r="O40" s="3" t="s">
        <v>196</v>
      </c>
      <c r="P40" s="3" t="s">
        <v>197</v>
      </c>
      <c r="Q40" s="14">
        <v>0</v>
      </c>
      <c r="R40" s="14">
        <v>1</v>
      </c>
      <c r="S40" s="14">
        <v>1</v>
      </c>
      <c r="T40" s="14">
        <v>1</v>
      </c>
      <c r="U40" s="14">
        <v>1</v>
      </c>
      <c r="V40" s="34">
        <v>1</v>
      </c>
      <c r="W40" s="87"/>
    </row>
    <row r="41" spans="1:23" ht="63.75" customHeight="1" x14ac:dyDescent="0.2">
      <c r="A41" s="59"/>
      <c r="B41" s="59"/>
      <c r="C41" s="59"/>
      <c r="D41" s="79"/>
      <c r="E41" s="59"/>
      <c r="F41" s="59"/>
      <c r="G41" s="59"/>
      <c r="H41" s="58"/>
      <c r="I41" s="59"/>
      <c r="J41" s="102"/>
      <c r="K41" s="102"/>
      <c r="L41" s="102"/>
      <c r="M41" s="102"/>
      <c r="N41" s="59"/>
      <c r="O41" s="3" t="s">
        <v>198</v>
      </c>
      <c r="P41" s="3" t="s">
        <v>199</v>
      </c>
      <c r="Q41" s="14">
        <v>0</v>
      </c>
      <c r="R41" s="14">
        <v>1</v>
      </c>
      <c r="S41" s="14">
        <v>1</v>
      </c>
      <c r="T41" s="11">
        <v>1</v>
      </c>
      <c r="U41" s="11">
        <v>1</v>
      </c>
      <c r="V41" s="35">
        <v>1</v>
      </c>
      <c r="W41" s="87"/>
    </row>
    <row r="42" spans="1:23" ht="63.75" customHeight="1" x14ac:dyDescent="0.2">
      <c r="A42" s="59"/>
      <c r="B42" s="59"/>
      <c r="C42" s="59"/>
      <c r="D42" s="79"/>
      <c r="E42" s="59"/>
      <c r="F42" s="59"/>
      <c r="G42" s="59"/>
      <c r="H42" s="58"/>
      <c r="I42" s="59"/>
      <c r="J42" s="102"/>
      <c r="K42" s="102"/>
      <c r="L42" s="102"/>
      <c r="M42" s="102"/>
      <c r="N42" s="59"/>
      <c r="O42" s="58" t="s">
        <v>200</v>
      </c>
      <c r="P42" s="3" t="s">
        <v>201</v>
      </c>
      <c r="Q42" s="14">
        <v>0</v>
      </c>
      <c r="R42" s="14">
        <v>0.95</v>
      </c>
      <c r="S42" s="14">
        <v>0.96</v>
      </c>
      <c r="T42" s="14">
        <v>0.97</v>
      </c>
      <c r="U42" s="14">
        <v>0.98</v>
      </c>
      <c r="V42" s="34">
        <v>0.98</v>
      </c>
      <c r="W42" s="87"/>
    </row>
    <row r="43" spans="1:23" ht="63.75" customHeight="1" x14ac:dyDescent="0.2">
      <c r="A43" s="60"/>
      <c r="B43" s="60"/>
      <c r="C43" s="60"/>
      <c r="D43" s="80"/>
      <c r="E43" s="60"/>
      <c r="F43" s="60"/>
      <c r="G43" s="60"/>
      <c r="H43" s="58"/>
      <c r="I43" s="60"/>
      <c r="J43" s="101"/>
      <c r="K43" s="101"/>
      <c r="L43" s="101"/>
      <c r="M43" s="101"/>
      <c r="N43" s="60"/>
      <c r="O43" s="60"/>
      <c r="P43" s="3" t="s">
        <v>202</v>
      </c>
      <c r="Q43" s="14">
        <v>0</v>
      </c>
      <c r="R43" s="14">
        <v>0.3</v>
      </c>
      <c r="S43" s="14">
        <v>0.3</v>
      </c>
      <c r="T43" s="9">
        <v>0.4</v>
      </c>
      <c r="U43" s="9">
        <v>0</v>
      </c>
      <c r="V43" s="36">
        <v>0</v>
      </c>
      <c r="W43" s="87"/>
    </row>
    <row r="44" spans="1:23" ht="144" customHeight="1" x14ac:dyDescent="0.2">
      <c r="A44" s="58" t="s">
        <v>25</v>
      </c>
      <c r="B44" s="58" t="s">
        <v>25</v>
      </c>
      <c r="C44" s="58" t="s">
        <v>184</v>
      </c>
      <c r="D44" s="58" t="s">
        <v>203</v>
      </c>
      <c r="E44" s="58" t="s">
        <v>204</v>
      </c>
      <c r="F44" s="58" t="s">
        <v>205</v>
      </c>
      <c r="G44" s="58" t="s">
        <v>206</v>
      </c>
      <c r="H44" s="58" t="s">
        <v>25</v>
      </c>
      <c r="I44" s="58" t="s">
        <v>207</v>
      </c>
      <c r="J44" s="100">
        <v>282</v>
      </c>
      <c r="K44" s="100">
        <v>290</v>
      </c>
      <c r="L44" s="100">
        <v>299</v>
      </c>
      <c r="M44" s="100">
        <v>308</v>
      </c>
      <c r="N44" s="58" t="s">
        <v>190</v>
      </c>
      <c r="O44" s="3" t="s">
        <v>208</v>
      </c>
      <c r="P44" s="3" t="s">
        <v>209</v>
      </c>
      <c r="Q44" s="14">
        <v>0</v>
      </c>
      <c r="R44" s="14">
        <v>1</v>
      </c>
      <c r="S44" s="14">
        <v>1</v>
      </c>
      <c r="T44" s="14">
        <v>1</v>
      </c>
      <c r="U44" s="14">
        <v>1</v>
      </c>
      <c r="V44" s="34">
        <v>1</v>
      </c>
      <c r="W44" s="87"/>
    </row>
    <row r="45" spans="1:23" ht="63.75" customHeight="1" x14ac:dyDescent="0.2">
      <c r="A45" s="60"/>
      <c r="B45" s="58"/>
      <c r="C45" s="60"/>
      <c r="D45" s="80"/>
      <c r="E45" s="60"/>
      <c r="F45" s="60"/>
      <c r="G45" s="60"/>
      <c r="H45" s="58"/>
      <c r="I45" s="60"/>
      <c r="J45" s="101"/>
      <c r="K45" s="101"/>
      <c r="L45" s="101"/>
      <c r="M45" s="101"/>
      <c r="N45" s="60"/>
      <c r="O45" s="3" t="s">
        <v>210</v>
      </c>
      <c r="P45" s="3" t="s">
        <v>211</v>
      </c>
      <c r="Q45" s="14">
        <v>0</v>
      </c>
      <c r="R45" s="14">
        <v>1</v>
      </c>
      <c r="S45" s="14">
        <v>1</v>
      </c>
      <c r="T45" s="14">
        <v>1</v>
      </c>
      <c r="U45" s="14">
        <v>1</v>
      </c>
      <c r="V45" s="34">
        <v>1</v>
      </c>
      <c r="W45" s="87"/>
    </row>
    <row r="46" spans="1:23" ht="63.75" customHeight="1" x14ac:dyDescent="0.2">
      <c r="A46" s="58" t="s">
        <v>25</v>
      </c>
      <c r="B46" s="58" t="s">
        <v>25</v>
      </c>
      <c r="C46" s="58" t="s">
        <v>184</v>
      </c>
      <c r="D46" s="58" t="s">
        <v>185</v>
      </c>
      <c r="E46" s="58" t="s">
        <v>212</v>
      </c>
      <c r="F46" s="58" t="s">
        <v>213</v>
      </c>
      <c r="G46" s="58" t="s">
        <v>206</v>
      </c>
      <c r="H46" s="58" t="s">
        <v>25</v>
      </c>
      <c r="I46" s="58" t="s">
        <v>214</v>
      </c>
      <c r="J46" s="100">
        <v>14553</v>
      </c>
      <c r="K46" s="100">
        <v>14094</v>
      </c>
      <c r="L46" s="100">
        <v>14517</v>
      </c>
      <c r="M46" s="100">
        <v>14952</v>
      </c>
      <c r="N46" s="58" t="s">
        <v>215</v>
      </c>
      <c r="O46" s="3" t="s">
        <v>216</v>
      </c>
      <c r="P46" s="3" t="s">
        <v>216</v>
      </c>
      <c r="Q46" s="34">
        <v>0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87"/>
    </row>
    <row r="47" spans="1:23" ht="63.7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101"/>
      <c r="K47" s="101"/>
      <c r="L47" s="101"/>
      <c r="M47" s="101"/>
      <c r="N47" s="60"/>
      <c r="O47" s="3" t="s">
        <v>217</v>
      </c>
      <c r="P47" s="3" t="s">
        <v>217</v>
      </c>
      <c r="Q47" s="30">
        <v>0</v>
      </c>
      <c r="R47" s="3">
        <v>1</v>
      </c>
      <c r="S47" s="3">
        <v>2</v>
      </c>
      <c r="T47" s="4">
        <v>1</v>
      </c>
      <c r="U47" s="4">
        <v>2</v>
      </c>
      <c r="V47" s="4">
        <v>6</v>
      </c>
      <c r="W47" s="88"/>
    </row>
    <row r="48" spans="1:23" ht="63.75" customHeight="1" x14ac:dyDescent="0.2">
      <c r="A48" s="3" t="s">
        <v>25</v>
      </c>
      <c r="B48" s="17" t="s">
        <v>25</v>
      </c>
      <c r="C48" s="3" t="s">
        <v>184</v>
      </c>
      <c r="D48" s="2" t="s">
        <v>203</v>
      </c>
      <c r="E48" s="3" t="s">
        <v>218</v>
      </c>
      <c r="F48" s="3" t="s">
        <v>219</v>
      </c>
      <c r="G48" s="3" t="s">
        <v>206</v>
      </c>
      <c r="H48" s="17" t="s">
        <v>25</v>
      </c>
      <c r="I48" s="17" t="s">
        <v>220</v>
      </c>
      <c r="J48" s="21">
        <v>12189</v>
      </c>
      <c r="K48" s="21">
        <v>12835</v>
      </c>
      <c r="L48" s="21">
        <v>13220</v>
      </c>
      <c r="M48" s="21">
        <v>13617</v>
      </c>
      <c r="N48" s="2" t="s">
        <v>221</v>
      </c>
      <c r="O48" s="3" t="s">
        <v>222</v>
      </c>
      <c r="P48" s="3" t="s">
        <v>223</v>
      </c>
      <c r="Q48" s="3">
        <v>0</v>
      </c>
      <c r="R48" s="9">
        <v>17624000</v>
      </c>
      <c r="S48" s="9">
        <v>17888360</v>
      </c>
      <c r="T48" s="9">
        <v>18156685</v>
      </c>
      <c r="U48" s="9">
        <v>18429036</v>
      </c>
      <c r="V48" s="9">
        <f>SUM(R48:U48)</f>
        <v>72098081</v>
      </c>
      <c r="W48" s="2" t="s">
        <v>224</v>
      </c>
    </row>
    <row r="49" spans="1:23" ht="88.5" customHeight="1" x14ac:dyDescent="0.2">
      <c r="A49" s="3" t="s">
        <v>25</v>
      </c>
      <c r="B49" s="3" t="s">
        <v>25</v>
      </c>
      <c r="C49" s="3" t="s">
        <v>184</v>
      </c>
      <c r="D49" s="3" t="s">
        <v>203</v>
      </c>
      <c r="E49" s="3" t="s">
        <v>225</v>
      </c>
      <c r="F49" s="3" t="s">
        <v>226</v>
      </c>
      <c r="G49" s="3" t="s">
        <v>227</v>
      </c>
      <c r="H49" s="3" t="s">
        <v>25</v>
      </c>
      <c r="I49" s="3" t="s">
        <v>228</v>
      </c>
      <c r="J49" s="15">
        <v>414</v>
      </c>
      <c r="K49" s="15">
        <v>431</v>
      </c>
      <c r="L49" s="15">
        <v>454</v>
      </c>
      <c r="M49" s="15">
        <v>474</v>
      </c>
      <c r="N49" s="2" t="s">
        <v>229</v>
      </c>
      <c r="O49" s="3" t="s">
        <v>230</v>
      </c>
      <c r="P49" s="3" t="s">
        <v>231</v>
      </c>
      <c r="Q49" s="3" t="s">
        <v>232</v>
      </c>
      <c r="R49" s="3">
        <v>4</v>
      </c>
      <c r="S49" s="3">
        <v>4</v>
      </c>
      <c r="T49" s="4">
        <v>4</v>
      </c>
      <c r="U49" s="4">
        <v>4</v>
      </c>
      <c r="V49" s="4">
        <v>16</v>
      </c>
      <c r="W49" s="2" t="s">
        <v>233</v>
      </c>
    </row>
    <row r="50" spans="1:23" ht="120.75" customHeight="1" x14ac:dyDescent="0.2">
      <c r="A50" s="58" t="s">
        <v>25</v>
      </c>
      <c r="B50" s="58" t="s">
        <v>25</v>
      </c>
      <c r="C50" s="58" t="s">
        <v>184</v>
      </c>
      <c r="D50" s="58" t="s">
        <v>234</v>
      </c>
      <c r="E50" s="58" t="s">
        <v>235</v>
      </c>
      <c r="F50" s="58" t="s">
        <v>236</v>
      </c>
      <c r="G50" s="58" t="s">
        <v>237</v>
      </c>
      <c r="H50" s="58" t="s">
        <v>25</v>
      </c>
      <c r="I50" s="58" t="s">
        <v>238</v>
      </c>
      <c r="J50" s="67">
        <v>62968</v>
      </c>
      <c r="K50" s="16">
        <v>51662</v>
      </c>
      <c r="L50" s="16">
        <v>53212</v>
      </c>
      <c r="M50" s="16">
        <v>54808</v>
      </c>
      <c r="N50" s="58" t="s">
        <v>239</v>
      </c>
      <c r="O50" s="3" t="s">
        <v>240</v>
      </c>
      <c r="P50" s="3" t="s">
        <v>241</v>
      </c>
      <c r="Q50" s="3" t="s">
        <v>232</v>
      </c>
      <c r="R50" s="3">
        <v>1</v>
      </c>
      <c r="S50" s="3">
        <v>1</v>
      </c>
      <c r="T50" s="10">
        <v>1</v>
      </c>
      <c r="U50" s="10">
        <v>1</v>
      </c>
      <c r="V50" s="10" t="s">
        <v>242</v>
      </c>
      <c r="W50" s="58" t="s">
        <v>243</v>
      </c>
    </row>
    <row r="51" spans="1:23" ht="63.75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8"/>
      <c r="K51" s="16"/>
      <c r="L51" s="16"/>
      <c r="M51" s="16"/>
      <c r="N51" s="60"/>
      <c r="O51" s="3" t="s">
        <v>244</v>
      </c>
      <c r="P51" s="3" t="s">
        <v>245</v>
      </c>
      <c r="Q51" s="3" t="s">
        <v>232</v>
      </c>
      <c r="R51" s="3">
        <v>13</v>
      </c>
      <c r="S51" s="3">
        <v>13</v>
      </c>
      <c r="T51" s="4">
        <v>13</v>
      </c>
      <c r="U51" s="4">
        <v>13</v>
      </c>
      <c r="V51" s="4">
        <v>13</v>
      </c>
      <c r="W51" s="60"/>
    </row>
    <row r="52" spans="1:23" ht="111.75" customHeight="1" x14ac:dyDescent="0.2">
      <c r="A52" s="58" t="s">
        <v>25</v>
      </c>
      <c r="B52" s="58" t="s">
        <v>25</v>
      </c>
      <c r="C52" s="58" t="s">
        <v>184</v>
      </c>
      <c r="D52" s="75" t="s">
        <v>203</v>
      </c>
      <c r="E52" s="75" t="s">
        <v>246</v>
      </c>
      <c r="F52" s="75" t="s">
        <v>247</v>
      </c>
      <c r="G52" s="75" t="s">
        <v>248</v>
      </c>
      <c r="H52" s="75" t="s">
        <v>25</v>
      </c>
      <c r="I52" s="75" t="s">
        <v>249</v>
      </c>
      <c r="J52" s="67">
        <v>10583</v>
      </c>
      <c r="K52" s="67">
        <v>11641</v>
      </c>
      <c r="L52" s="67" t="s">
        <v>250</v>
      </c>
      <c r="M52" s="67">
        <v>14086</v>
      </c>
      <c r="N52" s="58" t="s">
        <v>251</v>
      </c>
      <c r="O52" s="3" t="s">
        <v>252</v>
      </c>
      <c r="P52" s="3" t="s">
        <v>253</v>
      </c>
      <c r="Q52" s="42">
        <v>1</v>
      </c>
      <c r="R52" s="14">
        <v>1</v>
      </c>
      <c r="S52" s="14">
        <v>1</v>
      </c>
      <c r="T52" s="11">
        <v>1</v>
      </c>
      <c r="U52" s="11">
        <v>1</v>
      </c>
      <c r="V52" s="42">
        <v>1</v>
      </c>
      <c r="W52" s="58" t="s">
        <v>254</v>
      </c>
    </row>
    <row r="53" spans="1:23" ht="117.75" customHeight="1" x14ac:dyDescent="0.2">
      <c r="A53" s="60"/>
      <c r="B53" s="60"/>
      <c r="C53" s="60"/>
      <c r="D53" s="76"/>
      <c r="E53" s="76"/>
      <c r="F53" s="76"/>
      <c r="G53" s="76"/>
      <c r="H53" s="76"/>
      <c r="I53" s="76"/>
      <c r="J53" s="68"/>
      <c r="K53" s="68"/>
      <c r="L53" s="68"/>
      <c r="M53" s="68"/>
      <c r="N53" s="60"/>
      <c r="O53" s="3" t="s">
        <v>252</v>
      </c>
      <c r="P53" s="3" t="s">
        <v>255</v>
      </c>
      <c r="Q53" s="43">
        <v>2264</v>
      </c>
      <c r="R53" s="8">
        <v>2000</v>
      </c>
      <c r="S53" s="8">
        <v>2000</v>
      </c>
      <c r="T53" s="9">
        <v>2000</v>
      </c>
      <c r="U53" s="9">
        <v>2000</v>
      </c>
      <c r="V53" s="43">
        <v>8000</v>
      </c>
      <c r="W53" s="59"/>
    </row>
    <row r="54" spans="1:23" ht="79.5" customHeight="1" x14ac:dyDescent="0.2">
      <c r="A54" s="89" t="s">
        <v>25</v>
      </c>
      <c r="B54" s="89" t="s">
        <v>25</v>
      </c>
      <c r="C54" s="89" t="s">
        <v>184</v>
      </c>
      <c r="D54" s="89" t="s">
        <v>203</v>
      </c>
      <c r="E54" s="75" t="s">
        <v>256</v>
      </c>
      <c r="F54" s="75" t="s">
        <v>257</v>
      </c>
      <c r="G54" s="72" t="s">
        <v>248</v>
      </c>
      <c r="H54" s="75" t="s">
        <v>25</v>
      </c>
      <c r="I54" s="72" t="s">
        <v>249</v>
      </c>
      <c r="J54" s="67">
        <v>7291</v>
      </c>
      <c r="K54" s="67">
        <f>J54*130%</f>
        <v>9478.3000000000011</v>
      </c>
      <c r="L54" s="67">
        <f>K54*130%</f>
        <v>12321.790000000003</v>
      </c>
      <c r="M54" s="67">
        <v>16019</v>
      </c>
      <c r="N54" s="58" t="s">
        <v>258</v>
      </c>
      <c r="O54" s="3" t="s">
        <v>259</v>
      </c>
      <c r="P54" s="3" t="s">
        <v>260</v>
      </c>
      <c r="Q54" s="43">
        <v>0</v>
      </c>
      <c r="R54" s="3">
        <v>100</v>
      </c>
      <c r="S54" s="3">
        <v>100</v>
      </c>
      <c r="T54" s="4">
        <v>100</v>
      </c>
      <c r="U54" s="4">
        <v>100</v>
      </c>
      <c r="V54" s="43">
        <v>400</v>
      </c>
      <c r="W54" s="59"/>
    </row>
    <row r="55" spans="1:23" ht="63.75" customHeight="1" x14ac:dyDescent="0.2">
      <c r="A55" s="90"/>
      <c r="B55" s="90"/>
      <c r="C55" s="90"/>
      <c r="D55" s="90"/>
      <c r="E55" s="95"/>
      <c r="F55" s="95"/>
      <c r="G55" s="73"/>
      <c r="H55" s="95"/>
      <c r="I55" s="73"/>
      <c r="J55" s="121"/>
      <c r="K55" s="121"/>
      <c r="L55" s="121"/>
      <c r="M55" s="121"/>
      <c r="N55" s="59"/>
      <c r="O55" s="3" t="s">
        <v>261</v>
      </c>
      <c r="P55" s="3" t="s">
        <v>262</v>
      </c>
      <c r="Q55" s="43">
        <v>2</v>
      </c>
      <c r="R55" s="3">
        <v>2</v>
      </c>
      <c r="S55" s="3">
        <v>2</v>
      </c>
      <c r="T55" s="4">
        <v>2</v>
      </c>
      <c r="U55" s="4">
        <v>2</v>
      </c>
      <c r="V55" s="43">
        <v>8</v>
      </c>
      <c r="W55" s="59"/>
    </row>
    <row r="56" spans="1:23" ht="63.75" customHeight="1" x14ac:dyDescent="0.2">
      <c r="A56" s="90"/>
      <c r="B56" s="90"/>
      <c r="C56" s="90"/>
      <c r="D56" s="90"/>
      <c r="E56" s="95"/>
      <c r="F56" s="95"/>
      <c r="G56" s="73"/>
      <c r="H56" s="95"/>
      <c r="I56" s="73"/>
      <c r="J56" s="121"/>
      <c r="K56" s="121"/>
      <c r="L56" s="121"/>
      <c r="M56" s="121"/>
      <c r="N56" s="59"/>
      <c r="O56" s="3" t="s">
        <v>263</v>
      </c>
      <c r="P56" s="3" t="s">
        <v>264</v>
      </c>
      <c r="Q56" s="42">
        <v>1</v>
      </c>
      <c r="R56" s="14">
        <v>1</v>
      </c>
      <c r="S56" s="14">
        <v>1</v>
      </c>
      <c r="T56" s="11">
        <v>1</v>
      </c>
      <c r="U56" s="11">
        <v>1</v>
      </c>
      <c r="V56" s="44">
        <v>1</v>
      </c>
      <c r="W56" s="59"/>
    </row>
    <row r="57" spans="1:23" ht="63.75" customHeight="1" x14ac:dyDescent="0.2">
      <c r="A57" s="91"/>
      <c r="B57" s="91"/>
      <c r="C57" s="91"/>
      <c r="D57" s="91"/>
      <c r="E57" s="76"/>
      <c r="F57" s="76"/>
      <c r="G57" s="74"/>
      <c r="H57" s="76"/>
      <c r="I57" s="74"/>
      <c r="J57" s="68"/>
      <c r="K57" s="68"/>
      <c r="L57" s="68"/>
      <c r="M57" s="68"/>
      <c r="N57" s="60"/>
      <c r="O57" s="3" t="s">
        <v>265</v>
      </c>
      <c r="P57" s="3" t="s">
        <v>266</v>
      </c>
      <c r="Q57" s="43">
        <v>4</v>
      </c>
      <c r="R57" s="3">
        <v>4</v>
      </c>
      <c r="S57" s="3">
        <v>4</v>
      </c>
      <c r="T57" s="4">
        <v>4</v>
      </c>
      <c r="U57" s="4">
        <v>4</v>
      </c>
      <c r="V57" s="43">
        <v>16</v>
      </c>
      <c r="W57" s="60"/>
    </row>
    <row r="58" spans="1:23" ht="105" customHeight="1" x14ac:dyDescent="0.2">
      <c r="A58" s="3" t="s">
        <v>25</v>
      </c>
      <c r="B58" s="3" t="s">
        <v>25</v>
      </c>
      <c r="C58" s="3" t="s">
        <v>184</v>
      </c>
      <c r="D58" s="3" t="s">
        <v>267</v>
      </c>
      <c r="E58" s="3" t="s">
        <v>268</v>
      </c>
      <c r="F58" s="3" t="s">
        <v>269</v>
      </c>
      <c r="G58" s="3" t="s">
        <v>270</v>
      </c>
      <c r="H58" s="3" t="s">
        <v>25</v>
      </c>
      <c r="I58" s="3" t="s">
        <v>271</v>
      </c>
      <c r="J58" s="16">
        <v>1008</v>
      </c>
      <c r="K58" s="16">
        <v>1061</v>
      </c>
      <c r="L58" s="16">
        <v>1093</v>
      </c>
      <c r="M58" s="16">
        <v>1126</v>
      </c>
      <c r="N58" s="2" t="s">
        <v>272</v>
      </c>
      <c r="O58" s="3" t="s">
        <v>273</v>
      </c>
      <c r="P58" s="3" t="s">
        <v>274</v>
      </c>
      <c r="Q58" s="14">
        <v>1</v>
      </c>
      <c r="R58" s="14">
        <v>1</v>
      </c>
      <c r="S58" s="14">
        <v>1</v>
      </c>
      <c r="T58" s="14">
        <v>1</v>
      </c>
      <c r="U58" s="14">
        <v>1</v>
      </c>
      <c r="V58" s="14">
        <v>1</v>
      </c>
      <c r="W58" s="8" t="s">
        <v>275</v>
      </c>
    </row>
    <row r="59" spans="1:23" ht="63.75" customHeight="1" x14ac:dyDescent="0.2">
      <c r="A59" s="58" t="s">
        <v>25</v>
      </c>
      <c r="B59" s="58" t="s">
        <v>25</v>
      </c>
      <c r="C59" s="118" t="s">
        <v>184</v>
      </c>
      <c r="D59" s="53" t="s">
        <v>203</v>
      </c>
      <c r="E59" s="115" t="s">
        <v>276</v>
      </c>
      <c r="F59" s="96" t="s">
        <v>277</v>
      </c>
      <c r="G59" s="58" t="s">
        <v>278</v>
      </c>
      <c r="H59" s="58" t="s">
        <v>25</v>
      </c>
      <c r="I59" s="58" t="s">
        <v>279</v>
      </c>
      <c r="J59" s="92" t="s">
        <v>280</v>
      </c>
      <c r="K59" s="61" t="s">
        <v>281</v>
      </c>
      <c r="L59" s="61" t="s">
        <v>282</v>
      </c>
      <c r="M59" s="61" t="s">
        <v>283</v>
      </c>
      <c r="N59" s="64" t="s">
        <v>284</v>
      </c>
      <c r="O59" s="3" t="s">
        <v>285</v>
      </c>
      <c r="P59" s="3" t="s">
        <v>286</v>
      </c>
      <c r="Q59" s="14">
        <v>0</v>
      </c>
      <c r="R59" s="14">
        <v>1</v>
      </c>
      <c r="S59" s="14">
        <v>1</v>
      </c>
      <c r="T59" s="11">
        <v>1</v>
      </c>
      <c r="U59" s="11">
        <v>1</v>
      </c>
      <c r="V59" s="11">
        <v>1</v>
      </c>
      <c r="W59" s="58" t="s">
        <v>287</v>
      </c>
    </row>
    <row r="60" spans="1:23" ht="63.75" customHeight="1" x14ac:dyDescent="0.2">
      <c r="A60" s="87"/>
      <c r="B60" s="87"/>
      <c r="C60" s="119"/>
      <c r="D60" s="99"/>
      <c r="E60" s="116"/>
      <c r="F60" s="97"/>
      <c r="G60" s="87"/>
      <c r="H60" s="59"/>
      <c r="I60" s="59"/>
      <c r="J60" s="93"/>
      <c r="K60" s="62"/>
      <c r="L60" s="62"/>
      <c r="M60" s="62"/>
      <c r="N60" s="65"/>
      <c r="O60" s="26" t="s">
        <v>288</v>
      </c>
      <c r="P60" s="26" t="s">
        <v>289</v>
      </c>
      <c r="Q60" s="11">
        <v>1</v>
      </c>
      <c r="R60" s="27">
        <v>0.3</v>
      </c>
      <c r="S60" s="26" t="s">
        <v>290</v>
      </c>
      <c r="T60" s="28">
        <v>0.3</v>
      </c>
      <c r="U60" s="28">
        <v>0.1</v>
      </c>
      <c r="V60" s="11">
        <v>1</v>
      </c>
      <c r="W60" s="59"/>
    </row>
    <row r="61" spans="1:23" ht="20.25" customHeight="1" x14ac:dyDescent="0.2">
      <c r="A61" s="88"/>
      <c r="B61" s="88"/>
      <c r="C61" s="120"/>
      <c r="D61" s="99"/>
      <c r="E61" s="117"/>
      <c r="F61" s="98"/>
      <c r="G61" s="88"/>
      <c r="H61" s="60"/>
      <c r="I61" s="60"/>
      <c r="J61" s="94"/>
      <c r="K61" s="63"/>
      <c r="L61" s="63"/>
      <c r="M61" s="63"/>
      <c r="N61" s="66"/>
      <c r="O61" s="26" t="s">
        <v>291</v>
      </c>
      <c r="P61" s="26" t="s">
        <v>291</v>
      </c>
      <c r="Q61" s="11">
        <v>1</v>
      </c>
      <c r="R61" s="27">
        <v>0.3</v>
      </c>
      <c r="S61" s="26" t="s">
        <v>290</v>
      </c>
      <c r="T61" s="28">
        <v>0.3</v>
      </c>
      <c r="U61" s="28">
        <v>0.1</v>
      </c>
      <c r="V61" s="11">
        <v>1</v>
      </c>
      <c r="W61" s="60"/>
    </row>
    <row r="62" spans="1:23" ht="111.75" customHeight="1" x14ac:dyDescent="0.2">
      <c r="A62" s="3" t="s">
        <v>25</v>
      </c>
      <c r="B62" s="3" t="s">
        <v>25</v>
      </c>
      <c r="C62" s="3" t="s">
        <v>184</v>
      </c>
      <c r="D62" s="3" t="s">
        <v>185</v>
      </c>
      <c r="E62" s="3" t="s">
        <v>292</v>
      </c>
      <c r="F62" s="3" t="s">
        <v>293</v>
      </c>
      <c r="G62" s="3" t="s">
        <v>294</v>
      </c>
      <c r="H62" s="3" t="s">
        <v>25</v>
      </c>
      <c r="I62" s="3" t="s">
        <v>295</v>
      </c>
      <c r="J62" s="7">
        <v>1320</v>
      </c>
      <c r="K62" s="7">
        <v>1500</v>
      </c>
      <c r="L62" s="7">
        <v>1545</v>
      </c>
      <c r="M62" s="7">
        <v>1591</v>
      </c>
      <c r="N62" s="3" t="s">
        <v>296</v>
      </c>
      <c r="O62" s="3" t="s">
        <v>297</v>
      </c>
      <c r="P62" s="3" t="s">
        <v>298</v>
      </c>
      <c r="Q62" s="34">
        <v>1</v>
      </c>
      <c r="R62" s="14">
        <v>1</v>
      </c>
      <c r="S62" s="14">
        <v>1</v>
      </c>
      <c r="T62" s="14">
        <v>1</v>
      </c>
      <c r="U62" s="14">
        <v>1</v>
      </c>
      <c r="V62" s="14">
        <v>1</v>
      </c>
      <c r="W62" s="3" t="s">
        <v>299</v>
      </c>
    </row>
    <row r="63" spans="1:23" ht="63.75" customHeight="1" x14ac:dyDescent="0.2">
      <c r="A63" s="58" t="s">
        <v>25</v>
      </c>
      <c r="B63" s="58" t="s">
        <v>25</v>
      </c>
      <c r="C63" s="58" t="s">
        <v>184</v>
      </c>
      <c r="D63" s="17" t="s">
        <v>234</v>
      </c>
      <c r="E63" s="58" t="s">
        <v>300</v>
      </c>
      <c r="F63" s="58" t="s">
        <v>301</v>
      </c>
      <c r="G63" s="69"/>
      <c r="H63" s="58" t="s">
        <v>25</v>
      </c>
      <c r="I63" s="69"/>
      <c r="J63" s="84">
        <v>812</v>
      </c>
      <c r="K63" s="84">
        <v>855</v>
      </c>
      <c r="L63" s="84">
        <v>881</v>
      </c>
      <c r="M63" s="84">
        <v>907</v>
      </c>
      <c r="N63" s="58" t="s">
        <v>302</v>
      </c>
      <c r="O63" s="3" t="s">
        <v>303</v>
      </c>
      <c r="P63" s="3" t="s">
        <v>304</v>
      </c>
      <c r="Q63" s="3" t="s">
        <v>232</v>
      </c>
      <c r="R63" s="3">
        <v>16</v>
      </c>
      <c r="S63" s="3">
        <v>16</v>
      </c>
      <c r="T63" s="3">
        <v>16</v>
      </c>
      <c r="U63" s="3">
        <v>16</v>
      </c>
      <c r="V63" s="23"/>
      <c r="W63" s="58" t="s">
        <v>305</v>
      </c>
    </row>
    <row r="64" spans="1:23" ht="63.75" customHeight="1" x14ac:dyDescent="0.2">
      <c r="A64" s="59"/>
      <c r="B64" s="59"/>
      <c r="C64" s="59"/>
      <c r="D64" s="58"/>
      <c r="E64" s="59"/>
      <c r="F64" s="59"/>
      <c r="G64" s="70"/>
      <c r="H64" s="59"/>
      <c r="I64" s="70"/>
      <c r="J64" s="85"/>
      <c r="K64" s="85"/>
      <c r="L64" s="85"/>
      <c r="M64" s="85"/>
      <c r="N64" s="59"/>
      <c r="O64" s="3" t="s">
        <v>306</v>
      </c>
      <c r="P64" s="3" t="s">
        <v>307</v>
      </c>
      <c r="Q64" s="3" t="s">
        <v>232</v>
      </c>
      <c r="R64" s="3">
        <v>22</v>
      </c>
      <c r="S64" s="3">
        <v>22</v>
      </c>
      <c r="T64" s="3">
        <v>22</v>
      </c>
      <c r="U64" s="3">
        <v>22</v>
      </c>
      <c r="V64" s="23"/>
      <c r="W64" s="59"/>
    </row>
    <row r="65" spans="1:23" ht="63.75" customHeight="1" x14ac:dyDescent="0.2">
      <c r="A65" s="59"/>
      <c r="B65" s="59"/>
      <c r="C65" s="59"/>
      <c r="D65" s="58"/>
      <c r="E65" s="59"/>
      <c r="F65" s="59"/>
      <c r="G65" s="70"/>
      <c r="H65" s="59"/>
      <c r="I65" s="70"/>
      <c r="J65" s="85"/>
      <c r="K65" s="85"/>
      <c r="L65" s="85"/>
      <c r="M65" s="85"/>
      <c r="N65" s="59"/>
      <c r="O65" s="17" t="s">
        <v>308</v>
      </c>
      <c r="P65" s="3" t="s">
        <v>309</v>
      </c>
      <c r="Q65" s="3" t="s">
        <v>232</v>
      </c>
      <c r="R65" s="3">
        <v>4</v>
      </c>
      <c r="S65" s="3">
        <v>4</v>
      </c>
      <c r="T65" s="3">
        <v>4</v>
      </c>
      <c r="U65" s="3">
        <v>4</v>
      </c>
      <c r="V65" s="23"/>
      <c r="W65" s="59"/>
    </row>
    <row r="66" spans="1:23" ht="63.75" customHeight="1" x14ac:dyDescent="0.2">
      <c r="A66" s="60"/>
      <c r="B66" s="60"/>
      <c r="C66" s="60"/>
      <c r="D66" s="58"/>
      <c r="E66" s="60"/>
      <c r="F66" s="60"/>
      <c r="G66" s="71"/>
      <c r="H66" s="60"/>
      <c r="I66" s="71"/>
      <c r="J66" s="86"/>
      <c r="K66" s="86"/>
      <c r="L66" s="86"/>
      <c r="M66" s="86"/>
      <c r="N66" s="60"/>
      <c r="O66" s="18"/>
      <c r="P66" s="3" t="s">
        <v>310</v>
      </c>
      <c r="Q66" s="3" t="s">
        <v>232</v>
      </c>
      <c r="R66" s="3">
        <v>11</v>
      </c>
      <c r="S66" s="3">
        <v>11</v>
      </c>
      <c r="T66" s="3">
        <v>11</v>
      </c>
      <c r="U66" s="3">
        <v>11</v>
      </c>
      <c r="V66" s="24"/>
      <c r="W66" s="60"/>
    </row>
    <row r="67" spans="1:23" ht="63.75" customHeight="1" x14ac:dyDescent="0.2">
      <c r="A67" s="3" t="s">
        <v>25</v>
      </c>
      <c r="B67" s="17" t="s">
        <v>25</v>
      </c>
      <c r="C67" s="3" t="s">
        <v>184</v>
      </c>
      <c r="D67" s="2" t="s">
        <v>234</v>
      </c>
      <c r="E67" s="3" t="s">
        <v>311</v>
      </c>
      <c r="F67" s="3" t="s">
        <v>312</v>
      </c>
      <c r="G67" s="3" t="s">
        <v>313</v>
      </c>
      <c r="H67" s="17" t="s">
        <v>25</v>
      </c>
      <c r="I67" s="17" t="s">
        <v>314</v>
      </c>
      <c r="J67" s="17" t="s">
        <v>25</v>
      </c>
      <c r="K67" s="17" t="s">
        <v>25</v>
      </c>
      <c r="L67" s="17" t="s">
        <v>25</v>
      </c>
      <c r="M67" s="17" t="s">
        <v>25</v>
      </c>
      <c r="N67" s="17" t="s">
        <v>25</v>
      </c>
      <c r="O67" s="12" t="s">
        <v>315</v>
      </c>
      <c r="P67" s="12" t="s">
        <v>316</v>
      </c>
      <c r="Q67" s="12">
        <v>4</v>
      </c>
      <c r="R67" s="12">
        <v>12</v>
      </c>
      <c r="S67" s="12">
        <v>12</v>
      </c>
      <c r="T67" s="12">
        <v>12</v>
      </c>
      <c r="U67" s="12">
        <v>12</v>
      </c>
      <c r="V67" s="12">
        <f>R67+S67+T67+U67</f>
        <v>48</v>
      </c>
      <c r="W67" s="40" t="s">
        <v>317</v>
      </c>
    </row>
    <row r="68" spans="1:23" ht="63.75" customHeight="1" x14ac:dyDescent="0.2">
      <c r="A68" s="3" t="s">
        <v>25</v>
      </c>
      <c r="B68" s="17" t="s">
        <v>25</v>
      </c>
      <c r="C68" s="3" t="s">
        <v>184</v>
      </c>
      <c r="D68" s="2" t="s">
        <v>234</v>
      </c>
      <c r="E68" s="2" t="s">
        <v>318</v>
      </c>
      <c r="F68" s="2" t="s">
        <v>319</v>
      </c>
      <c r="G68" s="2" t="s">
        <v>313</v>
      </c>
      <c r="H68" s="17" t="s">
        <v>25</v>
      </c>
      <c r="I68" s="17" t="s">
        <v>314</v>
      </c>
      <c r="J68" s="17" t="s">
        <v>25</v>
      </c>
      <c r="K68" s="17" t="s">
        <v>25</v>
      </c>
      <c r="L68" s="17" t="s">
        <v>25</v>
      </c>
      <c r="M68" s="17" t="s">
        <v>25</v>
      </c>
      <c r="N68" s="17" t="s">
        <v>25</v>
      </c>
      <c r="O68" s="3" t="s">
        <v>315</v>
      </c>
      <c r="P68" s="3" t="s">
        <v>320</v>
      </c>
      <c r="Q68" s="12">
        <v>4</v>
      </c>
      <c r="R68" s="12">
        <v>12</v>
      </c>
      <c r="S68" s="12">
        <v>12</v>
      </c>
      <c r="T68" s="12">
        <v>12</v>
      </c>
      <c r="U68" s="12">
        <v>12</v>
      </c>
      <c r="V68" s="12">
        <f>R68+S68+T68+U68</f>
        <v>48</v>
      </c>
      <c r="W68" s="40" t="s">
        <v>317</v>
      </c>
    </row>
    <row r="69" spans="1:23" ht="63.75" customHeight="1" x14ac:dyDescent="0.2">
      <c r="A69" s="58" t="s">
        <v>25</v>
      </c>
      <c r="B69" s="58" t="s">
        <v>25</v>
      </c>
      <c r="C69" s="58" t="s">
        <v>184</v>
      </c>
      <c r="D69" s="58" t="s">
        <v>321</v>
      </c>
      <c r="E69" s="58" t="s">
        <v>322</v>
      </c>
      <c r="F69" s="58" t="s">
        <v>323</v>
      </c>
      <c r="G69" s="58" t="s">
        <v>324</v>
      </c>
      <c r="H69" s="58" t="s">
        <v>25</v>
      </c>
      <c r="I69" s="58" t="s">
        <v>325</v>
      </c>
      <c r="J69" s="84">
        <v>2399</v>
      </c>
      <c r="K69" s="84" t="s">
        <v>326</v>
      </c>
      <c r="L69" s="84" t="s">
        <v>326</v>
      </c>
      <c r="M69" s="84" t="s">
        <v>326</v>
      </c>
      <c r="N69" s="58" t="s">
        <v>302</v>
      </c>
      <c r="O69" s="20" t="s">
        <v>327</v>
      </c>
      <c r="P69" s="20" t="s">
        <v>328</v>
      </c>
      <c r="Q69" s="3">
        <v>0</v>
      </c>
      <c r="R69" s="3">
        <v>1</v>
      </c>
      <c r="S69" s="3">
        <v>1</v>
      </c>
      <c r="T69" s="3">
        <v>1</v>
      </c>
      <c r="U69" s="3">
        <v>1</v>
      </c>
      <c r="V69" s="3">
        <v>4</v>
      </c>
      <c r="W69" s="103" t="s">
        <v>329</v>
      </c>
    </row>
    <row r="70" spans="1:23" ht="63.75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85"/>
      <c r="K70" s="85"/>
      <c r="L70" s="85"/>
      <c r="M70" s="85"/>
      <c r="N70" s="59"/>
      <c r="O70" s="20" t="s">
        <v>330</v>
      </c>
      <c r="P70" s="20" t="s">
        <v>331</v>
      </c>
      <c r="Q70" s="3">
        <v>0</v>
      </c>
      <c r="R70" s="3">
        <v>1</v>
      </c>
      <c r="S70" s="3">
        <v>1</v>
      </c>
      <c r="T70" s="3">
        <v>1</v>
      </c>
      <c r="U70" s="3">
        <v>1</v>
      </c>
      <c r="V70" s="3">
        <v>4</v>
      </c>
      <c r="W70" s="113"/>
    </row>
    <row r="71" spans="1:23" ht="63.75" customHeigh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85"/>
      <c r="K71" s="85"/>
      <c r="L71" s="85"/>
      <c r="M71" s="85"/>
      <c r="N71" s="59"/>
      <c r="O71" s="2" t="s">
        <v>332</v>
      </c>
      <c r="P71" s="3" t="s">
        <v>333</v>
      </c>
      <c r="Q71" s="3">
        <v>0</v>
      </c>
      <c r="R71" s="3">
        <v>1</v>
      </c>
      <c r="S71" s="3">
        <v>1</v>
      </c>
      <c r="T71" s="4">
        <v>1</v>
      </c>
      <c r="U71" s="4">
        <v>1</v>
      </c>
      <c r="V71" s="4">
        <v>4</v>
      </c>
      <c r="W71" s="113"/>
    </row>
    <row r="72" spans="1:23" ht="63.75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85"/>
      <c r="K72" s="85"/>
      <c r="L72" s="85"/>
      <c r="M72" s="85"/>
      <c r="N72" s="59"/>
      <c r="O72" s="2" t="s">
        <v>334</v>
      </c>
      <c r="P72" s="3" t="s">
        <v>335</v>
      </c>
      <c r="Q72" s="3">
        <v>0</v>
      </c>
      <c r="R72" s="3">
        <v>1</v>
      </c>
      <c r="S72" s="3">
        <v>1</v>
      </c>
      <c r="T72" s="4">
        <v>1</v>
      </c>
      <c r="U72" s="4">
        <v>1</v>
      </c>
      <c r="V72" s="4">
        <v>4</v>
      </c>
      <c r="W72" s="113"/>
    </row>
    <row r="73" spans="1:23" ht="63.75" customHeight="1" x14ac:dyDescent="0.2">
      <c r="A73" s="59"/>
      <c r="B73" s="59"/>
      <c r="C73" s="59"/>
      <c r="D73" s="59"/>
      <c r="E73" s="59"/>
      <c r="F73" s="59"/>
      <c r="G73" s="59"/>
      <c r="H73" s="59"/>
      <c r="I73" s="59"/>
      <c r="J73" s="85"/>
      <c r="K73" s="85"/>
      <c r="L73" s="85"/>
      <c r="M73" s="85"/>
      <c r="N73" s="59"/>
      <c r="O73" s="20" t="s">
        <v>336</v>
      </c>
      <c r="P73" s="3" t="s">
        <v>337</v>
      </c>
      <c r="Q73" s="3">
        <v>0</v>
      </c>
      <c r="R73" s="3">
        <v>1</v>
      </c>
      <c r="S73" s="3">
        <v>1</v>
      </c>
      <c r="T73" s="3">
        <v>1</v>
      </c>
      <c r="U73" s="3">
        <v>1</v>
      </c>
      <c r="V73" s="3">
        <v>4</v>
      </c>
      <c r="W73" s="113"/>
    </row>
    <row r="74" spans="1:23" ht="63.75" customHeight="1" x14ac:dyDescent="0.2">
      <c r="A74" s="59"/>
      <c r="B74" s="59"/>
      <c r="C74" s="59"/>
      <c r="D74" s="59"/>
      <c r="E74" s="59"/>
      <c r="F74" s="59"/>
      <c r="G74" s="59"/>
      <c r="H74" s="59"/>
      <c r="I74" s="59"/>
      <c r="J74" s="85"/>
      <c r="K74" s="85"/>
      <c r="L74" s="85"/>
      <c r="M74" s="85"/>
      <c r="N74" s="59"/>
      <c r="O74" s="20" t="s">
        <v>338</v>
      </c>
      <c r="P74" s="3" t="s">
        <v>339</v>
      </c>
      <c r="Q74" s="14">
        <v>0</v>
      </c>
      <c r="R74" s="14">
        <v>1</v>
      </c>
      <c r="S74" s="14">
        <v>1</v>
      </c>
      <c r="T74" s="14">
        <v>1</v>
      </c>
      <c r="U74" s="14">
        <v>1</v>
      </c>
      <c r="V74" s="14">
        <v>1</v>
      </c>
      <c r="W74" s="113"/>
    </row>
    <row r="75" spans="1:23" ht="63.75" customHeigh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85"/>
      <c r="K75" s="85"/>
      <c r="L75" s="85"/>
      <c r="M75" s="85"/>
      <c r="N75" s="59"/>
      <c r="O75" s="3" t="s">
        <v>340</v>
      </c>
      <c r="P75" s="3" t="s">
        <v>341</v>
      </c>
      <c r="Q75" s="14">
        <v>0</v>
      </c>
      <c r="R75" s="14">
        <v>1</v>
      </c>
      <c r="S75" s="14">
        <v>1</v>
      </c>
      <c r="T75" s="14">
        <v>1</v>
      </c>
      <c r="U75" s="14">
        <v>1</v>
      </c>
      <c r="V75" s="14">
        <v>1</v>
      </c>
      <c r="W75" s="113"/>
    </row>
    <row r="76" spans="1:23" ht="63.75" customHeight="1" x14ac:dyDescent="0.2">
      <c r="A76" s="60"/>
      <c r="B76" s="60"/>
      <c r="C76" s="60"/>
      <c r="D76" s="60"/>
      <c r="E76" s="60"/>
      <c r="F76" s="60"/>
      <c r="G76" s="60"/>
      <c r="H76" s="60"/>
      <c r="I76" s="60"/>
      <c r="J76" s="86"/>
      <c r="K76" s="86"/>
      <c r="L76" s="86"/>
      <c r="M76" s="86"/>
      <c r="N76" s="60"/>
      <c r="O76" s="3" t="s">
        <v>342</v>
      </c>
      <c r="P76" s="3" t="s">
        <v>343</v>
      </c>
      <c r="Q76" s="14">
        <v>0</v>
      </c>
      <c r="R76" s="14">
        <v>1</v>
      </c>
      <c r="S76" s="14">
        <v>1</v>
      </c>
      <c r="T76" s="14">
        <v>1</v>
      </c>
      <c r="U76" s="14">
        <v>1</v>
      </c>
      <c r="V76" s="14">
        <v>1</v>
      </c>
      <c r="W76" s="114"/>
    </row>
    <row r="77" spans="1:23" ht="63.75" customHeight="1" x14ac:dyDescent="0.2">
      <c r="A77" s="3" t="s">
        <v>25</v>
      </c>
      <c r="B77" s="3" t="s">
        <v>25</v>
      </c>
      <c r="C77" s="3" t="s">
        <v>184</v>
      </c>
      <c r="D77" s="20" t="s">
        <v>234</v>
      </c>
      <c r="E77" s="3" t="s">
        <v>344</v>
      </c>
      <c r="F77" s="3" t="s">
        <v>345</v>
      </c>
      <c r="G77" s="3" t="s">
        <v>346</v>
      </c>
      <c r="H77" s="3" t="s">
        <v>25</v>
      </c>
      <c r="I77" s="3"/>
      <c r="J77" s="7">
        <v>22152</v>
      </c>
      <c r="K77" s="7">
        <v>19071</v>
      </c>
      <c r="L77" s="7">
        <v>5275</v>
      </c>
      <c r="M77" s="7">
        <v>0</v>
      </c>
      <c r="N77" s="3" t="s">
        <v>347</v>
      </c>
      <c r="O77" s="3" t="s">
        <v>348</v>
      </c>
      <c r="P77" s="3" t="s">
        <v>349</v>
      </c>
      <c r="Q77" s="3">
        <v>0</v>
      </c>
      <c r="R77" s="3">
        <v>1</v>
      </c>
      <c r="S77" s="3">
        <v>1</v>
      </c>
      <c r="T77" s="3">
        <v>1</v>
      </c>
      <c r="U77" s="3">
        <v>1</v>
      </c>
      <c r="V77" s="8">
        <v>4</v>
      </c>
      <c r="W77" s="58" t="s">
        <v>350</v>
      </c>
    </row>
    <row r="78" spans="1:23" ht="156.75" customHeight="1" x14ac:dyDescent="0.2">
      <c r="A78" s="3" t="s">
        <v>25</v>
      </c>
      <c r="B78" s="3" t="s">
        <v>25</v>
      </c>
      <c r="C78" s="3" t="s">
        <v>184</v>
      </c>
      <c r="D78" s="3" t="s">
        <v>203</v>
      </c>
      <c r="E78" s="3" t="s">
        <v>351</v>
      </c>
      <c r="F78" s="3" t="s">
        <v>352</v>
      </c>
      <c r="G78" s="3" t="s">
        <v>25</v>
      </c>
      <c r="H78" s="3" t="s">
        <v>25</v>
      </c>
      <c r="I78" s="3"/>
      <c r="J78" s="7">
        <v>9941</v>
      </c>
      <c r="K78" s="7">
        <v>8828</v>
      </c>
      <c r="L78" s="7">
        <v>0</v>
      </c>
      <c r="M78" s="7">
        <v>0</v>
      </c>
      <c r="N78" s="3" t="s">
        <v>353</v>
      </c>
      <c r="O78" s="3" t="s">
        <v>354</v>
      </c>
      <c r="P78" s="3" t="s">
        <v>355</v>
      </c>
      <c r="Q78" s="3">
        <v>0</v>
      </c>
      <c r="R78" s="3">
        <v>1</v>
      </c>
      <c r="S78" s="3">
        <v>1</v>
      </c>
      <c r="T78" s="3">
        <v>1</v>
      </c>
      <c r="U78" s="3">
        <v>1</v>
      </c>
      <c r="V78" s="3">
        <v>4</v>
      </c>
      <c r="W78" s="59"/>
    </row>
    <row r="79" spans="1:23" ht="63.75" customHeight="1" x14ac:dyDescent="0.2">
      <c r="A79" s="58" t="s">
        <v>25</v>
      </c>
      <c r="B79" s="58" t="s">
        <v>25</v>
      </c>
      <c r="C79" s="58" t="s">
        <v>184</v>
      </c>
      <c r="D79" s="58" t="s">
        <v>234</v>
      </c>
      <c r="E79" s="58" t="s">
        <v>356</v>
      </c>
      <c r="F79" s="58" t="s">
        <v>357</v>
      </c>
      <c r="G79" s="58" t="s">
        <v>358</v>
      </c>
      <c r="H79" s="58" t="s">
        <v>25</v>
      </c>
      <c r="I79" s="58" t="s">
        <v>359</v>
      </c>
      <c r="J79" s="84">
        <v>4185</v>
      </c>
      <c r="K79" s="84">
        <v>4407</v>
      </c>
      <c r="L79" s="84">
        <v>4539</v>
      </c>
      <c r="M79" s="84">
        <v>4675</v>
      </c>
      <c r="N79" s="84" t="s">
        <v>272</v>
      </c>
      <c r="O79" s="3" t="s">
        <v>360</v>
      </c>
      <c r="P79" s="3" t="s">
        <v>361</v>
      </c>
      <c r="Q79" s="13" t="s">
        <v>232</v>
      </c>
      <c r="R79" s="14">
        <v>1</v>
      </c>
      <c r="S79" s="14">
        <v>1</v>
      </c>
      <c r="T79" s="22">
        <v>1</v>
      </c>
      <c r="U79" s="22">
        <v>1</v>
      </c>
      <c r="V79" s="22">
        <v>1</v>
      </c>
      <c r="W79" s="58" t="s">
        <v>362</v>
      </c>
    </row>
    <row r="80" spans="1:23" ht="63.75" customHeight="1" x14ac:dyDescent="0.2">
      <c r="A80" s="60"/>
      <c r="B80" s="60"/>
      <c r="C80" s="60"/>
      <c r="D80" s="60"/>
      <c r="E80" s="60"/>
      <c r="F80" s="60"/>
      <c r="G80" s="60"/>
      <c r="H80" s="60"/>
      <c r="I80" s="60"/>
      <c r="J80" s="86"/>
      <c r="K80" s="86"/>
      <c r="L80" s="86"/>
      <c r="M80" s="86"/>
      <c r="N80" s="86"/>
      <c r="O80" s="12" t="s">
        <v>363</v>
      </c>
      <c r="P80" s="12" t="s">
        <v>364</v>
      </c>
      <c r="Q80" s="13" t="s">
        <v>232</v>
      </c>
      <c r="R80" s="13">
        <v>0.25</v>
      </c>
      <c r="S80" s="13">
        <v>0.25</v>
      </c>
      <c r="T80" s="22">
        <v>0.25</v>
      </c>
      <c r="U80" s="22">
        <v>0.25</v>
      </c>
      <c r="V80" s="22">
        <v>1</v>
      </c>
      <c r="W80" s="60"/>
    </row>
  </sheetData>
  <autoFilter ref="A2:W80" xr:uid="{5F6221FE-802C-428E-97FD-C3097C9A835C}"/>
  <mergeCells count="321">
    <mergeCell ref="G69:G76"/>
    <mergeCell ref="F54:F57"/>
    <mergeCell ref="N63:N66"/>
    <mergeCell ref="M63:M66"/>
    <mergeCell ref="J63:J66"/>
    <mergeCell ref="A54:A57"/>
    <mergeCell ref="B54:B57"/>
    <mergeCell ref="C54:C57"/>
    <mergeCell ref="E59:E61"/>
    <mergeCell ref="C59:C61"/>
    <mergeCell ref="A69:A76"/>
    <mergeCell ref="B69:B76"/>
    <mergeCell ref="D69:D76"/>
    <mergeCell ref="K69:K76"/>
    <mergeCell ref="L69:L76"/>
    <mergeCell ref="I69:I76"/>
    <mergeCell ref="M54:M57"/>
    <mergeCell ref="J54:J57"/>
    <mergeCell ref="K54:K57"/>
    <mergeCell ref="L54:L57"/>
    <mergeCell ref="N69:N76"/>
    <mergeCell ref="B59:B61"/>
    <mergeCell ref="W79:W80"/>
    <mergeCell ref="J79:J80"/>
    <mergeCell ref="K79:K80"/>
    <mergeCell ref="L79:L80"/>
    <mergeCell ref="A63:A66"/>
    <mergeCell ref="B63:B66"/>
    <mergeCell ref="E63:E66"/>
    <mergeCell ref="F63:F66"/>
    <mergeCell ref="A79:A80"/>
    <mergeCell ref="D79:D80"/>
    <mergeCell ref="E79:E80"/>
    <mergeCell ref="F79:F80"/>
    <mergeCell ref="G79:G80"/>
    <mergeCell ref="I79:I80"/>
    <mergeCell ref="M79:M80"/>
    <mergeCell ref="N79:N80"/>
    <mergeCell ref="H79:H80"/>
    <mergeCell ref="B79:B80"/>
    <mergeCell ref="M69:M76"/>
    <mergeCell ref="W77:W78"/>
    <mergeCell ref="W69:W76"/>
    <mergeCell ref="E69:E76"/>
    <mergeCell ref="J69:J76"/>
    <mergeCell ref="F69:F76"/>
    <mergeCell ref="A35:A37"/>
    <mergeCell ref="D35:D37"/>
    <mergeCell ref="N50:N51"/>
    <mergeCell ref="J50:J51"/>
    <mergeCell ref="I50:I51"/>
    <mergeCell ref="A50:A51"/>
    <mergeCell ref="B50:B51"/>
    <mergeCell ref="G46:G47"/>
    <mergeCell ref="C46:C47"/>
    <mergeCell ref="M46:M47"/>
    <mergeCell ref="J46:J47"/>
    <mergeCell ref="A46:A47"/>
    <mergeCell ref="B46:B47"/>
    <mergeCell ref="C50:C51"/>
    <mergeCell ref="D50:D51"/>
    <mergeCell ref="E50:E51"/>
    <mergeCell ref="F50:F51"/>
    <mergeCell ref="A44:A45"/>
    <mergeCell ref="B44:B45"/>
    <mergeCell ref="J38:J43"/>
    <mergeCell ref="K38:K43"/>
    <mergeCell ref="L38:L43"/>
    <mergeCell ref="N44:N45"/>
    <mergeCell ref="M44:M45"/>
    <mergeCell ref="A19:A21"/>
    <mergeCell ref="B19:B21"/>
    <mergeCell ref="K32:K34"/>
    <mergeCell ref="L32:L34"/>
    <mergeCell ref="A32:A34"/>
    <mergeCell ref="D32:D34"/>
    <mergeCell ref="E32:E34"/>
    <mergeCell ref="F32:F34"/>
    <mergeCell ref="G32:G34"/>
    <mergeCell ref="A25:A26"/>
    <mergeCell ref="D25:D26"/>
    <mergeCell ref="E25:E26"/>
    <mergeCell ref="F25:F26"/>
    <mergeCell ref="I32:I34"/>
    <mergeCell ref="A27:A28"/>
    <mergeCell ref="B27:B28"/>
    <mergeCell ref="L27:L28"/>
    <mergeCell ref="A29:A31"/>
    <mergeCell ref="B29:B31"/>
    <mergeCell ref="G27:G28"/>
    <mergeCell ref="I27:I28"/>
    <mergeCell ref="J27:J28"/>
    <mergeCell ref="K27:K28"/>
    <mergeCell ref="I29:I31"/>
    <mergeCell ref="M12:M13"/>
    <mergeCell ref="N12:N13"/>
    <mergeCell ref="O12:O13"/>
    <mergeCell ref="W12:W13"/>
    <mergeCell ref="I12:I13"/>
    <mergeCell ref="J12:J13"/>
    <mergeCell ref="K12:K13"/>
    <mergeCell ref="L12:L13"/>
    <mergeCell ref="P12:P13"/>
    <mergeCell ref="R12:R13"/>
    <mergeCell ref="S12:S13"/>
    <mergeCell ref="T12:T13"/>
    <mergeCell ref="U12:U13"/>
    <mergeCell ref="V12:V13"/>
    <mergeCell ref="A12:A13"/>
    <mergeCell ref="B12:B13"/>
    <mergeCell ref="D12:D13"/>
    <mergeCell ref="E12:E13"/>
    <mergeCell ref="F12:F13"/>
    <mergeCell ref="G12:G13"/>
    <mergeCell ref="A7:A8"/>
    <mergeCell ref="B7:B8"/>
    <mergeCell ref="G7:G8"/>
    <mergeCell ref="C10:C11"/>
    <mergeCell ref="C12:C13"/>
    <mergeCell ref="K7:K8"/>
    <mergeCell ref="L7:L8"/>
    <mergeCell ref="M7:M8"/>
    <mergeCell ref="J3:J5"/>
    <mergeCell ref="K3:K5"/>
    <mergeCell ref="A1:W1"/>
    <mergeCell ref="A3:A5"/>
    <mergeCell ref="B3:B5"/>
    <mergeCell ref="D3:D5"/>
    <mergeCell ref="E3:E5"/>
    <mergeCell ref="F3:F5"/>
    <mergeCell ref="G3:G5"/>
    <mergeCell ref="I3:I5"/>
    <mergeCell ref="M3:M5"/>
    <mergeCell ref="N3:N5"/>
    <mergeCell ref="W3:W5"/>
    <mergeCell ref="L3:L5"/>
    <mergeCell ref="O3:O4"/>
    <mergeCell ref="C3:C5"/>
    <mergeCell ref="C7:C8"/>
    <mergeCell ref="H3:H5"/>
    <mergeCell ref="H7:H8"/>
    <mergeCell ref="A14:A16"/>
    <mergeCell ref="D14:D16"/>
    <mergeCell ref="B14:B16"/>
    <mergeCell ref="N7:N8"/>
    <mergeCell ref="W7:W8"/>
    <mergeCell ref="N10:N11"/>
    <mergeCell ref="M10:M11"/>
    <mergeCell ref="L10:L11"/>
    <mergeCell ref="K10:K11"/>
    <mergeCell ref="J10:J11"/>
    <mergeCell ref="I10:I11"/>
    <mergeCell ref="G10:G11"/>
    <mergeCell ref="F10:F11"/>
    <mergeCell ref="E10:E11"/>
    <mergeCell ref="D10:D11"/>
    <mergeCell ref="B10:B11"/>
    <mergeCell ref="A10:A11"/>
    <mergeCell ref="W10:W11"/>
    <mergeCell ref="V10:V11"/>
    <mergeCell ref="D7:D8"/>
    <mergeCell ref="E7:E8"/>
    <mergeCell ref="F7:F8"/>
    <mergeCell ref="I7:I8"/>
    <mergeCell ref="J7:J8"/>
    <mergeCell ref="W19:W21"/>
    <mergeCell ref="E14:E16"/>
    <mergeCell ref="F14:F16"/>
    <mergeCell ref="G14:G16"/>
    <mergeCell ref="I14:I16"/>
    <mergeCell ref="J14:J16"/>
    <mergeCell ref="K14:K16"/>
    <mergeCell ref="L14:L16"/>
    <mergeCell ref="M14:M16"/>
    <mergeCell ref="N14:N16"/>
    <mergeCell ref="W14:W16"/>
    <mergeCell ref="N19:N21"/>
    <mergeCell ref="M19:M21"/>
    <mergeCell ref="L19:L21"/>
    <mergeCell ref="K19:K21"/>
    <mergeCell ref="J19:J21"/>
    <mergeCell ref="I19:I21"/>
    <mergeCell ref="G19:G21"/>
    <mergeCell ref="F19:F21"/>
    <mergeCell ref="E19:E21"/>
    <mergeCell ref="W23:W24"/>
    <mergeCell ref="I25:I26"/>
    <mergeCell ref="G25:G26"/>
    <mergeCell ref="W25:W26"/>
    <mergeCell ref="N25:N26"/>
    <mergeCell ref="M25:M26"/>
    <mergeCell ref="J25:J26"/>
    <mergeCell ref="K25:K26"/>
    <mergeCell ref="L25:L26"/>
    <mergeCell ref="J29:J31"/>
    <mergeCell ref="K29:K31"/>
    <mergeCell ref="L29:L31"/>
    <mergeCell ref="M29:M31"/>
    <mergeCell ref="N27:N28"/>
    <mergeCell ref="N35:N37"/>
    <mergeCell ref="I35:I37"/>
    <mergeCell ref="J35:J37"/>
    <mergeCell ref="K35:K37"/>
    <mergeCell ref="L35:L37"/>
    <mergeCell ref="M35:M37"/>
    <mergeCell ref="W27:W28"/>
    <mergeCell ref="W29:W31"/>
    <mergeCell ref="N32:N34"/>
    <mergeCell ref="M32:M34"/>
    <mergeCell ref="J32:J34"/>
    <mergeCell ref="M27:M28"/>
    <mergeCell ref="N29:N31"/>
    <mergeCell ref="G50:G51"/>
    <mergeCell ref="A38:A43"/>
    <mergeCell ref="D38:D43"/>
    <mergeCell ref="O42:O43"/>
    <mergeCell ref="W38:W47"/>
    <mergeCell ref="C44:C45"/>
    <mergeCell ref="D44:D45"/>
    <mergeCell ref="E44:E45"/>
    <mergeCell ref="F44:F45"/>
    <mergeCell ref="G44:G45"/>
    <mergeCell ref="N38:N43"/>
    <mergeCell ref="F46:F47"/>
    <mergeCell ref="K46:K47"/>
    <mergeCell ref="L46:L47"/>
    <mergeCell ref="I46:I47"/>
    <mergeCell ref="N46:N47"/>
    <mergeCell ref="I38:I43"/>
    <mergeCell ref="J44:J45"/>
    <mergeCell ref="K44:K45"/>
    <mergeCell ref="L44:L45"/>
    <mergeCell ref="I44:I45"/>
    <mergeCell ref="M38:M43"/>
    <mergeCell ref="H54:H57"/>
    <mergeCell ref="H63:H66"/>
    <mergeCell ref="W59:W61"/>
    <mergeCell ref="W63:W66"/>
    <mergeCell ref="E52:E53"/>
    <mergeCell ref="A52:A53"/>
    <mergeCell ref="B52:B53"/>
    <mergeCell ref="D52:D53"/>
    <mergeCell ref="F52:F53"/>
    <mergeCell ref="G52:G53"/>
    <mergeCell ref="C52:C53"/>
    <mergeCell ref="A59:A61"/>
    <mergeCell ref="E54:E57"/>
    <mergeCell ref="F59:F61"/>
    <mergeCell ref="D60:D61"/>
    <mergeCell ref="D19:D21"/>
    <mergeCell ref="C32:C34"/>
    <mergeCell ref="C35:C37"/>
    <mergeCell ref="K63:K66"/>
    <mergeCell ref="L63:L66"/>
    <mergeCell ref="H32:H34"/>
    <mergeCell ref="H35:H37"/>
    <mergeCell ref="G59:G61"/>
    <mergeCell ref="D54:D57"/>
    <mergeCell ref="E38:E43"/>
    <mergeCell ref="F38:F43"/>
    <mergeCell ref="G38:G43"/>
    <mergeCell ref="E35:E37"/>
    <mergeCell ref="F35:F37"/>
    <mergeCell ref="G35:G37"/>
    <mergeCell ref="C29:C31"/>
    <mergeCell ref="D29:D31"/>
    <mergeCell ref="E29:E31"/>
    <mergeCell ref="F29:F31"/>
    <mergeCell ref="G63:G66"/>
    <mergeCell ref="K52:K53"/>
    <mergeCell ref="H59:H61"/>
    <mergeCell ref="I59:I61"/>
    <mergeCell ref="J59:J61"/>
    <mergeCell ref="C79:C80"/>
    <mergeCell ref="D46:D47"/>
    <mergeCell ref="E46:E47"/>
    <mergeCell ref="H10:H11"/>
    <mergeCell ref="H12:H13"/>
    <mergeCell ref="H14:H16"/>
    <mergeCell ref="H19:H21"/>
    <mergeCell ref="H25:H26"/>
    <mergeCell ref="H69:H76"/>
    <mergeCell ref="H38:H43"/>
    <mergeCell ref="H44:H45"/>
    <mergeCell ref="H46:H47"/>
    <mergeCell ref="H50:H51"/>
    <mergeCell ref="H52:H53"/>
    <mergeCell ref="H29:H31"/>
    <mergeCell ref="H27:H28"/>
    <mergeCell ref="C14:C16"/>
    <mergeCell ref="C19:C21"/>
    <mergeCell ref="C25:C26"/>
    <mergeCell ref="C38:C43"/>
    <mergeCell ref="C27:C28"/>
    <mergeCell ref="D27:D28"/>
    <mergeCell ref="E27:E28"/>
    <mergeCell ref="F27:F28"/>
    <mergeCell ref="B32:B34"/>
    <mergeCell ref="B35:B37"/>
    <mergeCell ref="W35:W37"/>
    <mergeCell ref="W32:W34"/>
    <mergeCell ref="D64:D66"/>
    <mergeCell ref="B38:B43"/>
    <mergeCell ref="G29:G31"/>
    <mergeCell ref="C63:C66"/>
    <mergeCell ref="C69:C76"/>
    <mergeCell ref="W50:W51"/>
    <mergeCell ref="K59:K61"/>
    <mergeCell ref="L59:L61"/>
    <mergeCell ref="M59:M61"/>
    <mergeCell ref="N59:N61"/>
    <mergeCell ref="L52:L53"/>
    <mergeCell ref="W52:W57"/>
    <mergeCell ref="I63:I66"/>
    <mergeCell ref="J52:J53"/>
    <mergeCell ref="N52:N53"/>
    <mergeCell ref="N54:N57"/>
    <mergeCell ref="G54:G57"/>
    <mergeCell ref="I54:I57"/>
    <mergeCell ref="M52:M53"/>
    <mergeCell ref="I52:I53"/>
  </mergeCells>
  <pageMargins left="0.7" right="0.7" top="0.75" bottom="0.75" header="0.3" footer="0.3"/>
  <pageSetup orientation="portrait" horizontalDpi="4294967292" verticalDpi="0" r:id="rId1"/>
  <ignoredErrors>
    <ignoredError sqref="V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6A1C-04D6-4CAD-AD29-7E757B62ABE4}">
  <dimension ref="A1:T40"/>
  <sheetViews>
    <sheetView showGridLines="0" zoomScale="57" zoomScaleNormal="57" workbookViewId="0">
      <selection activeCell="C3" sqref="C3:C6"/>
    </sheetView>
  </sheetViews>
  <sheetFormatPr defaultColWidth="22.734375" defaultRowHeight="15" x14ac:dyDescent="0.2"/>
  <cols>
    <col min="1" max="1" width="31.34375" style="1" customWidth="1"/>
    <col min="2" max="2" width="22.734375" style="1"/>
    <col min="3" max="3" width="28.65234375" style="1" customWidth="1"/>
    <col min="4" max="5" width="22.734375" style="1"/>
    <col min="6" max="6" width="50.984375" style="1" customWidth="1"/>
    <col min="7" max="7" width="30.9375" style="1" customWidth="1"/>
    <col min="8" max="11" width="22.734375" style="19"/>
    <col min="12" max="12" width="36.18359375" style="1" customWidth="1"/>
    <col min="13" max="13" width="42.640625" style="1" customWidth="1"/>
    <col min="14" max="14" width="35.2421875" style="1" customWidth="1"/>
    <col min="15" max="15" width="25.69140625" style="1" customWidth="1"/>
    <col min="16" max="16" width="18.29296875" style="1" customWidth="1"/>
    <col min="17" max="19" width="22.734375" style="1"/>
    <col min="20" max="20" width="30.265625" style="1" customWidth="1"/>
  </cols>
  <sheetData>
    <row r="1" spans="1:20" ht="60" hidden="1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69" customHeight="1" thickTop="1" thickBot="1" x14ac:dyDescent="0.25">
      <c r="A2" s="131" t="s">
        <v>1</v>
      </c>
      <c r="B2" s="131" t="s">
        <v>365</v>
      </c>
      <c r="C2" s="131" t="s">
        <v>366</v>
      </c>
      <c r="D2" s="131" t="s">
        <v>367</v>
      </c>
      <c r="E2" s="131" t="s">
        <v>5</v>
      </c>
      <c r="F2" s="131" t="s">
        <v>6</v>
      </c>
      <c r="G2" s="131" t="s">
        <v>7</v>
      </c>
      <c r="H2" s="132" t="s">
        <v>10</v>
      </c>
      <c r="I2" s="132" t="s">
        <v>11</v>
      </c>
      <c r="J2" s="132" t="s">
        <v>12</v>
      </c>
      <c r="K2" s="132" t="s">
        <v>13</v>
      </c>
      <c r="L2" s="131" t="s">
        <v>14</v>
      </c>
      <c r="M2" s="131" t="s">
        <v>15</v>
      </c>
      <c r="N2" s="131" t="s">
        <v>16</v>
      </c>
      <c r="O2" s="131" t="s">
        <v>18</v>
      </c>
      <c r="P2" s="131" t="s">
        <v>19</v>
      </c>
      <c r="Q2" s="131" t="s">
        <v>20</v>
      </c>
      <c r="R2" s="131" t="s">
        <v>368</v>
      </c>
      <c r="S2" s="131" t="s">
        <v>22</v>
      </c>
      <c r="T2" s="131" t="s">
        <v>23</v>
      </c>
    </row>
    <row r="3" spans="1:20" ht="115.5" customHeight="1" x14ac:dyDescent="0.2">
      <c r="A3" s="58" t="s">
        <v>130</v>
      </c>
      <c r="B3" s="81" t="s">
        <v>369</v>
      </c>
      <c r="C3" s="81" t="s">
        <v>248</v>
      </c>
      <c r="D3" s="58" t="s">
        <v>115</v>
      </c>
      <c r="E3" s="58" t="s">
        <v>370</v>
      </c>
      <c r="F3" s="58" t="s">
        <v>371</v>
      </c>
      <c r="G3" s="58" t="s">
        <v>248</v>
      </c>
      <c r="H3" s="122">
        <v>45436</v>
      </c>
      <c r="I3" s="122">
        <v>43907</v>
      </c>
      <c r="J3" s="122">
        <v>45225</v>
      </c>
      <c r="K3" s="122">
        <v>46581</v>
      </c>
      <c r="L3" s="58" t="s">
        <v>372</v>
      </c>
      <c r="M3" s="3" t="s">
        <v>373</v>
      </c>
      <c r="N3" s="3" t="s">
        <v>374</v>
      </c>
      <c r="O3" s="3">
        <v>5</v>
      </c>
      <c r="P3" s="3">
        <v>5</v>
      </c>
      <c r="Q3" s="4">
        <v>5</v>
      </c>
      <c r="R3" s="4">
        <v>5</v>
      </c>
      <c r="S3" s="3">
        <v>5</v>
      </c>
      <c r="T3" s="58" t="s">
        <v>375</v>
      </c>
    </row>
    <row r="4" spans="1:20" ht="39" customHeight="1" x14ac:dyDescent="0.2">
      <c r="A4" s="59"/>
      <c r="B4" s="82"/>
      <c r="C4" s="82"/>
      <c r="D4" s="59"/>
      <c r="E4" s="59"/>
      <c r="F4" s="59"/>
      <c r="G4" s="59"/>
      <c r="H4" s="123"/>
      <c r="I4" s="123"/>
      <c r="J4" s="123"/>
      <c r="K4" s="123"/>
      <c r="L4" s="59"/>
      <c r="M4" s="3" t="s">
        <v>376</v>
      </c>
      <c r="N4" s="3" t="s">
        <v>377</v>
      </c>
      <c r="O4" s="3">
        <v>160</v>
      </c>
      <c r="P4" s="3">
        <v>150</v>
      </c>
      <c r="Q4" s="4">
        <v>160</v>
      </c>
      <c r="R4" s="4">
        <v>170</v>
      </c>
      <c r="S4" s="3">
        <v>170</v>
      </c>
      <c r="T4" s="59"/>
    </row>
    <row r="5" spans="1:20" ht="37.5" customHeight="1" x14ac:dyDescent="0.2">
      <c r="A5" s="59"/>
      <c r="B5" s="82"/>
      <c r="C5" s="82"/>
      <c r="D5" s="59"/>
      <c r="E5" s="59"/>
      <c r="F5" s="59"/>
      <c r="G5" s="59"/>
      <c r="H5" s="123"/>
      <c r="I5" s="123"/>
      <c r="J5" s="123"/>
      <c r="K5" s="123"/>
      <c r="L5" s="59"/>
      <c r="M5" s="3" t="s">
        <v>378</v>
      </c>
      <c r="N5" s="3" t="s">
        <v>379</v>
      </c>
      <c r="O5" s="3">
        <v>1</v>
      </c>
      <c r="P5" s="3">
        <v>1</v>
      </c>
      <c r="Q5" s="4">
        <v>1</v>
      </c>
      <c r="R5" s="4">
        <v>1</v>
      </c>
      <c r="S5" s="3"/>
      <c r="T5" s="59"/>
    </row>
    <row r="6" spans="1:20" ht="37.5" customHeight="1" x14ac:dyDescent="0.2">
      <c r="A6" s="60"/>
      <c r="B6" s="83"/>
      <c r="C6" s="83"/>
      <c r="D6" s="60"/>
      <c r="E6" s="60"/>
      <c r="F6" s="60"/>
      <c r="G6" s="60"/>
      <c r="H6" s="124"/>
      <c r="I6" s="124"/>
      <c r="J6" s="124"/>
      <c r="K6" s="124"/>
      <c r="L6" s="60"/>
      <c r="M6" s="3" t="s">
        <v>378</v>
      </c>
      <c r="N6" s="3" t="s">
        <v>379</v>
      </c>
      <c r="O6" s="3">
        <v>1</v>
      </c>
      <c r="P6" s="3">
        <v>1</v>
      </c>
      <c r="Q6" s="4">
        <v>1</v>
      </c>
      <c r="R6" s="4">
        <v>1</v>
      </c>
      <c r="S6" s="3">
        <v>1</v>
      </c>
      <c r="T6" s="60"/>
    </row>
    <row r="7" spans="1:20" ht="162.75" customHeight="1" x14ac:dyDescent="0.2">
      <c r="A7" s="75" t="s">
        <v>24</v>
      </c>
      <c r="B7" s="128" t="s">
        <v>380</v>
      </c>
      <c r="C7" s="128" t="s">
        <v>381</v>
      </c>
      <c r="D7" s="75" t="s">
        <v>27</v>
      </c>
      <c r="E7" s="75" t="s">
        <v>382</v>
      </c>
      <c r="F7" s="75" t="s">
        <v>383</v>
      </c>
      <c r="G7" s="75" t="s">
        <v>248</v>
      </c>
      <c r="H7" s="125">
        <v>10480</v>
      </c>
      <c r="I7" s="125">
        <v>10794</v>
      </c>
      <c r="J7" s="125">
        <v>11118</v>
      </c>
      <c r="K7" s="125">
        <v>11452</v>
      </c>
      <c r="L7" s="75" t="s">
        <v>384</v>
      </c>
      <c r="M7" s="43" t="s">
        <v>385</v>
      </c>
      <c r="N7" s="43" t="s">
        <v>386</v>
      </c>
      <c r="O7" s="43">
        <v>1</v>
      </c>
      <c r="P7" s="43">
        <v>1</v>
      </c>
      <c r="Q7" s="49">
        <v>1</v>
      </c>
      <c r="R7" s="49">
        <v>1</v>
      </c>
      <c r="S7" s="47">
        <v>4</v>
      </c>
      <c r="T7" s="75" t="s">
        <v>387</v>
      </c>
    </row>
    <row r="8" spans="1:20" ht="65.25" customHeight="1" x14ac:dyDescent="0.2">
      <c r="A8" s="95"/>
      <c r="B8" s="129"/>
      <c r="C8" s="129"/>
      <c r="D8" s="95"/>
      <c r="E8" s="95"/>
      <c r="F8" s="95"/>
      <c r="G8" s="95"/>
      <c r="H8" s="126"/>
      <c r="I8" s="126"/>
      <c r="J8" s="126"/>
      <c r="K8" s="126"/>
      <c r="L8" s="95"/>
      <c r="M8" s="43" t="s">
        <v>388</v>
      </c>
      <c r="N8" s="43" t="s">
        <v>389</v>
      </c>
      <c r="O8" s="43">
        <v>3</v>
      </c>
      <c r="P8" s="43">
        <v>3</v>
      </c>
      <c r="Q8" s="43">
        <v>3</v>
      </c>
      <c r="R8" s="43">
        <v>3</v>
      </c>
      <c r="S8" s="43">
        <v>12</v>
      </c>
      <c r="T8" s="95"/>
    </row>
    <row r="9" spans="1:20" ht="104.25" customHeight="1" x14ac:dyDescent="0.2">
      <c r="A9" s="95"/>
      <c r="B9" s="129"/>
      <c r="C9" s="129"/>
      <c r="D9" s="95"/>
      <c r="E9" s="95"/>
      <c r="F9" s="95"/>
      <c r="G9" s="95"/>
      <c r="H9" s="126"/>
      <c r="I9" s="126"/>
      <c r="J9" s="126"/>
      <c r="K9" s="126"/>
      <c r="L9" s="95"/>
      <c r="M9" s="43" t="s">
        <v>390</v>
      </c>
      <c r="N9" s="43" t="s">
        <v>391</v>
      </c>
      <c r="O9" s="47">
        <v>1</v>
      </c>
      <c r="P9" s="43">
        <v>1</v>
      </c>
      <c r="Q9" s="47">
        <v>1</v>
      </c>
      <c r="R9" s="47">
        <v>1</v>
      </c>
      <c r="S9" s="47">
        <v>4</v>
      </c>
      <c r="T9" s="95"/>
    </row>
    <row r="10" spans="1:20" ht="98.25" customHeight="1" x14ac:dyDescent="0.2">
      <c r="A10" s="95"/>
      <c r="B10" s="129"/>
      <c r="C10" s="129"/>
      <c r="D10" s="95"/>
      <c r="E10" s="95"/>
      <c r="F10" s="95"/>
      <c r="G10" s="95"/>
      <c r="H10" s="126"/>
      <c r="I10" s="126"/>
      <c r="J10" s="126"/>
      <c r="K10" s="126"/>
      <c r="L10" s="95"/>
      <c r="M10" s="43" t="s">
        <v>392</v>
      </c>
      <c r="N10" s="43" t="s">
        <v>393</v>
      </c>
      <c r="O10" s="43">
        <v>1</v>
      </c>
      <c r="P10" s="43">
        <v>1</v>
      </c>
      <c r="Q10" s="43">
        <v>1</v>
      </c>
      <c r="R10" s="43">
        <v>1</v>
      </c>
      <c r="S10" s="43">
        <v>4</v>
      </c>
      <c r="T10" s="95"/>
    </row>
    <row r="11" spans="1:20" ht="45.75" customHeight="1" x14ac:dyDescent="0.2">
      <c r="A11" s="76"/>
      <c r="B11" s="130"/>
      <c r="C11" s="130"/>
      <c r="D11" s="76"/>
      <c r="E11" s="76"/>
      <c r="F11" s="76"/>
      <c r="G11" s="76"/>
      <c r="H11" s="127"/>
      <c r="I11" s="127"/>
      <c r="J11" s="127"/>
      <c r="K11" s="127"/>
      <c r="L11" s="76"/>
      <c r="M11" s="43" t="s">
        <v>394</v>
      </c>
      <c r="N11" s="43" t="s">
        <v>395</v>
      </c>
      <c r="O11" s="43">
        <v>1</v>
      </c>
      <c r="P11" s="43">
        <v>1</v>
      </c>
      <c r="Q11" s="43">
        <v>1</v>
      </c>
      <c r="R11" s="43">
        <v>1</v>
      </c>
      <c r="S11" s="43">
        <v>4</v>
      </c>
      <c r="T11" s="76"/>
    </row>
    <row r="12" spans="1:20" ht="84" customHeight="1" x14ac:dyDescent="0.2">
      <c r="A12" s="58" t="s">
        <v>24</v>
      </c>
      <c r="B12" s="75" t="s">
        <v>396</v>
      </c>
      <c r="C12" s="69"/>
      <c r="D12" s="58" t="s">
        <v>27</v>
      </c>
      <c r="E12" s="58" t="s">
        <v>397</v>
      </c>
      <c r="F12" s="58" t="s">
        <v>398</v>
      </c>
      <c r="G12" s="58" t="s">
        <v>248</v>
      </c>
      <c r="H12" s="122">
        <v>82052</v>
      </c>
      <c r="I12" s="122">
        <v>68876</v>
      </c>
      <c r="J12" s="122">
        <v>70856</v>
      </c>
      <c r="K12" s="122">
        <v>72971</v>
      </c>
      <c r="L12" s="58" t="s">
        <v>399</v>
      </c>
      <c r="M12" s="58" t="s">
        <v>400</v>
      </c>
      <c r="N12" s="3" t="s">
        <v>401</v>
      </c>
      <c r="O12" s="3">
        <v>4</v>
      </c>
      <c r="P12" s="3">
        <v>4</v>
      </c>
      <c r="Q12" s="9">
        <v>4</v>
      </c>
      <c r="R12" s="9">
        <v>4</v>
      </c>
      <c r="S12" s="8"/>
      <c r="T12" s="58" t="s">
        <v>402</v>
      </c>
    </row>
    <row r="13" spans="1:20" ht="125.25" customHeight="1" x14ac:dyDescent="0.2">
      <c r="A13" s="59"/>
      <c r="B13" s="95"/>
      <c r="C13" s="70"/>
      <c r="D13" s="59"/>
      <c r="E13" s="59"/>
      <c r="F13" s="59"/>
      <c r="G13" s="59"/>
      <c r="H13" s="123"/>
      <c r="I13" s="123"/>
      <c r="J13" s="123"/>
      <c r="K13" s="123"/>
      <c r="L13" s="59"/>
      <c r="M13" s="59"/>
      <c r="N13" s="3" t="s">
        <v>403</v>
      </c>
      <c r="O13" s="8">
        <v>7400</v>
      </c>
      <c r="P13" s="8">
        <v>9818</v>
      </c>
      <c r="Q13" s="9">
        <v>9680</v>
      </c>
      <c r="R13" s="9">
        <v>9480</v>
      </c>
      <c r="S13" s="8"/>
      <c r="T13" s="59"/>
    </row>
    <row r="14" spans="1:20" ht="38.25" customHeight="1" x14ac:dyDescent="0.2">
      <c r="A14" s="59"/>
      <c r="B14" s="95"/>
      <c r="C14" s="70"/>
      <c r="D14" s="59"/>
      <c r="E14" s="59"/>
      <c r="F14" s="59"/>
      <c r="G14" s="59"/>
      <c r="H14" s="123"/>
      <c r="I14" s="123"/>
      <c r="J14" s="123"/>
      <c r="K14" s="123"/>
      <c r="L14" s="59"/>
      <c r="M14" s="60"/>
      <c r="N14" s="3" t="s">
        <v>404</v>
      </c>
      <c r="O14" s="8">
        <v>2000</v>
      </c>
      <c r="P14" s="8">
        <v>2000</v>
      </c>
      <c r="Q14" s="9">
        <v>2000</v>
      </c>
      <c r="R14" s="9">
        <v>2000</v>
      </c>
      <c r="S14" s="3"/>
      <c r="T14" s="59"/>
    </row>
    <row r="15" spans="1:20" ht="93.75" customHeight="1" x14ac:dyDescent="0.2">
      <c r="A15" s="59"/>
      <c r="B15" s="95"/>
      <c r="C15" s="70"/>
      <c r="D15" s="59"/>
      <c r="E15" s="59"/>
      <c r="F15" s="59"/>
      <c r="G15" s="59"/>
      <c r="H15" s="123"/>
      <c r="I15" s="123"/>
      <c r="J15" s="123"/>
      <c r="K15" s="123"/>
      <c r="L15" s="59"/>
      <c r="M15" s="58" t="s">
        <v>400</v>
      </c>
      <c r="N15" s="8" t="s">
        <v>405</v>
      </c>
      <c r="O15" s="8">
        <v>75400</v>
      </c>
      <c r="P15" s="8">
        <v>107200</v>
      </c>
      <c r="Q15" s="9">
        <v>106400</v>
      </c>
      <c r="R15" s="9">
        <v>105400</v>
      </c>
      <c r="S15" s="3"/>
      <c r="T15" s="59"/>
    </row>
    <row r="16" spans="1:20" ht="60" customHeight="1" x14ac:dyDescent="0.2">
      <c r="A16" s="59"/>
      <c r="B16" s="95"/>
      <c r="C16" s="70"/>
      <c r="D16" s="59"/>
      <c r="E16" s="59"/>
      <c r="F16" s="59"/>
      <c r="G16" s="59"/>
      <c r="H16" s="123"/>
      <c r="I16" s="123"/>
      <c r="J16" s="123"/>
      <c r="K16" s="123"/>
      <c r="L16" s="59"/>
      <c r="M16" s="59"/>
      <c r="N16" s="14" t="s">
        <v>406</v>
      </c>
      <c r="O16" s="14">
        <v>1</v>
      </c>
      <c r="P16" s="14">
        <v>1</v>
      </c>
      <c r="Q16" s="14">
        <v>1</v>
      </c>
      <c r="R16" s="14">
        <v>1</v>
      </c>
      <c r="S16" s="6"/>
      <c r="T16" s="59"/>
    </row>
    <row r="17" spans="1:20" ht="93" customHeight="1" x14ac:dyDescent="0.2">
      <c r="A17" s="59"/>
      <c r="B17" s="95"/>
      <c r="C17" s="70"/>
      <c r="D17" s="59"/>
      <c r="E17" s="59"/>
      <c r="F17" s="59"/>
      <c r="G17" s="59"/>
      <c r="H17" s="123"/>
      <c r="I17" s="123"/>
      <c r="J17" s="123"/>
      <c r="K17" s="123"/>
      <c r="L17" s="59"/>
      <c r="M17" s="60"/>
      <c r="N17" s="3" t="s">
        <v>407</v>
      </c>
      <c r="O17" s="3">
        <v>166</v>
      </c>
      <c r="P17" s="3">
        <v>255</v>
      </c>
      <c r="Q17" s="5">
        <v>255</v>
      </c>
      <c r="R17" s="5">
        <v>256</v>
      </c>
      <c r="S17" s="3"/>
      <c r="T17" s="59"/>
    </row>
    <row r="18" spans="1:20" ht="137.25" customHeight="1" x14ac:dyDescent="0.2">
      <c r="A18" s="59"/>
      <c r="B18" s="95"/>
      <c r="C18" s="70"/>
      <c r="D18" s="59"/>
      <c r="E18" s="59"/>
      <c r="F18" s="59"/>
      <c r="G18" s="59"/>
      <c r="H18" s="123"/>
      <c r="I18" s="123"/>
      <c r="J18" s="123"/>
      <c r="K18" s="123"/>
      <c r="L18" s="59"/>
      <c r="M18" s="58" t="s">
        <v>408</v>
      </c>
      <c r="N18" s="3" t="s">
        <v>409</v>
      </c>
      <c r="O18" s="8">
        <v>2000</v>
      </c>
      <c r="P18" s="8">
        <v>2000</v>
      </c>
      <c r="Q18" s="9">
        <v>2000</v>
      </c>
      <c r="R18" s="9">
        <v>2000</v>
      </c>
      <c r="S18" s="8"/>
      <c r="T18" s="59"/>
    </row>
    <row r="19" spans="1:20" ht="123.75" customHeight="1" x14ac:dyDescent="0.2">
      <c r="A19" s="59"/>
      <c r="B19" s="95"/>
      <c r="C19" s="70"/>
      <c r="D19" s="59"/>
      <c r="E19" s="59"/>
      <c r="F19" s="59"/>
      <c r="G19" s="59"/>
      <c r="H19" s="123"/>
      <c r="I19" s="123"/>
      <c r="J19" s="123"/>
      <c r="K19" s="123"/>
      <c r="L19" s="59"/>
      <c r="M19" s="59"/>
      <c r="N19" s="3" t="s">
        <v>410</v>
      </c>
      <c r="O19" s="8">
        <v>2000</v>
      </c>
      <c r="P19" s="8">
        <v>2000</v>
      </c>
      <c r="Q19" s="9">
        <v>2000</v>
      </c>
      <c r="R19" s="9">
        <v>2000</v>
      </c>
      <c r="S19" s="8"/>
      <c r="T19" s="59"/>
    </row>
    <row r="20" spans="1:20" ht="63.75" customHeight="1" x14ac:dyDescent="0.2">
      <c r="A20" s="59"/>
      <c r="B20" s="95"/>
      <c r="C20" s="70"/>
      <c r="D20" s="59"/>
      <c r="E20" s="59"/>
      <c r="F20" s="59"/>
      <c r="G20" s="59"/>
      <c r="H20" s="123"/>
      <c r="I20" s="123"/>
      <c r="J20" s="123"/>
      <c r="K20" s="123"/>
      <c r="L20" s="59"/>
      <c r="M20" s="59"/>
      <c r="N20" s="3" t="s">
        <v>411</v>
      </c>
      <c r="O20" s="3">
        <v>2</v>
      </c>
      <c r="P20" s="3">
        <v>2</v>
      </c>
      <c r="Q20" s="4">
        <v>2</v>
      </c>
      <c r="R20" s="4">
        <v>2</v>
      </c>
      <c r="S20" s="3"/>
      <c r="T20" s="59"/>
    </row>
    <row r="21" spans="1:20" ht="48.75" customHeight="1" x14ac:dyDescent="0.2">
      <c r="A21" s="59"/>
      <c r="B21" s="95"/>
      <c r="C21" s="70"/>
      <c r="D21" s="59"/>
      <c r="E21" s="59"/>
      <c r="F21" s="59"/>
      <c r="G21" s="59"/>
      <c r="H21" s="123"/>
      <c r="I21" s="123"/>
      <c r="J21" s="123"/>
      <c r="K21" s="123"/>
      <c r="L21" s="59"/>
      <c r="M21" s="59"/>
      <c r="N21" s="3" t="s">
        <v>412</v>
      </c>
      <c r="O21" s="8">
        <v>20000</v>
      </c>
      <c r="P21" s="8">
        <v>16000</v>
      </c>
      <c r="Q21" s="9">
        <v>16000</v>
      </c>
      <c r="R21" s="9">
        <v>16000</v>
      </c>
      <c r="S21" s="3"/>
      <c r="T21" s="59"/>
    </row>
    <row r="22" spans="1:20" ht="46.5" customHeight="1" x14ac:dyDescent="0.2">
      <c r="A22" s="60"/>
      <c r="B22" s="76"/>
      <c r="C22" s="71"/>
      <c r="D22" s="60"/>
      <c r="E22" s="60"/>
      <c r="F22" s="60"/>
      <c r="G22" s="60"/>
      <c r="H22" s="124"/>
      <c r="I22" s="124"/>
      <c r="J22" s="124"/>
      <c r="K22" s="124"/>
      <c r="L22" s="60"/>
      <c r="M22" s="60"/>
      <c r="N22" s="3" t="s">
        <v>413</v>
      </c>
      <c r="O22" s="8">
        <v>3000</v>
      </c>
      <c r="P22" s="8">
        <v>2550</v>
      </c>
      <c r="Q22" s="8">
        <v>2550</v>
      </c>
      <c r="R22" s="8">
        <v>2550</v>
      </c>
      <c r="S22" s="6"/>
      <c r="T22" s="59"/>
    </row>
    <row r="23" spans="1:20" ht="128.25" customHeight="1" x14ac:dyDescent="0.2">
      <c r="A23" s="58" t="s">
        <v>24</v>
      </c>
      <c r="B23" s="75" t="s">
        <v>45</v>
      </c>
      <c r="C23" s="75" t="s">
        <v>248</v>
      </c>
      <c r="D23" s="58" t="s">
        <v>27</v>
      </c>
      <c r="E23" s="58" t="s">
        <v>414</v>
      </c>
      <c r="F23" s="58" t="s">
        <v>415</v>
      </c>
      <c r="G23" s="58" t="s">
        <v>248</v>
      </c>
      <c r="H23" s="122">
        <v>3329</v>
      </c>
      <c r="I23" s="122">
        <v>2892</v>
      </c>
      <c r="J23" s="122">
        <v>3065</v>
      </c>
      <c r="K23" s="122">
        <v>3168</v>
      </c>
      <c r="L23" s="58" t="s">
        <v>415</v>
      </c>
      <c r="M23" s="58" t="s">
        <v>416</v>
      </c>
      <c r="N23" s="3" t="s">
        <v>417</v>
      </c>
      <c r="O23" s="8">
        <v>17750</v>
      </c>
      <c r="P23" s="8">
        <v>25303</v>
      </c>
      <c r="Q23" s="9">
        <v>24159</v>
      </c>
      <c r="R23" s="9">
        <v>21129</v>
      </c>
      <c r="S23" s="8"/>
      <c r="T23" s="59"/>
    </row>
    <row r="24" spans="1:20" ht="63.75" customHeight="1" x14ac:dyDescent="0.2">
      <c r="A24" s="59"/>
      <c r="B24" s="95"/>
      <c r="C24" s="95"/>
      <c r="D24" s="59"/>
      <c r="E24" s="59"/>
      <c r="F24" s="59"/>
      <c r="G24" s="59"/>
      <c r="H24" s="123"/>
      <c r="I24" s="123"/>
      <c r="J24" s="123"/>
      <c r="K24" s="123"/>
      <c r="L24" s="59"/>
      <c r="M24" s="59"/>
      <c r="N24" s="3" t="s">
        <v>418</v>
      </c>
      <c r="O24" s="3">
        <v>120</v>
      </c>
      <c r="P24" s="3">
        <v>117</v>
      </c>
      <c r="Q24" s="9">
        <v>107</v>
      </c>
      <c r="R24" s="9">
        <v>100</v>
      </c>
      <c r="S24" s="8"/>
      <c r="T24" s="59"/>
    </row>
    <row r="25" spans="1:20" ht="63.75" customHeight="1" x14ac:dyDescent="0.2">
      <c r="A25" s="59"/>
      <c r="B25" s="95"/>
      <c r="C25" s="95"/>
      <c r="D25" s="59"/>
      <c r="E25" s="59"/>
      <c r="F25" s="59"/>
      <c r="G25" s="59"/>
      <c r="H25" s="123"/>
      <c r="I25" s="123"/>
      <c r="J25" s="123"/>
      <c r="K25" s="123"/>
      <c r="L25" s="59"/>
      <c r="M25" s="60"/>
      <c r="N25" s="3" t="s">
        <v>419</v>
      </c>
      <c r="O25" s="8">
        <v>1000</v>
      </c>
      <c r="P25" s="3">
        <v>500</v>
      </c>
      <c r="Q25" s="9">
        <v>500</v>
      </c>
      <c r="R25" s="9">
        <v>600</v>
      </c>
      <c r="S25" s="8"/>
      <c r="T25" s="59"/>
    </row>
    <row r="26" spans="1:20" ht="63.75" customHeight="1" x14ac:dyDescent="0.2">
      <c r="A26" s="59"/>
      <c r="B26" s="95"/>
      <c r="C26" s="95"/>
      <c r="D26" s="59"/>
      <c r="E26" s="59"/>
      <c r="F26" s="59"/>
      <c r="G26" s="59"/>
      <c r="H26" s="123"/>
      <c r="I26" s="123"/>
      <c r="J26" s="123"/>
      <c r="K26" s="123"/>
      <c r="L26" s="59"/>
      <c r="M26" s="58" t="s">
        <v>420</v>
      </c>
      <c r="N26" s="3" t="s">
        <v>421</v>
      </c>
      <c r="O26" s="8">
        <v>2000</v>
      </c>
      <c r="P26" s="8">
        <v>2700</v>
      </c>
      <c r="Q26" s="9">
        <v>2500</v>
      </c>
      <c r="R26" s="9">
        <v>2200</v>
      </c>
      <c r="S26" s="8"/>
      <c r="T26" s="59"/>
    </row>
    <row r="27" spans="1:20" ht="63.75" customHeight="1" x14ac:dyDescent="0.2">
      <c r="A27" s="60"/>
      <c r="B27" s="76"/>
      <c r="C27" s="76"/>
      <c r="D27" s="60"/>
      <c r="E27" s="60"/>
      <c r="F27" s="60"/>
      <c r="G27" s="60"/>
      <c r="H27" s="124"/>
      <c r="I27" s="124"/>
      <c r="J27" s="124"/>
      <c r="K27" s="124"/>
      <c r="L27" s="60"/>
      <c r="M27" s="60"/>
      <c r="N27" s="3" t="s">
        <v>422</v>
      </c>
      <c r="O27" s="3">
        <v>4</v>
      </c>
      <c r="P27" s="3">
        <v>2</v>
      </c>
      <c r="Q27" s="9">
        <v>2</v>
      </c>
      <c r="R27" s="9">
        <v>2</v>
      </c>
      <c r="S27" s="8"/>
      <c r="T27" s="60"/>
    </row>
    <row r="28" spans="1:20" ht="63.75" customHeight="1" thickTop="1" x14ac:dyDescent="0.2">
      <c r="A28" s="58" t="s">
        <v>130</v>
      </c>
      <c r="B28" s="58" t="s">
        <v>423</v>
      </c>
      <c r="C28" s="58" t="s">
        <v>248</v>
      </c>
      <c r="D28" s="58" t="s">
        <v>76</v>
      </c>
      <c r="E28" s="58" t="s">
        <v>424</v>
      </c>
      <c r="F28" s="58" t="s">
        <v>425</v>
      </c>
      <c r="G28" s="58" t="s">
        <v>30</v>
      </c>
      <c r="H28" s="58" t="s">
        <v>248</v>
      </c>
      <c r="I28" s="58" t="s">
        <v>248</v>
      </c>
      <c r="J28" s="58" t="s">
        <v>248</v>
      </c>
      <c r="K28" s="58" t="s">
        <v>248</v>
      </c>
      <c r="L28" s="58" t="s">
        <v>248</v>
      </c>
      <c r="M28" s="3" t="s">
        <v>426</v>
      </c>
      <c r="N28" s="3" t="s">
        <v>427</v>
      </c>
      <c r="O28" s="3">
        <v>32</v>
      </c>
      <c r="P28" s="3">
        <v>32</v>
      </c>
      <c r="Q28" s="9">
        <v>34</v>
      </c>
      <c r="R28" s="9">
        <v>34</v>
      </c>
      <c r="S28" s="8">
        <f>SUM(O28:R28)</f>
        <v>132</v>
      </c>
      <c r="T28" s="54" t="s">
        <v>428</v>
      </c>
    </row>
    <row r="29" spans="1:20" ht="63.75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3" t="s">
        <v>429</v>
      </c>
      <c r="N29" s="3" t="s">
        <v>430</v>
      </c>
      <c r="O29" s="3">
        <v>3</v>
      </c>
      <c r="P29" s="3">
        <v>0</v>
      </c>
      <c r="Q29" s="9">
        <v>0</v>
      </c>
      <c r="R29" s="9">
        <v>0</v>
      </c>
      <c r="S29" s="8">
        <v>3</v>
      </c>
      <c r="T29" s="54" t="s">
        <v>428</v>
      </c>
    </row>
    <row r="30" spans="1:20" ht="63.75" customHeight="1" x14ac:dyDescent="0.2">
      <c r="A30" s="58" t="s">
        <v>130</v>
      </c>
      <c r="B30" s="59" t="s">
        <v>423</v>
      </c>
      <c r="C30" s="59" t="s">
        <v>431</v>
      </c>
      <c r="D30" s="58" t="s">
        <v>76</v>
      </c>
      <c r="E30" s="59" t="s">
        <v>432</v>
      </c>
      <c r="F30" s="59" t="s">
        <v>433</v>
      </c>
      <c r="G30" s="58" t="s">
        <v>30</v>
      </c>
      <c r="H30" s="58" t="s">
        <v>248</v>
      </c>
      <c r="I30" s="58" t="s">
        <v>248</v>
      </c>
      <c r="J30" s="58" t="s">
        <v>248</v>
      </c>
      <c r="K30" s="58" t="s">
        <v>248</v>
      </c>
      <c r="L30" s="58" t="s">
        <v>248</v>
      </c>
      <c r="M30" s="3" t="s">
        <v>434</v>
      </c>
      <c r="N30" s="3" t="s">
        <v>435</v>
      </c>
      <c r="O30" s="3">
        <v>40300</v>
      </c>
      <c r="P30" s="3">
        <v>44200</v>
      </c>
      <c r="Q30" s="3">
        <v>44200</v>
      </c>
      <c r="R30" s="3">
        <v>44200</v>
      </c>
      <c r="S30" s="52">
        <v>172900</v>
      </c>
      <c r="T30" s="55" t="s">
        <v>428</v>
      </c>
    </row>
    <row r="31" spans="1:20" ht="63.75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3" t="s">
        <v>434</v>
      </c>
      <c r="N31" s="3" t="s">
        <v>436</v>
      </c>
      <c r="O31" s="3">
        <v>50</v>
      </c>
      <c r="P31" s="3">
        <v>55</v>
      </c>
      <c r="Q31" s="3">
        <v>60</v>
      </c>
      <c r="R31" s="3">
        <v>65</v>
      </c>
      <c r="S31" s="52">
        <v>230</v>
      </c>
      <c r="T31" s="55" t="s">
        <v>428</v>
      </c>
    </row>
    <row r="32" spans="1:20" ht="63.75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3" t="s">
        <v>437</v>
      </c>
      <c r="N32" s="3" t="s">
        <v>438</v>
      </c>
      <c r="O32" s="3">
        <v>12000</v>
      </c>
      <c r="P32" s="3">
        <v>13000</v>
      </c>
      <c r="Q32" s="3">
        <v>13200</v>
      </c>
      <c r="R32" s="3">
        <v>13400</v>
      </c>
      <c r="S32" s="52">
        <v>51600</v>
      </c>
      <c r="T32" s="55" t="s">
        <v>428</v>
      </c>
    </row>
    <row r="33" spans="1:20" ht="63.7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3" t="s">
        <v>439</v>
      </c>
      <c r="N33" s="3" t="s">
        <v>440</v>
      </c>
      <c r="O33" s="3">
        <v>4</v>
      </c>
      <c r="P33" s="3">
        <v>0</v>
      </c>
      <c r="Q33" s="3">
        <v>0</v>
      </c>
      <c r="R33" s="3">
        <v>0</v>
      </c>
      <c r="S33" s="52">
        <v>4</v>
      </c>
      <c r="T33" s="55" t="s">
        <v>428</v>
      </c>
    </row>
    <row r="34" spans="1:20" ht="63.75" customHeight="1" x14ac:dyDescent="0.2">
      <c r="A34" s="3" t="s">
        <v>130</v>
      </c>
      <c r="B34" s="3" t="s">
        <v>423</v>
      </c>
      <c r="C34" s="3" t="s">
        <v>248</v>
      </c>
      <c r="D34" s="3" t="s">
        <v>100</v>
      </c>
      <c r="E34" s="3" t="s">
        <v>441</v>
      </c>
      <c r="F34" s="3" t="s">
        <v>442</v>
      </c>
      <c r="G34" s="3" t="s">
        <v>30</v>
      </c>
      <c r="H34" s="3" t="s">
        <v>248</v>
      </c>
      <c r="I34" s="3" t="s">
        <v>248</v>
      </c>
      <c r="J34" s="3" t="s">
        <v>248</v>
      </c>
      <c r="K34" s="3" t="s">
        <v>248</v>
      </c>
      <c r="L34" s="3" t="s">
        <v>248</v>
      </c>
      <c r="M34" s="3" t="s">
        <v>443</v>
      </c>
      <c r="N34" s="3" t="s">
        <v>444</v>
      </c>
      <c r="O34" s="3">
        <v>26</v>
      </c>
      <c r="P34" s="3">
        <v>27</v>
      </c>
      <c r="Q34" s="3">
        <v>28</v>
      </c>
      <c r="R34" s="3">
        <v>29</v>
      </c>
      <c r="S34" s="52">
        <v>110</v>
      </c>
      <c r="T34" s="18" t="s">
        <v>428</v>
      </c>
    </row>
    <row r="35" spans="1:20" ht="63.75" customHeight="1" x14ac:dyDescent="0.2">
      <c r="A35" s="3" t="s">
        <v>130</v>
      </c>
      <c r="B35" s="3" t="s">
        <v>423</v>
      </c>
      <c r="C35" s="3" t="s">
        <v>248</v>
      </c>
      <c r="D35" s="3" t="s">
        <v>100</v>
      </c>
      <c r="E35" s="17" t="s">
        <v>445</v>
      </c>
      <c r="F35" s="17" t="s">
        <v>446</v>
      </c>
      <c r="G35" s="3" t="s">
        <v>30</v>
      </c>
      <c r="H35" s="3" t="s">
        <v>248</v>
      </c>
      <c r="I35" s="3" t="s">
        <v>248</v>
      </c>
      <c r="J35" s="3" t="s">
        <v>248</v>
      </c>
      <c r="K35" s="3" t="s">
        <v>248</v>
      </c>
      <c r="L35" s="3" t="s">
        <v>248</v>
      </c>
      <c r="M35" s="3" t="s">
        <v>447</v>
      </c>
      <c r="N35" s="3" t="s">
        <v>448</v>
      </c>
      <c r="O35" s="3">
        <v>1300</v>
      </c>
      <c r="P35" s="3">
        <v>1450</v>
      </c>
      <c r="Q35" s="3">
        <v>1550</v>
      </c>
      <c r="R35" s="3">
        <v>1700</v>
      </c>
      <c r="S35" s="52">
        <v>6000</v>
      </c>
      <c r="T35" s="18" t="s">
        <v>428</v>
      </c>
    </row>
    <row r="36" spans="1:20" ht="63.75" customHeight="1" x14ac:dyDescent="0.2">
      <c r="A36" s="58" t="s">
        <v>130</v>
      </c>
      <c r="B36" s="81" t="s">
        <v>449</v>
      </c>
      <c r="C36" s="69"/>
      <c r="D36" s="58" t="s">
        <v>76</v>
      </c>
      <c r="E36" s="58" t="s">
        <v>450</v>
      </c>
      <c r="F36" s="58" t="s">
        <v>451</v>
      </c>
      <c r="G36" s="58" t="s">
        <v>248</v>
      </c>
      <c r="H36" s="122" t="s">
        <v>452</v>
      </c>
      <c r="I36" s="122" t="s">
        <v>452</v>
      </c>
      <c r="J36" s="122" t="s">
        <v>452</v>
      </c>
      <c r="K36" s="122" t="s">
        <v>452</v>
      </c>
      <c r="L36" s="122" t="s">
        <v>452</v>
      </c>
      <c r="M36" s="3" t="s">
        <v>453</v>
      </c>
      <c r="N36" s="3" t="s">
        <v>454</v>
      </c>
      <c r="O36" s="3">
        <v>1</v>
      </c>
      <c r="P36" s="3">
        <v>1</v>
      </c>
      <c r="Q36" s="32">
        <v>1</v>
      </c>
      <c r="R36" s="32">
        <v>1</v>
      </c>
      <c r="S36" s="33">
        <v>1</v>
      </c>
      <c r="T36" s="58" t="s">
        <v>455</v>
      </c>
    </row>
    <row r="37" spans="1:20" ht="63.75" customHeight="1" x14ac:dyDescent="0.2">
      <c r="A37" s="59"/>
      <c r="B37" s="82"/>
      <c r="C37" s="70"/>
      <c r="D37" s="59"/>
      <c r="E37" s="59"/>
      <c r="F37" s="59"/>
      <c r="G37" s="59"/>
      <c r="H37" s="123"/>
      <c r="I37" s="123"/>
      <c r="J37" s="123"/>
      <c r="K37" s="123"/>
      <c r="L37" s="123"/>
      <c r="M37" s="3" t="s">
        <v>456</v>
      </c>
      <c r="N37" s="3" t="s">
        <v>457</v>
      </c>
      <c r="O37" s="3">
        <v>500</v>
      </c>
      <c r="P37" s="8">
        <v>1000</v>
      </c>
      <c r="Q37" s="9">
        <v>1500</v>
      </c>
      <c r="R37" s="9">
        <v>2000</v>
      </c>
      <c r="S37" s="3">
        <v>2000</v>
      </c>
      <c r="T37" s="59"/>
    </row>
    <row r="38" spans="1:20" ht="63.75" customHeight="1" x14ac:dyDescent="0.2">
      <c r="A38" s="59"/>
      <c r="B38" s="82"/>
      <c r="C38" s="70"/>
      <c r="D38" s="59"/>
      <c r="E38" s="59"/>
      <c r="F38" s="59"/>
      <c r="G38" s="59"/>
      <c r="H38" s="123"/>
      <c r="I38" s="123"/>
      <c r="J38" s="123"/>
      <c r="K38" s="123"/>
      <c r="L38" s="123"/>
      <c r="M38" s="3" t="s">
        <v>458</v>
      </c>
      <c r="N38" s="3" t="s">
        <v>459</v>
      </c>
      <c r="O38" s="3">
        <v>1</v>
      </c>
      <c r="P38" s="3">
        <v>1</v>
      </c>
      <c r="Q38" s="4">
        <v>1</v>
      </c>
      <c r="R38" s="4">
        <v>1</v>
      </c>
      <c r="S38" s="3">
        <v>1</v>
      </c>
      <c r="T38" s="59"/>
    </row>
    <row r="39" spans="1:20" ht="63.75" customHeight="1" x14ac:dyDescent="0.2">
      <c r="A39" s="59"/>
      <c r="B39" s="82"/>
      <c r="C39" s="70"/>
      <c r="D39" s="59"/>
      <c r="E39" s="59"/>
      <c r="F39" s="59"/>
      <c r="G39" s="59"/>
      <c r="H39" s="123"/>
      <c r="I39" s="123"/>
      <c r="J39" s="123"/>
      <c r="K39" s="123"/>
      <c r="L39" s="123"/>
      <c r="M39" s="3" t="s">
        <v>460</v>
      </c>
      <c r="N39" s="3" t="s">
        <v>461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59"/>
    </row>
    <row r="40" spans="1:20" ht="63.75" customHeight="1" x14ac:dyDescent="0.2">
      <c r="A40" s="60"/>
      <c r="B40" s="83"/>
      <c r="C40" s="71"/>
      <c r="D40" s="60"/>
      <c r="E40" s="60"/>
      <c r="F40" s="60"/>
      <c r="G40" s="60"/>
      <c r="H40" s="124"/>
      <c r="I40" s="124"/>
      <c r="J40" s="124"/>
      <c r="K40" s="124"/>
      <c r="L40" s="124"/>
      <c r="M40" s="3" t="s">
        <v>462</v>
      </c>
      <c r="N40" s="3" t="s">
        <v>463</v>
      </c>
      <c r="O40" s="3">
        <v>7</v>
      </c>
      <c r="P40" s="3">
        <v>17</v>
      </c>
      <c r="Q40" s="4">
        <v>17</v>
      </c>
      <c r="R40" s="4">
        <v>17</v>
      </c>
      <c r="S40" s="8">
        <v>17</v>
      </c>
      <c r="T40" s="60"/>
    </row>
  </sheetData>
  <autoFilter ref="A2:T40" xr:uid="{3BD0E031-41D8-4C0E-A324-E07A6EAA6227}"/>
  <mergeCells count="94">
    <mergeCell ref="A30:A33"/>
    <mergeCell ref="B30:B33"/>
    <mergeCell ref="C30:C33"/>
    <mergeCell ref="D30:D33"/>
    <mergeCell ref="E30:E33"/>
    <mergeCell ref="A1:T1"/>
    <mergeCell ref="A3:A6"/>
    <mergeCell ref="B3:B6"/>
    <mergeCell ref="K3:K6"/>
    <mergeCell ref="L3:L6"/>
    <mergeCell ref="T3:T6"/>
    <mergeCell ref="F3:F6"/>
    <mergeCell ref="G3:G6"/>
    <mergeCell ref="H3:H6"/>
    <mergeCell ref="I3:I6"/>
    <mergeCell ref="J3:J6"/>
    <mergeCell ref="E3:E6"/>
    <mergeCell ref="C3:C6"/>
    <mergeCell ref="D3:D6"/>
    <mergeCell ref="D12:D22"/>
    <mergeCell ref="A12:A22"/>
    <mergeCell ref="B12:B22"/>
    <mergeCell ref="M12:M14"/>
    <mergeCell ref="A7:A11"/>
    <mergeCell ref="B7:B11"/>
    <mergeCell ref="C7:C11"/>
    <mergeCell ref="D7:D11"/>
    <mergeCell ref="M18:M22"/>
    <mergeCell ref="C12:C22"/>
    <mergeCell ref="G7:G11"/>
    <mergeCell ref="M23:M25"/>
    <mergeCell ref="E7:E11"/>
    <mergeCell ref="T7:T11"/>
    <mergeCell ref="L7:L11"/>
    <mergeCell ref="F7:F11"/>
    <mergeCell ref="K7:K11"/>
    <mergeCell ref="J7:J11"/>
    <mergeCell ref="H7:H11"/>
    <mergeCell ref="I7:I11"/>
    <mergeCell ref="E12:E22"/>
    <mergeCell ref="F12:F22"/>
    <mergeCell ref="M15:M17"/>
    <mergeCell ref="T12:T27"/>
    <mergeCell ref="M26:M27"/>
    <mergeCell ref="L23:L27"/>
    <mergeCell ref="K23:K27"/>
    <mergeCell ref="J23:J27"/>
    <mergeCell ref="I23:I27"/>
    <mergeCell ref="H23:H27"/>
    <mergeCell ref="F23:F27"/>
    <mergeCell ref="L12:L22"/>
    <mergeCell ref="K12:K22"/>
    <mergeCell ref="J12:J22"/>
    <mergeCell ref="I12:I22"/>
    <mergeCell ref="H12:H22"/>
    <mergeCell ref="G12:G22"/>
    <mergeCell ref="G23:G27"/>
    <mergeCell ref="E23:E27"/>
    <mergeCell ref="D23:D27"/>
    <mergeCell ref="C23:C27"/>
    <mergeCell ref="B23:B27"/>
    <mergeCell ref="A23:A27"/>
    <mergeCell ref="T36:T40"/>
    <mergeCell ref="L36:L40"/>
    <mergeCell ref="K36:K40"/>
    <mergeCell ref="J36:J40"/>
    <mergeCell ref="C28:C29"/>
    <mergeCell ref="C36:C40"/>
    <mergeCell ref="F30:F33"/>
    <mergeCell ref="G30:G33"/>
    <mergeCell ref="H30:H33"/>
    <mergeCell ref="I30:I33"/>
    <mergeCell ref="J30:J33"/>
    <mergeCell ref="K30:K33"/>
    <mergeCell ref="L30:L33"/>
    <mergeCell ref="F28:F29"/>
    <mergeCell ref="E28:E29"/>
    <mergeCell ref="D28:D29"/>
    <mergeCell ref="B36:B40"/>
    <mergeCell ref="A36:A40"/>
    <mergeCell ref="K28:K29"/>
    <mergeCell ref="L28:L29"/>
    <mergeCell ref="E36:E40"/>
    <mergeCell ref="D36:D40"/>
    <mergeCell ref="G28:G29"/>
    <mergeCell ref="G36:G40"/>
    <mergeCell ref="H28:H29"/>
    <mergeCell ref="I28:I29"/>
    <mergeCell ref="J28:J29"/>
    <mergeCell ref="I36:I40"/>
    <mergeCell ref="H36:H40"/>
    <mergeCell ref="F36:F40"/>
    <mergeCell ref="B28:B29"/>
    <mergeCell ref="A28:A29"/>
  </mergeCells>
  <pageMargins left="0.7" right="0.7" top="0.75" bottom="0.75" header="0.3" footer="0.3"/>
  <pageSetup orientation="portrait" horizontalDpi="4294967292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deeb88-0a09-4023-bd20-c960ad2e2113">
      <Terms xmlns="http://schemas.microsoft.com/office/infopath/2007/PartnerControls"/>
    </lcf76f155ced4ddcb4097134ff3c332f>
    <TaxCatchAll xmlns="d51fc9c0-e4ae-458f-a128-e6e2c0f77f1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6355C61BE9304F8C6C046D93B098C0" ma:contentTypeVersion="13" ma:contentTypeDescription="Crear nuevo documento." ma:contentTypeScope="" ma:versionID="d913c79dee38021fea1726553e6f2514">
  <xsd:schema xmlns:xsd="http://www.w3.org/2001/XMLSchema" xmlns:xs="http://www.w3.org/2001/XMLSchema" xmlns:p="http://schemas.microsoft.com/office/2006/metadata/properties" xmlns:ns2="85deeb88-0a09-4023-bd20-c960ad2e2113" xmlns:ns3="d51fc9c0-e4ae-458f-a128-e6e2c0f77f12" targetNamespace="http://schemas.microsoft.com/office/2006/metadata/properties" ma:root="true" ma:fieldsID="861d1adf459a5696c8e6adb3d889b5bc" ns2:_="" ns3:_="">
    <xsd:import namespace="85deeb88-0a09-4023-bd20-c960ad2e2113"/>
    <xsd:import namespace="d51fc9c0-e4ae-458f-a128-e6e2c0f77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eeb88-0a09-4023-bd20-c960ad2e21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c427b5ec-ef2e-485d-a942-29e3b2b0a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fc9c0-e4ae-458f-a128-e6e2c0f7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f7b1aec-988c-4a8c-b8b9-7c10bbc220a0}" ma:internalName="TaxCatchAll" ma:showField="CatchAllData" ma:web="d51fc9c0-e4ae-458f-a128-e6e2c0f77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BA6261-B47C-4394-B570-D8F8C4D311E2}">
  <ds:schemaRefs>
    <ds:schemaRef ds:uri="http://schemas.microsoft.com/office/2006/metadata/properties"/>
    <ds:schemaRef ds:uri="http://www.w3.org/2000/xmlns/"/>
    <ds:schemaRef ds:uri="85deeb88-0a09-4023-bd20-c960ad2e2113"/>
    <ds:schemaRef ds:uri="http://schemas.microsoft.com/office/infopath/2007/PartnerControls"/>
    <ds:schemaRef ds:uri="d51fc9c0-e4ae-458f-a128-e6e2c0f77f12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0904B063-78C4-4903-94BB-C3ED080C4C7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deeb88-0a09-4023-bd20-c960ad2e2113"/>
    <ds:schemaRef ds:uri="d51fc9c0-e4ae-458f-a128-e6e2c0f77f12"/>
  </ds:schemaRefs>
</ds:datastoreItem>
</file>

<file path=customXml/itemProps3.xml><?xml version="1.0" encoding="utf-8"?>
<ds:datastoreItem xmlns:ds="http://schemas.openxmlformats.org/officeDocument/2006/customXml" ds:itemID="{DB03CFDA-FB0E-44C6-826F-DD290831F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PES 2023 V1</vt:lpstr>
      <vt:lpstr>ENTIDADES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Roberto Carlos Barrantes Pinzon</cp:lastModifiedBy>
  <cp:revision/>
  <dcterms:created xsi:type="dcterms:W3CDTF">2022-10-20T14:33:32Z</dcterms:created>
  <dcterms:modified xsi:type="dcterms:W3CDTF">2022-12-23T15:28:09Z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0x010100136355C61BE9304F8C6C046D93B098C0</vt:lpwstr>
  </property>
  <property fmtid="{D5CDD505-2E9C-101B-9397-08002B2CF9AE}" pid="3" name="MediaServiceImageTags">
    <vt:lpwstr/>
  </property>
</Properties>
</file>