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8. SEPTIEMBRE 2023/"/>
    </mc:Choice>
  </mc:AlternateContent>
  <xr:revisionPtr revIDLastSave="0" documentId="8_{1FEC25BA-8B58-466C-A2A1-3DF232A47B8B}" xr6:coauthVersionLast="47" xr6:coauthVersionMax="47" xr10:uidLastSave="{00000000-0000-0000-0000-000000000000}"/>
  <bookViews>
    <workbookView xWindow="-120" yWindow="-120" windowWidth="20730" windowHeight="11160" xr2:uid="{4427B59C-B3FB-47D3-A668-78E2D0CB5332}"/>
  </bookViews>
  <sheets>
    <sheet name="Informe" sheetId="1" r:id="rId1"/>
  </sheets>
  <definedNames>
    <definedName name="_xlnm._FilterDatabase" localSheetId="0" hidden="1">Informe!$A$7:$Q$72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2" i="1" l="1"/>
  <c r="P72" i="1"/>
  <c r="N72" i="1"/>
  <c r="Q71" i="1"/>
  <c r="O71" i="1"/>
  <c r="M71" i="1"/>
  <c r="L71" i="1"/>
  <c r="K71" i="1"/>
  <c r="I71" i="1"/>
  <c r="R70" i="1"/>
  <c r="P70" i="1"/>
  <c r="N70" i="1"/>
  <c r="Q69" i="1"/>
  <c r="O69" i="1"/>
  <c r="M69" i="1"/>
  <c r="L69" i="1"/>
  <c r="K69" i="1"/>
  <c r="I69" i="1"/>
  <c r="R68" i="1"/>
  <c r="P68" i="1"/>
  <c r="N68" i="1"/>
  <c r="R67" i="1"/>
  <c r="P67" i="1"/>
  <c r="N67" i="1"/>
  <c r="R66" i="1"/>
  <c r="P66" i="1"/>
  <c r="N66" i="1"/>
  <c r="R65" i="1"/>
  <c r="P65" i="1"/>
  <c r="N65" i="1"/>
  <c r="R64" i="1"/>
  <c r="P64" i="1"/>
  <c r="N64" i="1"/>
  <c r="R63" i="1"/>
  <c r="P63" i="1"/>
  <c r="N63" i="1"/>
  <c r="R62" i="1"/>
  <c r="P62" i="1"/>
  <c r="N62" i="1"/>
  <c r="R61" i="1"/>
  <c r="P61" i="1"/>
  <c r="N61" i="1"/>
  <c r="R60" i="1"/>
  <c r="P60" i="1"/>
  <c r="N60" i="1"/>
  <c r="R59" i="1"/>
  <c r="P59" i="1"/>
  <c r="N59" i="1"/>
  <c r="Q58" i="1"/>
  <c r="O58" i="1"/>
  <c r="O9" i="1" s="1"/>
  <c r="O8" i="1" s="1"/>
  <c r="M58" i="1"/>
  <c r="L58" i="1"/>
  <c r="K58" i="1"/>
  <c r="I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O10" i="1"/>
  <c r="M10" i="1"/>
  <c r="L10" i="1"/>
  <c r="L9" i="1" s="1"/>
  <c r="L8" i="1" s="1"/>
  <c r="K10" i="1"/>
  <c r="K9" i="1" s="1"/>
  <c r="K8" i="1" s="1"/>
  <c r="I10" i="1"/>
  <c r="Q9" i="1"/>
  <c r="Q8" i="1" s="1"/>
  <c r="M9" i="1" l="1"/>
  <c r="I9" i="1"/>
  <c r="I8" i="1" s="1"/>
  <c r="P8" i="1" s="1"/>
  <c r="N69" i="1"/>
  <c r="R10" i="1"/>
  <c r="P10" i="1"/>
  <c r="R71" i="1"/>
  <c r="N58" i="1"/>
  <c r="N71" i="1"/>
  <c r="P58" i="1"/>
  <c r="R58" i="1"/>
  <c r="M8" i="1"/>
  <c r="N9" i="1"/>
  <c r="P71" i="1"/>
  <c r="N10" i="1"/>
  <c r="P69" i="1"/>
  <c r="R69" i="1"/>
  <c r="R9" i="1" l="1"/>
  <c r="N8" i="1"/>
  <c r="R8" i="1"/>
  <c r="P9" i="1"/>
</calcChain>
</file>

<file path=xl/sharedStrings.xml><?xml version="1.0" encoding="utf-8"?>
<sst xmlns="http://schemas.openxmlformats.org/spreadsheetml/2006/main" count="413" uniqueCount="109">
  <si>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</si>
  <si>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</si>
  <si>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</si>
  <si>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</si>
  <si>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</si>
  <si>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</si>
  <si>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</si>
  <si>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</si>
  <si>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</si>
  <si>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</si>
  <si>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</si>
  <si>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</si>
  <si>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</si>
  <si>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</si>
  <si>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</si>
  <si>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</si>
  <si>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</si>
  <si>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</si>
  <si>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</si>
  <si>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</si>
  <si>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</si>
  <si>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</si>
  <si>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</si>
  <si>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</si>
  <si>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</si>
  <si>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</si>
  <si>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</si>
  <si>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</si>
  <si>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</si>
  <si>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</si>
  <si>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</si>
  <si>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</si>
  <si>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</si>
  <si>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</si>
  <si>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</si>
  <si>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</si>
  <si>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</si>
  <si>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</si>
  <si>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</si>
  <si>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</si>
  <si>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</si>
  <si>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</si>
  <si>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</si>
  <si>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</si>
  <si>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</si>
  <si>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</si>
  <si>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</si>
  <si>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</si>
  <si>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</si>
  <si>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</si>
  <si>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</si>
  <si>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</si>
  <si>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</si>
  <si>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</si>
  <si>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</si>
  <si>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</si>
  <si>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</si>
  <si>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</si>
  <si>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</si>
  <si>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</si>
  <si>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</si>
  <si>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</si>
  <si>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</si>
  <si>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</si>
  <si>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</si>
  <si>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</si>
  <si>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</si>
  <si>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</si>
  <si>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</si>
  <si>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</si>
  <si>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</si>
  <si>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</si>
  <si>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</si>
  <si>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</si>
  <si>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</si>
  <si>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</si>
  <si>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</si>
  <si>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</si>
  <si>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</si>
  <si>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OTROS SERVICIOS PROFESIONALES, CIENTÍFICOS Y TÉCNICOS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</si>
  <si>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</si>
  <si>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</si>
  <si>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</si>
  <si>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</si>
  <si>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</si>
  <si>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</si>
  <si>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</si>
  <si>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</si>
  <si>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</si>
  <si>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</si>
  <si>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</si>
  <si>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</si>
  <si>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</si>
  <si>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</si>
  <si>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</si>
  <si>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</si>
  <si>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CONCILIACIONES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</si>
  <si>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</si>
  <si>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</si>
  <si>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</si>
  <si>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</si>
  <si>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</si>
  <si>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</si>
  <si>
    <t>APR. BLOQUEDA</t>
  </si>
  <si>
    <t>MINISTERIO DE TECNOLOGÍAS DE LA INFORMACIÓN Y LAS COMUNICACIONES</t>
  </si>
  <si>
    <t>SECCIÓN 23-01-01</t>
  </si>
  <si>
    <t>INFORME DE EJECUCIÓN DEL PRESUPUESTO DE GASTOS</t>
  </si>
  <si>
    <t>VIGENCIA FISCAL 2023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</si>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</sst>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 Narrow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9" fontId="3" fillId="0" borderId="1" xfId="1" applyFont="1" applyBorder="1" applyAlignment="1">
      <alignment horizontal="center" vertical="center" wrapText="1" readingOrder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10" fontId="5" fillId="0" borderId="1" xfId="1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0" fontId="6" fillId="0" borderId="1" xfId="1" applyNumberFormat="1" applyFont="1" applyBorder="1" applyAlignment="1">
      <alignment horizontal="center" vertical="center" wrapText="1" readingOrder="1"/>
    </xf>
    <xf numFmtId="0" fontId="1" fillId="0" borderId="0" xfId="2"/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</cellXfs>
  <cellStyles count="3">
    <cellStyle name="Normal" xfId="0" builtinId="0"/>
    <cellStyle name="Normal 5" xfId="2" xr:uid="{BDA622BB-B5FC-4A8A-A02F-8ECFBFC4F1D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211667</xdr:rowOff>
    </xdr:from>
    <xdr:to>
      <xdr:col>5</xdr:col>
      <xdr:colOff>171450</xdr:colOff>
      <xdr:row>4</xdr:row>
      <xdr:rowOff>9525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93E6DB4-E2D9-4EDC-8297-13911D2361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11667"/>
          <a:ext cx="1523999" cy="74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B1AF-409D-4B7F-AD3E-40E387489E09}">
  <dimension ref="A1:R72"/>
  <sheetViews>
    <sheetView showGridLines="0" tabSelected="1" workbookViewId="0">
      <pane ySplit="7" topLeftCell="A8" activePane="bottomLeft" state="frozen"/>
      <selection pane="bottomLeft" activeCell="K13" sqref="K13"/>
    </sheetView>
  </sheetViews>
  <sheetFormatPr baseColWidth="10" defaultRowHeight="15" x14ac:dyDescent="0.25"/>
  <cols>
    <col min="1" max="5" width="5.42578125" style="3" customWidth="1"/>
    <col min="6" max="6" width="7" style="3" customWidth="1"/>
    <col min="7" max="7" width="5.42578125" style="3" customWidth="1"/>
    <col min="8" max="8" width="45.28515625" style="3" customWidth="1"/>
    <col min="9" max="13" width="20.85546875" style="3" customWidth="1"/>
    <col min="14" max="14" width="12.5703125" style="3" customWidth="1"/>
    <col min="15" max="15" width="20.85546875" style="3" customWidth="1"/>
    <col min="16" max="16" width="12.140625" style="3" customWidth="1"/>
    <col min="17" max="17" width="20.85546875" style="3" customWidth="1"/>
    <col min="18" max="18" width="12.42578125" style="3" customWidth="1"/>
    <col min="19" max="19" width="6.42578125" style="3" customWidth="1"/>
    <col min="20" max="16384" width="11.42578125" style="3"/>
  </cols>
  <sheetData>
    <row r="1" spans="1:18" s="12" customFormat="1" ht="18.75" x14ac:dyDescent="0.3">
      <c r="A1" s="13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s="12" customFormat="1" ht="18" customHeight="1" x14ac:dyDescent="0.3">
      <c r="A2" s="16" t="s">
        <v>105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s="12" customFormat="1" ht="18.75" x14ac:dyDescent="0.3">
      <c r="A3" s="16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1:18" s="12" customFormat="1" ht="18.75" x14ac:dyDescent="0.3">
      <c r="A4" s="16" t="s">
        <v>107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s="12" customFormat="1" ht="19.5" thickBot="1" x14ac:dyDescent="0.35">
      <c r="A5" s="19" t="s">
        <v>108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7" spans="1:18" ht="25.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103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2" t="s">
        <v>16</v>
      </c>
    </row>
    <row r="8" spans="1:18" ht="15.75" x14ac:dyDescent="0.25">
      <c r="A8" s="4"/>
      <c r="B8" s="4"/>
      <c r="C8" s="4"/>
      <c r="D8" s="4"/>
      <c r="E8" s="4"/>
      <c r="F8" s="4"/>
      <c r="G8" s="4"/>
      <c r="H8" s="5" t="s">
        <v>17</v>
      </c>
      <c r="I8" s="6">
        <f>+I9+I71</f>
        <v>115020422589</v>
      </c>
      <c r="J8" s="6">
        <v>7043008740</v>
      </c>
      <c r="K8" s="6">
        <f>+K9+K71</f>
        <v>101453991459.60001</v>
      </c>
      <c r="L8" s="6">
        <f>+L9+L71</f>
        <v>6523422389.3999996</v>
      </c>
      <c r="M8" s="6">
        <f>+M9+M71</f>
        <v>100188221097.03999</v>
      </c>
      <c r="N8" s="7">
        <f>+M8/I8</f>
        <v>0.87104723528134131</v>
      </c>
      <c r="O8" s="6">
        <f>+O9+O71</f>
        <v>56436793140.259995</v>
      </c>
      <c r="P8" s="7">
        <f>+O8/I8</f>
        <v>0.49066758641571306</v>
      </c>
      <c r="Q8" s="6">
        <f>+Q9+Q71</f>
        <v>56429506221.259995</v>
      </c>
      <c r="R8" s="7">
        <f>+Q8/I8</f>
        <v>0.49060423315343166</v>
      </c>
    </row>
    <row r="9" spans="1:18" ht="15.75" x14ac:dyDescent="0.25">
      <c r="A9" s="4" t="s">
        <v>18</v>
      </c>
      <c r="B9" s="4"/>
      <c r="C9" s="4"/>
      <c r="D9" s="4"/>
      <c r="E9" s="4"/>
      <c r="F9" s="4"/>
      <c r="G9" s="4"/>
      <c r="H9" s="5" t="s">
        <v>19</v>
      </c>
      <c r="I9" s="6">
        <f>+I10+I42+I58+I69</f>
        <v>108200203899</v>
      </c>
      <c r="J9" s="6">
        <v>7043008740</v>
      </c>
      <c r="K9" s="6">
        <f>+K10+K42+K58+K69</f>
        <v>94633772769.600006</v>
      </c>
      <c r="L9" s="6">
        <f>+L10+L42+L58+L69</f>
        <v>6523422389.3999996</v>
      </c>
      <c r="M9" s="6">
        <f>+M10+M42+M58+M69</f>
        <v>93368002407.039993</v>
      </c>
      <c r="N9" s="7">
        <f t="shared" ref="N9:N72" si="0">+M9/I9</f>
        <v>0.86291891366669515</v>
      </c>
      <c r="O9" s="6">
        <f>+O10+O42+O58+O69</f>
        <v>56436793140.259995</v>
      </c>
      <c r="P9" s="7">
        <f t="shared" ref="P9:P72" si="1">+O9/I9</f>
        <v>0.52159599618630281</v>
      </c>
      <c r="Q9" s="6">
        <f>+Q10+Q42+Q58+Q69</f>
        <v>56429506221.259995</v>
      </c>
      <c r="R9" s="7">
        <f t="shared" ref="R9:R72" si="2">+Q9/I9</f>
        <v>0.52152864955720779</v>
      </c>
    </row>
    <row r="10" spans="1:18" ht="15.75" x14ac:dyDescent="0.25">
      <c r="A10" s="4" t="s">
        <v>18</v>
      </c>
      <c r="B10" s="4" t="s">
        <v>20</v>
      </c>
      <c r="C10" s="4"/>
      <c r="D10" s="4"/>
      <c r="E10" s="4"/>
      <c r="F10" s="4"/>
      <c r="G10" s="4"/>
      <c r="H10" s="5" t="s">
        <v>21</v>
      </c>
      <c r="I10" s="6">
        <f>+I11+I23+I33+I41</f>
        <v>91078287307</v>
      </c>
      <c r="J10" s="6">
        <v>7043008740</v>
      </c>
      <c r="K10" s="6">
        <f t="shared" ref="K10:Q10" si="3">+K11+K23+K33+K41</f>
        <v>84011839920</v>
      </c>
      <c r="L10" s="6">
        <f t="shared" si="3"/>
        <v>23438647</v>
      </c>
      <c r="M10" s="6">
        <f t="shared" si="3"/>
        <v>83643162988</v>
      </c>
      <c r="N10" s="7">
        <f t="shared" si="0"/>
        <v>0.91836556726260965</v>
      </c>
      <c r="O10" s="6">
        <f t="shared" si="3"/>
        <v>48205303419</v>
      </c>
      <c r="P10" s="7">
        <f t="shared" si="1"/>
        <v>0.52927327516066591</v>
      </c>
      <c r="Q10" s="6">
        <f t="shared" si="3"/>
        <v>48198053100</v>
      </c>
      <c r="R10" s="7">
        <f t="shared" si="2"/>
        <v>0.52919366980999039</v>
      </c>
    </row>
    <row r="11" spans="1:18" ht="15.75" x14ac:dyDescent="0.25">
      <c r="A11" s="4" t="s">
        <v>18</v>
      </c>
      <c r="B11" s="4" t="s">
        <v>20</v>
      </c>
      <c r="C11" s="4" t="s">
        <v>20</v>
      </c>
      <c r="D11" s="4" t="s">
        <v>20</v>
      </c>
      <c r="E11" s="4"/>
      <c r="F11" s="4"/>
      <c r="G11" s="4"/>
      <c r="H11" s="5" t="s">
        <v>22</v>
      </c>
      <c r="I11" s="6">
        <v>59385851169</v>
      </c>
      <c r="J11" s="6">
        <v>0</v>
      </c>
      <c r="K11" s="6">
        <v>59385851169</v>
      </c>
      <c r="L11" s="6">
        <v>0</v>
      </c>
      <c r="M11" s="6">
        <v>59162169271</v>
      </c>
      <c r="N11" s="7">
        <f t="shared" si="0"/>
        <v>0.9962334142965561</v>
      </c>
      <c r="O11" s="6">
        <v>34030429141</v>
      </c>
      <c r="P11" s="7">
        <f t="shared" si="1"/>
        <v>0.57303934306096505</v>
      </c>
      <c r="Q11" s="6">
        <v>34025126759</v>
      </c>
      <c r="R11" s="7">
        <f t="shared" si="2"/>
        <v>0.57295005610295013</v>
      </c>
    </row>
    <row r="12" spans="1:18" ht="15.75" x14ac:dyDescent="0.25">
      <c r="A12" s="8" t="s">
        <v>18</v>
      </c>
      <c r="B12" s="8" t="s">
        <v>20</v>
      </c>
      <c r="C12" s="8" t="s">
        <v>20</v>
      </c>
      <c r="D12" s="8" t="s">
        <v>20</v>
      </c>
      <c r="E12" s="8" t="s">
        <v>23</v>
      </c>
      <c r="F12" s="8" t="s">
        <v>23</v>
      </c>
      <c r="G12" s="8"/>
      <c r="H12" s="9" t="s">
        <v>24</v>
      </c>
      <c r="I12" s="10">
        <v>45000000000</v>
      </c>
      <c r="J12" s="10">
        <v>0</v>
      </c>
      <c r="K12" s="10">
        <v>45000000000</v>
      </c>
      <c r="L12" s="10">
        <v>0</v>
      </c>
      <c r="M12" s="10">
        <v>44999870184</v>
      </c>
      <c r="N12" s="7">
        <f t="shared" si="0"/>
        <v>0.99999711520000001</v>
      </c>
      <c r="O12" s="10">
        <v>26396963698</v>
      </c>
      <c r="P12" s="7">
        <f t="shared" si="1"/>
        <v>0.58659919328888888</v>
      </c>
      <c r="Q12" s="10">
        <v>26396963698</v>
      </c>
      <c r="R12" s="7">
        <f t="shared" si="2"/>
        <v>0.58659919328888888</v>
      </c>
    </row>
    <row r="13" spans="1:18" ht="15.75" x14ac:dyDescent="0.25">
      <c r="A13" s="8" t="s">
        <v>18</v>
      </c>
      <c r="B13" s="8" t="s">
        <v>20</v>
      </c>
      <c r="C13" s="8" t="s">
        <v>20</v>
      </c>
      <c r="D13" s="8" t="s">
        <v>20</v>
      </c>
      <c r="E13" s="8" t="s">
        <v>23</v>
      </c>
      <c r="F13" s="8" t="s">
        <v>25</v>
      </c>
      <c r="G13" s="8"/>
      <c r="H13" s="9" t="s">
        <v>26</v>
      </c>
      <c r="I13" s="10">
        <v>329410337</v>
      </c>
      <c r="J13" s="10">
        <v>0</v>
      </c>
      <c r="K13" s="10">
        <v>329410337</v>
      </c>
      <c r="L13" s="10">
        <v>0</v>
      </c>
      <c r="M13" s="10">
        <v>329410337</v>
      </c>
      <c r="N13" s="7">
        <f t="shared" si="0"/>
        <v>1</v>
      </c>
      <c r="O13" s="10">
        <v>234329685</v>
      </c>
      <c r="P13" s="7">
        <f t="shared" si="1"/>
        <v>0.71136105543646011</v>
      </c>
      <c r="Q13" s="10">
        <v>234329685</v>
      </c>
      <c r="R13" s="7">
        <f t="shared" si="2"/>
        <v>0.71136105543646011</v>
      </c>
    </row>
    <row r="14" spans="1:18" ht="15.75" x14ac:dyDescent="0.25">
      <c r="A14" s="8" t="s">
        <v>18</v>
      </c>
      <c r="B14" s="8" t="s">
        <v>20</v>
      </c>
      <c r="C14" s="8" t="s">
        <v>20</v>
      </c>
      <c r="D14" s="8" t="s">
        <v>20</v>
      </c>
      <c r="E14" s="8" t="s">
        <v>23</v>
      </c>
      <c r="F14" s="8" t="s">
        <v>27</v>
      </c>
      <c r="G14" s="8"/>
      <c r="H14" s="9" t="s">
        <v>28</v>
      </c>
      <c r="I14" s="10">
        <v>3248464708</v>
      </c>
      <c r="J14" s="10">
        <v>0</v>
      </c>
      <c r="K14" s="10">
        <v>3248464708</v>
      </c>
      <c r="L14" s="10">
        <v>0</v>
      </c>
      <c r="M14" s="10">
        <v>3248464708</v>
      </c>
      <c r="N14" s="7">
        <f t="shared" si="0"/>
        <v>1</v>
      </c>
      <c r="O14" s="10">
        <v>2456916497</v>
      </c>
      <c r="P14" s="7">
        <f t="shared" si="1"/>
        <v>0.75633159595341981</v>
      </c>
      <c r="Q14" s="10">
        <v>2456916497</v>
      </c>
      <c r="R14" s="7">
        <f t="shared" si="2"/>
        <v>0.75633159595341981</v>
      </c>
    </row>
    <row r="15" spans="1:18" ht="15.75" x14ac:dyDescent="0.25">
      <c r="A15" s="8" t="s">
        <v>18</v>
      </c>
      <c r="B15" s="8" t="s">
        <v>20</v>
      </c>
      <c r="C15" s="8" t="s">
        <v>20</v>
      </c>
      <c r="D15" s="8" t="s">
        <v>20</v>
      </c>
      <c r="E15" s="8" t="s">
        <v>23</v>
      </c>
      <c r="F15" s="8" t="s">
        <v>29</v>
      </c>
      <c r="G15" s="8"/>
      <c r="H15" s="9" t="s">
        <v>30</v>
      </c>
      <c r="I15" s="10">
        <v>102798270</v>
      </c>
      <c r="J15" s="10">
        <v>0</v>
      </c>
      <c r="K15" s="10">
        <v>102798270</v>
      </c>
      <c r="L15" s="10">
        <v>0</v>
      </c>
      <c r="M15" s="10">
        <v>102798270</v>
      </c>
      <c r="N15" s="7">
        <f t="shared" si="0"/>
        <v>1</v>
      </c>
      <c r="O15" s="10">
        <v>70459804</v>
      </c>
      <c r="P15" s="7">
        <f t="shared" si="1"/>
        <v>0.68541818845784075</v>
      </c>
      <c r="Q15" s="10">
        <v>70459804</v>
      </c>
      <c r="R15" s="7">
        <f t="shared" si="2"/>
        <v>0.68541818845784075</v>
      </c>
    </row>
    <row r="16" spans="1:18" ht="15.75" x14ac:dyDescent="0.25">
      <c r="A16" s="8" t="s">
        <v>18</v>
      </c>
      <c r="B16" s="8" t="s">
        <v>20</v>
      </c>
      <c r="C16" s="8" t="s">
        <v>20</v>
      </c>
      <c r="D16" s="8" t="s">
        <v>20</v>
      </c>
      <c r="E16" s="8" t="s">
        <v>23</v>
      </c>
      <c r="F16" s="8" t="s">
        <v>31</v>
      </c>
      <c r="G16" s="8"/>
      <c r="H16" s="9" t="s">
        <v>32</v>
      </c>
      <c r="I16" s="10">
        <v>128783472</v>
      </c>
      <c r="J16" s="10">
        <v>0</v>
      </c>
      <c r="K16" s="10">
        <v>128783472</v>
      </c>
      <c r="L16" s="10">
        <v>0</v>
      </c>
      <c r="M16" s="10">
        <v>128783472</v>
      </c>
      <c r="N16" s="7">
        <f t="shared" si="0"/>
        <v>1</v>
      </c>
      <c r="O16" s="10">
        <v>76883357</v>
      </c>
      <c r="P16" s="7">
        <f t="shared" si="1"/>
        <v>0.5969970820479199</v>
      </c>
      <c r="Q16" s="10">
        <v>76883357</v>
      </c>
      <c r="R16" s="7">
        <f t="shared" si="2"/>
        <v>0.5969970820479199</v>
      </c>
    </row>
    <row r="17" spans="1:18" ht="15.75" x14ac:dyDescent="0.25">
      <c r="A17" s="8" t="s">
        <v>18</v>
      </c>
      <c r="B17" s="8" t="s">
        <v>20</v>
      </c>
      <c r="C17" s="8" t="s">
        <v>20</v>
      </c>
      <c r="D17" s="8" t="s">
        <v>20</v>
      </c>
      <c r="E17" s="8" t="s">
        <v>23</v>
      </c>
      <c r="F17" s="8" t="s">
        <v>33</v>
      </c>
      <c r="G17" s="8"/>
      <c r="H17" s="9" t="s">
        <v>34</v>
      </c>
      <c r="I17" s="10">
        <v>2272186777</v>
      </c>
      <c r="J17" s="10">
        <v>0</v>
      </c>
      <c r="K17" s="10">
        <v>2272186777</v>
      </c>
      <c r="L17" s="10">
        <v>0</v>
      </c>
      <c r="M17" s="10">
        <v>2263669751</v>
      </c>
      <c r="N17" s="7">
        <f t="shared" si="0"/>
        <v>0.99625161712663202</v>
      </c>
      <c r="O17" s="10">
        <v>1859305673</v>
      </c>
      <c r="P17" s="7">
        <f t="shared" si="1"/>
        <v>0.81828910009540123</v>
      </c>
      <c r="Q17" s="10">
        <v>1858174426</v>
      </c>
      <c r="R17" s="7">
        <f t="shared" si="2"/>
        <v>0.8177912330135878</v>
      </c>
    </row>
    <row r="18" spans="1:18" ht="15.75" x14ac:dyDescent="0.25">
      <c r="A18" s="8" t="s">
        <v>18</v>
      </c>
      <c r="B18" s="8" t="s">
        <v>20</v>
      </c>
      <c r="C18" s="8" t="s">
        <v>20</v>
      </c>
      <c r="D18" s="8" t="s">
        <v>20</v>
      </c>
      <c r="E18" s="8" t="s">
        <v>23</v>
      </c>
      <c r="F18" s="8" t="s">
        <v>35</v>
      </c>
      <c r="G18" s="8"/>
      <c r="H18" s="9" t="s">
        <v>36</v>
      </c>
      <c r="I18" s="10">
        <v>1532037065</v>
      </c>
      <c r="J18" s="10">
        <v>0</v>
      </c>
      <c r="K18" s="10">
        <v>1532037065</v>
      </c>
      <c r="L18" s="10">
        <v>0</v>
      </c>
      <c r="M18" s="10">
        <v>1501097258</v>
      </c>
      <c r="N18" s="7">
        <f t="shared" si="0"/>
        <v>0.97980479212492155</v>
      </c>
      <c r="O18" s="10">
        <v>1003352236</v>
      </c>
      <c r="P18" s="7">
        <f t="shared" si="1"/>
        <v>0.6549138130675709</v>
      </c>
      <c r="Q18" s="10">
        <v>1002568428</v>
      </c>
      <c r="R18" s="7">
        <f t="shared" si="2"/>
        <v>0.65440220142454586</v>
      </c>
    </row>
    <row r="19" spans="1:18" ht="31.5" x14ac:dyDescent="0.25">
      <c r="A19" s="8" t="s">
        <v>18</v>
      </c>
      <c r="B19" s="8" t="s">
        <v>20</v>
      </c>
      <c r="C19" s="8" t="s">
        <v>20</v>
      </c>
      <c r="D19" s="8" t="s">
        <v>20</v>
      </c>
      <c r="E19" s="8" t="s">
        <v>23</v>
      </c>
      <c r="F19" s="8" t="s">
        <v>37</v>
      </c>
      <c r="G19" s="8"/>
      <c r="H19" s="9" t="s">
        <v>38</v>
      </c>
      <c r="I19" s="10">
        <v>203155088</v>
      </c>
      <c r="J19" s="10">
        <v>0</v>
      </c>
      <c r="K19" s="10">
        <v>203155088</v>
      </c>
      <c r="L19" s="10">
        <v>0</v>
      </c>
      <c r="M19" s="10">
        <v>203155088</v>
      </c>
      <c r="N19" s="7">
        <f t="shared" si="0"/>
        <v>1</v>
      </c>
      <c r="O19" s="10">
        <v>129284649</v>
      </c>
      <c r="P19" s="7">
        <f t="shared" si="1"/>
        <v>0.63638400727625388</v>
      </c>
      <c r="Q19" s="10">
        <v>129284649</v>
      </c>
      <c r="R19" s="7">
        <f t="shared" si="2"/>
        <v>0.63638400727625388</v>
      </c>
    </row>
    <row r="20" spans="1:18" ht="15.75" x14ac:dyDescent="0.25">
      <c r="A20" s="8" t="s">
        <v>18</v>
      </c>
      <c r="B20" s="8" t="s">
        <v>20</v>
      </c>
      <c r="C20" s="8" t="s">
        <v>20</v>
      </c>
      <c r="D20" s="8" t="s">
        <v>20</v>
      </c>
      <c r="E20" s="8" t="s">
        <v>23</v>
      </c>
      <c r="F20" s="8" t="s">
        <v>39</v>
      </c>
      <c r="G20" s="8"/>
      <c r="H20" s="9" t="s">
        <v>40</v>
      </c>
      <c r="I20" s="10">
        <v>3940386267</v>
      </c>
      <c r="J20" s="10">
        <v>0</v>
      </c>
      <c r="K20" s="10">
        <v>3940386267</v>
      </c>
      <c r="L20" s="10">
        <v>0</v>
      </c>
      <c r="M20" s="10">
        <v>3848766624</v>
      </c>
      <c r="N20" s="7">
        <f t="shared" si="0"/>
        <v>0.97674856301086588</v>
      </c>
      <c r="O20" s="10">
        <v>312119664</v>
      </c>
      <c r="P20" s="7">
        <f t="shared" si="1"/>
        <v>7.9210423255695508E-2</v>
      </c>
      <c r="Q20" s="10">
        <v>309880213</v>
      </c>
      <c r="R20" s="7">
        <f t="shared" si="2"/>
        <v>7.8642090394839964E-2</v>
      </c>
    </row>
    <row r="21" spans="1:18" ht="15.75" x14ac:dyDescent="0.25">
      <c r="A21" s="8" t="s">
        <v>18</v>
      </c>
      <c r="B21" s="8" t="s">
        <v>20</v>
      </c>
      <c r="C21" s="8" t="s">
        <v>20</v>
      </c>
      <c r="D21" s="8" t="s">
        <v>20</v>
      </c>
      <c r="E21" s="8" t="s">
        <v>23</v>
      </c>
      <c r="F21" s="8" t="s">
        <v>41</v>
      </c>
      <c r="G21" s="8"/>
      <c r="H21" s="9" t="s">
        <v>42</v>
      </c>
      <c r="I21" s="10">
        <v>1985339230</v>
      </c>
      <c r="J21" s="10">
        <v>0</v>
      </c>
      <c r="K21" s="10">
        <v>1985339230</v>
      </c>
      <c r="L21" s="10">
        <v>0</v>
      </c>
      <c r="M21" s="10">
        <v>1892863624</v>
      </c>
      <c r="N21" s="7">
        <f t="shared" si="0"/>
        <v>0.95342075318785702</v>
      </c>
      <c r="O21" s="10">
        <v>1490813878</v>
      </c>
      <c r="P21" s="7">
        <f t="shared" si="1"/>
        <v>0.75091140872686024</v>
      </c>
      <c r="Q21" s="10">
        <v>1489666002</v>
      </c>
      <c r="R21" s="7">
        <f t="shared" si="2"/>
        <v>0.75033323247231654</v>
      </c>
    </row>
    <row r="22" spans="1:18" ht="15.75" x14ac:dyDescent="0.25">
      <c r="A22" s="8" t="s">
        <v>18</v>
      </c>
      <c r="B22" s="8" t="s">
        <v>20</v>
      </c>
      <c r="C22" s="8" t="s">
        <v>20</v>
      </c>
      <c r="D22" s="8" t="s">
        <v>20</v>
      </c>
      <c r="E22" s="8" t="s">
        <v>25</v>
      </c>
      <c r="F22" s="8" t="s">
        <v>33</v>
      </c>
      <c r="G22" s="8"/>
      <c r="H22" s="9" t="s">
        <v>43</v>
      </c>
      <c r="I22" s="10">
        <v>643289955</v>
      </c>
      <c r="J22" s="10">
        <v>0</v>
      </c>
      <c r="K22" s="10">
        <v>643289955</v>
      </c>
      <c r="L22" s="10">
        <v>0</v>
      </c>
      <c r="M22" s="10">
        <v>643289955</v>
      </c>
      <c r="N22" s="7">
        <f t="shared" si="0"/>
        <v>1</v>
      </c>
      <c r="O22" s="10">
        <v>0</v>
      </c>
      <c r="P22" s="7">
        <f t="shared" si="1"/>
        <v>0</v>
      </c>
      <c r="Q22" s="10">
        <v>0</v>
      </c>
      <c r="R22" s="7">
        <f t="shared" si="2"/>
        <v>0</v>
      </c>
    </row>
    <row r="23" spans="1:18" ht="15.75" x14ac:dyDescent="0.25">
      <c r="A23" s="4" t="s">
        <v>18</v>
      </c>
      <c r="B23" s="4" t="s">
        <v>20</v>
      </c>
      <c r="C23" s="4" t="s">
        <v>20</v>
      </c>
      <c r="D23" s="4" t="s">
        <v>44</v>
      </c>
      <c r="E23" s="4"/>
      <c r="F23" s="4"/>
      <c r="G23" s="4"/>
      <c r="H23" s="5" t="s">
        <v>45</v>
      </c>
      <c r="I23" s="6">
        <v>20260138129</v>
      </c>
      <c r="J23" s="6">
        <v>0</v>
      </c>
      <c r="K23" s="6">
        <v>20260138129</v>
      </c>
      <c r="L23" s="6">
        <v>0</v>
      </c>
      <c r="M23" s="6">
        <v>20260126729</v>
      </c>
      <c r="N23" s="7">
        <f t="shared" si="0"/>
        <v>0.99999943731874252</v>
      </c>
      <c r="O23" s="6">
        <v>10397131871</v>
      </c>
      <c r="P23" s="7">
        <f t="shared" si="1"/>
        <v>0.5131816873507753</v>
      </c>
      <c r="Q23" s="6">
        <v>10397131871</v>
      </c>
      <c r="R23" s="7">
        <f t="shared" si="2"/>
        <v>0.5131816873507753</v>
      </c>
    </row>
    <row r="24" spans="1:18" ht="31.5" x14ac:dyDescent="0.25">
      <c r="A24" s="8" t="s">
        <v>18</v>
      </c>
      <c r="B24" s="8" t="s">
        <v>20</v>
      </c>
      <c r="C24" s="8" t="s">
        <v>20</v>
      </c>
      <c r="D24" s="8" t="s">
        <v>44</v>
      </c>
      <c r="E24" s="8" t="s">
        <v>23</v>
      </c>
      <c r="F24" s="8"/>
      <c r="G24" s="8"/>
      <c r="H24" s="9" t="s">
        <v>46</v>
      </c>
      <c r="I24" s="10">
        <v>5476544006</v>
      </c>
      <c r="J24" s="10">
        <v>0</v>
      </c>
      <c r="K24" s="10">
        <v>5476544006</v>
      </c>
      <c r="L24" s="10">
        <v>0</v>
      </c>
      <c r="M24" s="10">
        <v>5476532606</v>
      </c>
      <c r="N24" s="7">
        <f t="shared" si="0"/>
        <v>0.99999791839525298</v>
      </c>
      <c r="O24" s="10">
        <v>3056349627</v>
      </c>
      <c r="P24" s="7">
        <f t="shared" si="1"/>
        <v>0.55807999052897594</v>
      </c>
      <c r="Q24" s="10">
        <v>3056349627</v>
      </c>
      <c r="R24" s="7">
        <f t="shared" si="2"/>
        <v>0.55807999052897594</v>
      </c>
    </row>
    <row r="25" spans="1:18" ht="15.75" x14ac:dyDescent="0.25">
      <c r="A25" s="8" t="s">
        <v>18</v>
      </c>
      <c r="B25" s="8" t="s">
        <v>20</v>
      </c>
      <c r="C25" s="8" t="s">
        <v>20</v>
      </c>
      <c r="D25" s="8" t="s">
        <v>44</v>
      </c>
      <c r="E25" s="8" t="s">
        <v>25</v>
      </c>
      <c r="F25" s="8"/>
      <c r="G25" s="8"/>
      <c r="H25" s="9" t="s">
        <v>47</v>
      </c>
      <c r="I25" s="10">
        <v>3918017907</v>
      </c>
      <c r="J25" s="10">
        <v>0</v>
      </c>
      <c r="K25" s="10">
        <v>3918017907</v>
      </c>
      <c r="L25" s="10">
        <v>0</v>
      </c>
      <c r="M25" s="10">
        <v>3918017907</v>
      </c>
      <c r="N25" s="7">
        <f t="shared" si="0"/>
        <v>1</v>
      </c>
      <c r="O25" s="10">
        <v>2152152214</v>
      </c>
      <c r="P25" s="7">
        <f t="shared" si="1"/>
        <v>0.54929616583807006</v>
      </c>
      <c r="Q25" s="10">
        <v>2152152214</v>
      </c>
      <c r="R25" s="7">
        <f t="shared" si="2"/>
        <v>0.54929616583807006</v>
      </c>
    </row>
    <row r="26" spans="1:18" ht="15.75" x14ac:dyDescent="0.25">
      <c r="A26" s="8" t="s">
        <v>18</v>
      </c>
      <c r="B26" s="8" t="s">
        <v>20</v>
      </c>
      <c r="C26" s="8" t="s">
        <v>20</v>
      </c>
      <c r="D26" s="8" t="s">
        <v>44</v>
      </c>
      <c r="E26" s="8" t="s">
        <v>27</v>
      </c>
      <c r="F26" s="8"/>
      <c r="G26" s="8"/>
      <c r="H26" s="9" t="s">
        <v>48</v>
      </c>
      <c r="I26" s="10">
        <v>4531439716</v>
      </c>
      <c r="J26" s="10">
        <v>0</v>
      </c>
      <c r="K26" s="10">
        <v>4531439716</v>
      </c>
      <c r="L26" s="10">
        <v>0</v>
      </c>
      <c r="M26" s="10">
        <v>4531439716</v>
      </c>
      <c r="N26" s="7">
        <f t="shared" si="0"/>
        <v>1</v>
      </c>
      <c r="O26" s="10">
        <v>2390971130</v>
      </c>
      <c r="P26" s="7">
        <f t="shared" si="1"/>
        <v>0.52764050276510399</v>
      </c>
      <c r="Q26" s="10">
        <v>2390971130</v>
      </c>
      <c r="R26" s="7">
        <f t="shared" si="2"/>
        <v>0.52764050276510399</v>
      </c>
    </row>
    <row r="27" spans="1:18" ht="31.5" x14ac:dyDescent="0.25">
      <c r="A27" s="8" t="s">
        <v>18</v>
      </c>
      <c r="B27" s="8" t="s">
        <v>20</v>
      </c>
      <c r="C27" s="8" t="s">
        <v>20</v>
      </c>
      <c r="D27" s="8" t="s">
        <v>44</v>
      </c>
      <c r="E27" s="8" t="s">
        <v>29</v>
      </c>
      <c r="F27" s="8"/>
      <c r="G27" s="8"/>
      <c r="H27" s="9" t="s">
        <v>49</v>
      </c>
      <c r="I27" s="10">
        <v>2685673700</v>
      </c>
      <c r="J27" s="10">
        <v>0</v>
      </c>
      <c r="K27" s="10">
        <v>2685673700</v>
      </c>
      <c r="L27" s="10">
        <v>0</v>
      </c>
      <c r="M27" s="10">
        <v>2685673700</v>
      </c>
      <c r="N27" s="7">
        <f t="shared" si="0"/>
        <v>1</v>
      </c>
      <c r="O27" s="10">
        <v>1187448600</v>
      </c>
      <c r="P27" s="7">
        <f t="shared" si="1"/>
        <v>0.44214179853643426</v>
      </c>
      <c r="Q27" s="10">
        <v>1187448600</v>
      </c>
      <c r="R27" s="7">
        <f t="shared" si="2"/>
        <v>0.44214179853643426</v>
      </c>
    </row>
    <row r="28" spans="1:18" ht="31.5" x14ac:dyDescent="0.25">
      <c r="A28" s="8" t="s">
        <v>18</v>
      </c>
      <c r="B28" s="8" t="s">
        <v>20</v>
      </c>
      <c r="C28" s="8" t="s">
        <v>20</v>
      </c>
      <c r="D28" s="8" t="s">
        <v>44</v>
      </c>
      <c r="E28" s="8" t="s">
        <v>31</v>
      </c>
      <c r="F28" s="8"/>
      <c r="G28" s="8"/>
      <c r="H28" s="9" t="s">
        <v>50</v>
      </c>
      <c r="I28" s="10">
        <v>290113600</v>
      </c>
      <c r="J28" s="10">
        <v>0</v>
      </c>
      <c r="K28" s="10">
        <v>290113600</v>
      </c>
      <c r="L28" s="10">
        <v>0</v>
      </c>
      <c r="M28" s="10">
        <v>290113600</v>
      </c>
      <c r="N28" s="7">
        <f t="shared" si="0"/>
        <v>1</v>
      </c>
      <c r="O28" s="10">
        <v>125357700</v>
      </c>
      <c r="P28" s="7">
        <f t="shared" si="1"/>
        <v>0.43209866755643306</v>
      </c>
      <c r="Q28" s="10">
        <v>125357700</v>
      </c>
      <c r="R28" s="7">
        <f t="shared" si="2"/>
        <v>0.43209866755643306</v>
      </c>
    </row>
    <row r="29" spans="1:18" ht="15.75" x14ac:dyDescent="0.25">
      <c r="A29" s="8" t="s">
        <v>18</v>
      </c>
      <c r="B29" s="8" t="s">
        <v>20</v>
      </c>
      <c r="C29" s="8" t="s">
        <v>20</v>
      </c>
      <c r="D29" s="8" t="s">
        <v>44</v>
      </c>
      <c r="E29" s="8" t="s">
        <v>33</v>
      </c>
      <c r="F29" s="8"/>
      <c r="G29" s="8"/>
      <c r="H29" s="9" t="s">
        <v>51</v>
      </c>
      <c r="I29" s="10">
        <v>2014378700</v>
      </c>
      <c r="J29" s="10">
        <v>0</v>
      </c>
      <c r="K29" s="10">
        <v>2014378700</v>
      </c>
      <c r="L29" s="10">
        <v>0</v>
      </c>
      <c r="M29" s="10">
        <v>2014378700</v>
      </c>
      <c r="N29" s="7">
        <f t="shared" si="0"/>
        <v>1</v>
      </c>
      <c r="O29" s="10">
        <v>890640100</v>
      </c>
      <c r="P29" s="7">
        <f t="shared" si="1"/>
        <v>0.44214134114901038</v>
      </c>
      <c r="Q29" s="10">
        <v>890640100</v>
      </c>
      <c r="R29" s="7">
        <f t="shared" si="2"/>
        <v>0.44214134114901038</v>
      </c>
    </row>
    <row r="30" spans="1:18" ht="15.75" x14ac:dyDescent="0.25">
      <c r="A30" s="8" t="s">
        <v>18</v>
      </c>
      <c r="B30" s="8" t="s">
        <v>20</v>
      </c>
      <c r="C30" s="8" t="s">
        <v>20</v>
      </c>
      <c r="D30" s="8" t="s">
        <v>44</v>
      </c>
      <c r="E30" s="8" t="s">
        <v>35</v>
      </c>
      <c r="F30" s="8"/>
      <c r="G30" s="8"/>
      <c r="H30" s="9" t="s">
        <v>52</v>
      </c>
      <c r="I30" s="10">
        <v>336101400</v>
      </c>
      <c r="J30" s="10">
        <v>0</v>
      </c>
      <c r="K30" s="10">
        <v>336101400</v>
      </c>
      <c r="L30" s="10">
        <v>0</v>
      </c>
      <c r="M30" s="10">
        <v>336101400</v>
      </c>
      <c r="N30" s="7">
        <f t="shared" si="0"/>
        <v>1</v>
      </c>
      <c r="O30" s="10">
        <v>148599900</v>
      </c>
      <c r="P30" s="7">
        <f t="shared" si="1"/>
        <v>0.44212817917449915</v>
      </c>
      <c r="Q30" s="10">
        <v>148599900</v>
      </c>
      <c r="R30" s="7">
        <f t="shared" si="2"/>
        <v>0.44212817917449915</v>
      </c>
    </row>
    <row r="31" spans="1:18" ht="15.75" x14ac:dyDescent="0.25">
      <c r="A31" s="8" t="s">
        <v>18</v>
      </c>
      <c r="B31" s="8" t="s">
        <v>20</v>
      </c>
      <c r="C31" s="8" t="s">
        <v>20</v>
      </c>
      <c r="D31" s="8" t="s">
        <v>44</v>
      </c>
      <c r="E31" s="8" t="s">
        <v>37</v>
      </c>
      <c r="F31" s="8"/>
      <c r="G31" s="8"/>
      <c r="H31" s="9" t="s">
        <v>53</v>
      </c>
      <c r="I31" s="10">
        <v>336101400</v>
      </c>
      <c r="J31" s="10">
        <v>0</v>
      </c>
      <c r="K31" s="10">
        <v>336101400</v>
      </c>
      <c r="L31" s="10">
        <v>0</v>
      </c>
      <c r="M31" s="10">
        <v>336101400</v>
      </c>
      <c r="N31" s="7">
        <f t="shared" si="0"/>
        <v>1</v>
      </c>
      <c r="O31" s="10">
        <v>148599900</v>
      </c>
      <c r="P31" s="7">
        <f t="shared" si="1"/>
        <v>0.44212817917449915</v>
      </c>
      <c r="Q31" s="10">
        <v>148599900</v>
      </c>
      <c r="R31" s="7">
        <f t="shared" si="2"/>
        <v>0.44212817917449915</v>
      </c>
    </row>
    <row r="32" spans="1:18" ht="31.5" x14ac:dyDescent="0.25">
      <c r="A32" s="8" t="s">
        <v>18</v>
      </c>
      <c r="B32" s="8" t="s">
        <v>20</v>
      </c>
      <c r="C32" s="8" t="s">
        <v>20</v>
      </c>
      <c r="D32" s="8" t="s">
        <v>44</v>
      </c>
      <c r="E32" s="8" t="s">
        <v>39</v>
      </c>
      <c r="F32" s="8"/>
      <c r="G32" s="8"/>
      <c r="H32" s="9" t="s">
        <v>54</v>
      </c>
      <c r="I32" s="10">
        <v>671767700</v>
      </c>
      <c r="J32" s="10">
        <v>0</v>
      </c>
      <c r="K32" s="10">
        <v>671767700</v>
      </c>
      <c r="L32" s="10">
        <v>0</v>
      </c>
      <c r="M32" s="10">
        <v>671767700</v>
      </c>
      <c r="N32" s="7">
        <f t="shared" si="0"/>
        <v>1</v>
      </c>
      <c r="O32" s="10">
        <v>297012700</v>
      </c>
      <c r="P32" s="7">
        <f t="shared" si="1"/>
        <v>0.44213602410476122</v>
      </c>
      <c r="Q32" s="10">
        <v>297012700</v>
      </c>
      <c r="R32" s="7">
        <f t="shared" si="2"/>
        <v>0.44213602410476122</v>
      </c>
    </row>
    <row r="33" spans="1:18" ht="31.5" x14ac:dyDescent="0.25">
      <c r="A33" s="4" t="s">
        <v>18</v>
      </c>
      <c r="B33" s="4" t="s">
        <v>20</v>
      </c>
      <c r="C33" s="4" t="s">
        <v>20</v>
      </c>
      <c r="D33" s="4" t="s">
        <v>55</v>
      </c>
      <c r="E33" s="4"/>
      <c r="F33" s="4"/>
      <c r="G33" s="4"/>
      <c r="H33" s="5" t="s">
        <v>56</v>
      </c>
      <c r="I33" s="6">
        <v>4389289269</v>
      </c>
      <c r="J33" s="6">
        <v>0</v>
      </c>
      <c r="K33" s="6">
        <v>4365850622</v>
      </c>
      <c r="L33" s="6">
        <v>23438647</v>
      </c>
      <c r="M33" s="6">
        <v>4220866988</v>
      </c>
      <c r="N33" s="7">
        <f t="shared" si="0"/>
        <v>0.96162880350823376</v>
      </c>
      <c r="O33" s="6">
        <v>3777742407</v>
      </c>
      <c r="P33" s="7">
        <f t="shared" si="1"/>
        <v>0.86067291888936559</v>
      </c>
      <c r="Q33" s="6">
        <v>3775794470</v>
      </c>
      <c r="R33" s="7">
        <f t="shared" si="2"/>
        <v>0.86022912562794684</v>
      </c>
    </row>
    <row r="34" spans="1:18" ht="15.75" x14ac:dyDescent="0.25">
      <c r="A34" s="8" t="s">
        <v>18</v>
      </c>
      <c r="B34" s="8" t="s">
        <v>20</v>
      </c>
      <c r="C34" s="8" t="s">
        <v>20</v>
      </c>
      <c r="D34" s="8" t="s">
        <v>55</v>
      </c>
      <c r="E34" s="8" t="s">
        <v>23</v>
      </c>
      <c r="F34" s="8" t="s">
        <v>23</v>
      </c>
      <c r="G34" s="8"/>
      <c r="H34" s="9" t="s">
        <v>57</v>
      </c>
      <c r="I34" s="10">
        <v>1083000000</v>
      </c>
      <c r="J34" s="10">
        <v>0</v>
      </c>
      <c r="K34" s="10">
        <v>1083000000</v>
      </c>
      <c r="L34" s="10">
        <v>0</v>
      </c>
      <c r="M34" s="10">
        <v>1083000000</v>
      </c>
      <c r="N34" s="7">
        <f t="shared" si="0"/>
        <v>1</v>
      </c>
      <c r="O34" s="10">
        <v>944491687</v>
      </c>
      <c r="P34" s="7">
        <f t="shared" si="1"/>
        <v>0.87210682086795932</v>
      </c>
      <c r="Q34" s="10">
        <v>944491687</v>
      </c>
      <c r="R34" s="7">
        <f t="shared" si="2"/>
        <v>0.87210682086795932</v>
      </c>
    </row>
    <row r="35" spans="1:18" ht="15.75" x14ac:dyDescent="0.25">
      <c r="A35" s="8" t="s">
        <v>18</v>
      </c>
      <c r="B35" s="8" t="s">
        <v>20</v>
      </c>
      <c r="C35" s="8" t="s">
        <v>20</v>
      </c>
      <c r="D35" s="8" t="s">
        <v>55</v>
      </c>
      <c r="E35" s="8" t="s">
        <v>23</v>
      </c>
      <c r="F35" s="8" t="s">
        <v>25</v>
      </c>
      <c r="G35" s="8"/>
      <c r="H35" s="9" t="s">
        <v>58</v>
      </c>
      <c r="I35" s="10">
        <v>1418697747</v>
      </c>
      <c r="J35" s="10">
        <v>0</v>
      </c>
      <c r="K35" s="10">
        <v>1415259100</v>
      </c>
      <c r="L35" s="10">
        <v>3438647</v>
      </c>
      <c r="M35" s="10">
        <v>1279375863</v>
      </c>
      <c r="N35" s="7">
        <f t="shared" si="0"/>
        <v>0.90179593624180188</v>
      </c>
      <c r="O35" s="10">
        <v>1251800799</v>
      </c>
      <c r="P35" s="7">
        <f t="shared" si="1"/>
        <v>0.88235905191720865</v>
      </c>
      <c r="Q35" s="10">
        <v>1250002159</v>
      </c>
      <c r="R35" s="7">
        <f t="shared" si="2"/>
        <v>0.88109124134670247</v>
      </c>
    </row>
    <row r="36" spans="1:18" ht="15.75" x14ac:dyDescent="0.25">
      <c r="A36" s="8" t="s">
        <v>18</v>
      </c>
      <c r="B36" s="8" t="s">
        <v>20</v>
      </c>
      <c r="C36" s="8" t="s">
        <v>20</v>
      </c>
      <c r="D36" s="8" t="s">
        <v>55</v>
      </c>
      <c r="E36" s="8" t="s">
        <v>23</v>
      </c>
      <c r="F36" s="8" t="s">
        <v>27</v>
      </c>
      <c r="G36" s="8"/>
      <c r="H36" s="9" t="s">
        <v>59</v>
      </c>
      <c r="I36" s="10">
        <v>212326158</v>
      </c>
      <c r="J36" s="10">
        <v>0</v>
      </c>
      <c r="K36" s="10">
        <v>212326158</v>
      </c>
      <c r="L36" s="10">
        <v>0</v>
      </c>
      <c r="M36" s="10">
        <v>203250495</v>
      </c>
      <c r="N36" s="7">
        <f t="shared" si="0"/>
        <v>0.95725602965980294</v>
      </c>
      <c r="O36" s="10">
        <v>166495780</v>
      </c>
      <c r="P36" s="7">
        <f t="shared" si="1"/>
        <v>0.78415105123316931</v>
      </c>
      <c r="Q36" s="10">
        <v>166346483</v>
      </c>
      <c r="R36" s="7">
        <f t="shared" si="2"/>
        <v>0.78344790188310198</v>
      </c>
    </row>
    <row r="37" spans="1:18" ht="15.75" x14ac:dyDescent="0.25">
      <c r="A37" s="8" t="s">
        <v>18</v>
      </c>
      <c r="B37" s="8" t="s">
        <v>20</v>
      </c>
      <c r="C37" s="8" t="s">
        <v>20</v>
      </c>
      <c r="D37" s="8" t="s">
        <v>55</v>
      </c>
      <c r="E37" s="8" t="s">
        <v>25</v>
      </c>
      <c r="F37" s="8"/>
      <c r="G37" s="8"/>
      <c r="H37" s="9" t="s">
        <v>60</v>
      </c>
      <c r="I37" s="10">
        <v>870712983</v>
      </c>
      <c r="J37" s="10">
        <v>0</v>
      </c>
      <c r="K37" s="10">
        <v>870712983</v>
      </c>
      <c r="L37" s="10">
        <v>0</v>
      </c>
      <c r="M37" s="10">
        <v>870712983</v>
      </c>
      <c r="N37" s="7">
        <f t="shared" si="0"/>
        <v>1</v>
      </c>
      <c r="O37" s="10">
        <v>737422401</v>
      </c>
      <c r="P37" s="7">
        <f t="shared" si="1"/>
        <v>0.84691788844039784</v>
      </c>
      <c r="Q37" s="10">
        <v>737422401</v>
      </c>
      <c r="R37" s="7">
        <f t="shared" si="2"/>
        <v>0.84691788844039784</v>
      </c>
    </row>
    <row r="38" spans="1:18" ht="15.75" x14ac:dyDescent="0.25">
      <c r="A38" s="8" t="s">
        <v>18</v>
      </c>
      <c r="B38" s="8" t="s">
        <v>20</v>
      </c>
      <c r="C38" s="8" t="s">
        <v>20</v>
      </c>
      <c r="D38" s="8" t="s">
        <v>55</v>
      </c>
      <c r="E38" s="8" t="s">
        <v>31</v>
      </c>
      <c r="F38" s="8"/>
      <c r="G38" s="8"/>
      <c r="H38" s="9" t="s">
        <v>61</v>
      </c>
      <c r="I38" s="10">
        <v>16978253</v>
      </c>
      <c r="J38" s="10">
        <v>0</v>
      </c>
      <c r="K38" s="10">
        <v>16978253</v>
      </c>
      <c r="L38" s="10">
        <v>0</v>
      </c>
      <c r="M38" s="10">
        <v>16978253</v>
      </c>
      <c r="N38" s="7">
        <f t="shared" si="0"/>
        <v>1</v>
      </c>
      <c r="O38" s="10">
        <v>10089434</v>
      </c>
      <c r="P38" s="7">
        <f t="shared" si="1"/>
        <v>0.59425631129421852</v>
      </c>
      <c r="Q38" s="10">
        <v>10089434</v>
      </c>
      <c r="R38" s="7">
        <f t="shared" si="2"/>
        <v>0.59425631129421852</v>
      </c>
    </row>
    <row r="39" spans="1:18" ht="15.75" x14ac:dyDescent="0.25">
      <c r="A39" s="8" t="s">
        <v>18</v>
      </c>
      <c r="B39" s="8" t="s">
        <v>20</v>
      </c>
      <c r="C39" s="8" t="s">
        <v>20</v>
      </c>
      <c r="D39" s="8" t="s">
        <v>55</v>
      </c>
      <c r="E39" s="8" t="s">
        <v>62</v>
      </c>
      <c r="F39" s="8"/>
      <c r="G39" s="8"/>
      <c r="H39" s="9" t="s">
        <v>63</v>
      </c>
      <c r="I39" s="10">
        <v>327574128</v>
      </c>
      <c r="J39" s="10">
        <v>0</v>
      </c>
      <c r="K39" s="10">
        <v>327574128</v>
      </c>
      <c r="L39" s="10">
        <v>0</v>
      </c>
      <c r="M39" s="10">
        <v>327574128</v>
      </c>
      <c r="N39" s="7">
        <f t="shared" si="0"/>
        <v>1</v>
      </c>
      <c r="O39" s="10">
        <v>278238855</v>
      </c>
      <c r="P39" s="7">
        <f t="shared" si="1"/>
        <v>0.84939203440388922</v>
      </c>
      <c r="Q39" s="10">
        <v>278238855</v>
      </c>
      <c r="R39" s="7">
        <f t="shared" si="2"/>
        <v>0.84939203440388922</v>
      </c>
    </row>
    <row r="40" spans="1:18" ht="15.75" x14ac:dyDescent="0.25">
      <c r="A40" s="8" t="s">
        <v>18</v>
      </c>
      <c r="B40" s="8" t="s">
        <v>20</v>
      </c>
      <c r="C40" s="8" t="s">
        <v>20</v>
      </c>
      <c r="D40" s="8" t="s">
        <v>55</v>
      </c>
      <c r="E40" s="8" t="s">
        <v>64</v>
      </c>
      <c r="F40" s="8"/>
      <c r="G40" s="8"/>
      <c r="H40" s="9" t="s">
        <v>65</v>
      </c>
      <c r="I40" s="10">
        <v>460000000</v>
      </c>
      <c r="J40" s="10">
        <v>0</v>
      </c>
      <c r="K40" s="10">
        <v>440000000</v>
      </c>
      <c r="L40" s="10">
        <v>20000000</v>
      </c>
      <c r="M40" s="10">
        <v>439975266</v>
      </c>
      <c r="N40" s="7">
        <f t="shared" si="0"/>
        <v>0.9564679695652174</v>
      </c>
      <c r="O40" s="10">
        <v>389203451</v>
      </c>
      <c r="P40" s="7">
        <f t="shared" si="1"/>
        <v>0.84609445869565214</v>
      </c>
      <c r="Q40" s="10">
        <v>389203451</v>
      </c>
      <c r="R40" s="7">
        <f t="shared" si="2"/>
        <v>0.84609445869565214</v>
      </c>
    </row>
    <row r="41" spans="1:18" ht="31.5" x14ac:dyDescent="0.25">
      <c r="A41" s="4" t="s">
        <v>18</v>
      </c>
      <c r="B41" s="4" t="s">
        <v>20</v>
      </c>
      <c r="C41" s="4" t="s">
        <v>20</v>
      </c>
      <c r="D41" s="4" t="s">
        <v>66</v>
      </c>
      <c r="E41" s="4"/>
      <c r="F41" s="4"/>
      <c r="G41" s="4"/>
      <c r="H41" s="5" t="s">
        <v>67</v>
      </c>
      <c r="I41" s="6">
        <v>7043008740</v>
      </c>
      <c r="J41" s="6">
        <v>7043008740</v>
      </c>
      <c r="K41" s="6">
        <v>0</v>
      </c>
      <c r="L41" s="6">
        <v>0</v>
      </c>
      <c r="M41" s="6">
        <v>0</v>
      </c>
      <c r="N41" s="7">
        <f t="shared" si="0"/>
        <v>0</v>
      </c>
      <c r="O41" s="6">
        <v>0</v>
      </c>
      <c r="P41" s="7">
        <f t="shared" si="1"/>
        <v>0</v>
      </c>
      <c r="Q41" s="6">
        <v>0</v>
      </c>
      <c r="R41" s="7">
        <f t="shared" si="2"/>
        <v>0</v>
      </c>
    </row>
    <row r="42" spans="1:18" ht="15.75" x14ac:dyDescent="0.25">
      <c r="A42" s="4" t="s">
        <v>18</v>
      </c>
      <c r="B42" s="4" t="s">
        <v>44</v>
      </c>
      <c r="C42" s="4"/>
      <c r="D42" s="4"/>
      <c r="E42" s="4"/>
      <c r="F42" s="4"/>
      <c r="G42" s="4"/>
      <c r="H42" s="5" t="s">
        <v>68</v>
      </c>
      <c r="I42" s="6">
        <v>2577474240</v>
      </c>
      <c r="J42" s="6">
        <v>0</v>
      </c>
      <c r="K42" s="6">
        <v>2517941225</v>
      </c>
      <c r="L42" s="6">
        <v>59533015</v>
      </c>
      <c r="M42" s="6">
        <v>2010691443</v>
      </c>
      <c r="N42" s="7">
        <f t="shared" si="0"/>
        <v>0.78010146980169237</v>
      </c>
      <c r="O42" s="6">
        <v>600476475.26999998</v>
      </c>
      <c r="P42" s="7">
        <f t="shared" si="1"/>
        <v>0.23297089295837151</v>
      </c>
      <c r="Q42" s="6">
        <v>600439875.26999998</v>
      </c>
      <c r="R42" s="7">
        <f t="shared" si="2"/>
        <v>0.23295669301044108</v>
      </c>
    </row>
    <row r="43" spans="1:18" ht="31.5" x14ac:dyDescent="0.25">
      <c r="A43" s="8" t="s">
        <v>18</v>
      </c>
      <c r="B43" s="8" t="s">
        <v>44</v>
      </c>
      <c r="C43" s="8" t="s">
        <v>44</v>
      </c>
      <c r="D43" s="8" t="s">
        <v>20</v>
      </c>
      <c r="E43" s="8" t="s">
        <v>25</v>
      </c>
      <c r="F43" s="8" t="s">
        <v>33</v>
      </c>
      <c r="G43" s="8"/>
      <c r="H43" s="9" t="s">
        <v>69</v>
      </c>
      <c r="I43" s="10">
        <v>439532</v>
      </c>
      <c r="J43" s="10">
        <v>0</v>
      </c>
      <c r="K43" s="10">
        <v>439532</v>
      </c>
      <c r="L43" s="10">
        <v>0</v>
      </c>
      <c r="M43" s="10">
        <v>434200</v>
      </c>
      <c r="N43" s="7">
        <f t="shared" si="0"/>
        <v>0.98786891511880814</v>
      </c>
      <c r="O43" s="10">
        <v>0</v>
      </c>
      <c r="P43" s="7">
        <f t="shared" si="1"/>
        <v>0</v>
      </c>
      <c r="Q43" s="10">
        <v>0</v>
      </c>
      <c r="R43" s="7">
        <f t="shared" si="2"/>
        <v>0</v>
      </c>
    </row>
    <row r="44" spans="1:18" ht="31.5" x14ac:dyDescent="0.25">
      <c r="A44" s="8" t="s">
        <v>18</v>
      </c>
      <c r="B44" s="8" t="s">
        <v>44</v>
      </c>
      <c r="C44" s="8" t="s">
        <v>44</v>
      </c>
      <c r="D44" s="8" t="s">
        <v>20</v>
      </c>
      <c r="E44" s="8" t="s">
        <v>25</v>
      </c>
      <c r="F44" s="8" t="s">
        <v>35</v>
      </c>
      <c r="G44" s="8"/>
      <c r="H44" s="9" t="s">
        <v>70</v>
      </c>
      <c r="I44" s="10">
        <v>441181</v>
      </c>
      <c r="J44" s="10">
        <v>0</v>
      </c>
      <c r="K44" s="10">
        <v>441181</v>
      </c>
      <c r="L44" s="10">
        <v>0</v>
      </c>
      <c r="M44" s="10">
        <v>439110</v>
      </c>
      <c r="N44" s="7">
        <f t="shared" si="0"/>
        <v>0.99530578152730964</v>
      </c>
      <c r="O44" s="10">
        <v>0</v>
      </c>
      <c r="P44" s="7">
        <f t="shared" si="1"/>
        <v>0</v>
      </c>
      <c r="Q44" s="10">
        <v>0</v>
      </c>
      <c r="R44" s="7">
        <f t="shared" si="2"/>
        <v>0</v>
      </c>
    </row>
    <row r="45" spans="1:18" ht="31.5" x14ac:dyDescent="0.25">
      <c r="A45" s="8" t="s">
        <v>18</v>
      </c>
      <c r="B45" s="8" t="s">
        <v>44</v>
      </c>
      <c r="C45" s="8" t="s">
        <v>44</v>
      </c>
      <c r="D45" s="8" t="s">
        <v>20</v>
      </c>
      <c r="E45" s="8" t="s">
        <v>27</v>
      </c>
      <c r="F45" s="8" t="s">
        <v>23</v>
      </c>
      <c r="G45" s="8"/>
      <c r="H45" s="9" t="s">
        <v>71</v>
      </c>
      <c r="I45" s="10">
        <v>31811</v>
      </c>
      <c r="J45" s="10">
        <v>0</v>
      </c>
      <c r="K45" s="10">
        <v>31811</v>
      </c>
      <c r="L45" s="10">
        <v>0</v>
      </c>
      <c r="M45" s="10">
        <v>20230</v>
      </c>
      <c r="N45" s="7">
        <f t="shared" si="0"/>
        <v>0.63594354154223387</v>
      </c>
      <c r="O45" s="10">
        <v>0</v>
      </c>
      <c r="P45" s="7">
        <f t="shared" si="1"/>
        <v>0</v>
      </c>
      <c r="Q45" s="10">
        <v>0</v>
      </c>
      <c r="R45" s="7">
        <f t="shared" si="2"/>
        <v>0</v>
      </c>
    </row>
    <row r="46" spans="1:18" ht="47.25" x14ac:dyDescent="0.25">
      <c r="A46" s="8" t="s">
        <v>18</v>
      </c>
      <c r="B46" s="8" t="s">
        <v>44</v>
      </c>
      <c r="C46" s="8" t="s">
        <v>44</v>
      </c>
      <c r="D46" s="8" t="s">
        <v>20</v>
      </c>
      <c r="E46" s="8" t="s">
        <v>27</v>
      </c>
      <c r="F46" s="8" t="s">
        <v>31</v>
      </c>
      <c r="G46" s="8"/>
      <c r="H46" s="9" t="s">
        <v>72</v>
      </c>
      <c r="I46" s="10">
        <v>312900</v>
      </c>
      <c r="J46" s="10">
        <v>0</v>
      </c>
      <c r="K46" s="10">
        <v>312900</v>
      </c>
      <c r="L46" s="10">
        <v>0</v>
      </c>
      <c r="M46" s="10">
        <v>240000</v>
      </c>
      <c r="N46" s="7">
        <f t="shared" si="0"/>
        <v>0.76701821668264625</v>
      </c>
      <c r="O46" s="10">
        <v>0</v>
      </c>
      <c r="P46" s="7">
        <f t="shared" si="1"/>
        <v>0</v>
      </c>
      <c r="Q46" s="10">
        <v>0</v>
      </c>
      <c r="R46" s="7">
        <f t="shared" si="2"/>
        <v>0</v>
      </c>
    </row>
    <row r="47" spans="1:18" ht="15.75" x14ac:dyDescent="0.25">
      <c r="A47" s="8" t="s">
        <v>18</v>
      </c>
      <c r="B47" s="8" t="s">
        <v>44</v>
      </c>
      <c r="C47" s="8" t="s">
        <v>44</v>
      </c>
      <c r="D47" s="8" t="s">
        <v>20</v>
      </c>
      <c r="E47" s="8" t="s">
        <v>27</v>
      </c>
      <c r="F47" s="8" t="s">
        <v>33</v>
      </c>
      <c r="G47" s="8"/>
      <c r="H47" s="9" t="s">
        <v>73</v>
      </c>
      <c r="I47" s="10">
        <v>9284689</v>
      </c>
      <c r="J47" s="10">
        <v>0</v>
      </c>
      <c r="K47" s="10">
        <v>9284689</v>
      </c>
      <c r="L47" s="10">
        <v>0</v>
      </c>
      <c r="M47" s="10">
        <v>7891485</v>
      </c>
      <c r="N47" s="7">
        <f t="shared" si="0"/>
        <v>0.84994607789232357</v>
      </c>
      <c r="O47" s="10">
        <v>0</v>
      </c>
      <c r="P47" s="7">
        <f t="shared" si="1"/>
        <v>0</v>
      </c>
      <c r="Q47" s="10">
        <v>0</v>
      </c>
      <c r="R47" s="7">
        <f t="shared" si="2"/>
        <v>0</v>
      </c>
    </row>
    <row r="48" spans="1:18" ht="31.5" x14ac:dyDescent="0.25">
      <c r="A48" s="8" t="s">
        <v>18</v>
      </c>
      <c r="B48" s="8" t="s">
        <v>44</v>
      </c>
      <c r="C48" s="8" t="s">
        <v>44</v>
      </c>
      <c r="D48" s="8" t="s">
        <v>20</v>
      </c>
      <c r="E48" s="8" t="s">
        <v>29</v>
      </c>
      <c r="F48" s="8" t="s">
        <v>25</v>
      </c>
      <c r="G48" s="8"/>
      <c r="H48" s="9" t="s">
        <v>74</v>
      </c>
      <c r="I48" s="10">
        <v>320934</v>
      </c>
      <c r="J48" s="10">
        <v>0</v>
      </c>
      <c r="K48" s="10">
        <v>320934</v>
      </c>
      <c r="L48" s="10">
        <v>0</v>
      </c>
      <c r="M48" s="10">
        <v>317730</v>
      </c>
      <c r="N48" s="7">
        <f t="shared" si="0"/>
        <v>0.99001663893510816</v>
      </c>
      <c r="O48" s="10">
        <v>0</v>
      </c>
      <c r="P48" s="7">
        <f t="shared" si="1"/>
        <v>0</v>
      </c>
      <c r="Q48" s="10">
        <v>0</v>
      </c>
      <c r="R48" s="7">
        <f t="shared" si="2"/>
        <v>0</v>
      </c>
    </row>
    <row r="49" spans="1:18" ht="15.75" x14ac:dyDescent="0.25">
      <c r="A49" s="8" t="s">
        <v>18</v>
      </c>
      <c r="B49" s="8" t="s">
        <v>44</v>
      </c>
      <c r="C49" s="8" t="s">
        <v>44</v>
      </c>
      <c r="D49" s="8" t="s">
        <v>20</v>
      </c>
      <c r="E49" s="8" t="s">
        <v>29</v>
      </c>
      <c r="F49" s="8" t="s">
        <v>33</v>
      </c>
      <c r="G49" s="8"/>
      <c r="H49" s="9" t="s">
        <v>75</v>
      </c>
      <c r="I49" s="10">
        <v>1232158</v>
      </c>
      <c r="J49" s="10">
        <v>0</v>
      </c>
      <c r="K49" s="10">
        <v>1232158</v>
      </c>
      <c r="L49" s="10">
        <v>0</v>
      </c>
      <c r="M49" s="10">
        <v>897260</v>
      </c>
      <c r="N49" s="7">
        <f t="shared" si="0"/>
        <v>0.72820206499491136</v>
      </c>
      <c r="O49" s="10">
        <v>0</v>
      </c>
      <c r="P49" s="7">
        <f t="shared" si="1"/>
        <v>0</v>
      </c>
      <c r="Q49" s="10">
        <v>0</v>
      </c>
      <c r="R49" s="7">
        <f t="shared" si="2"/>
        <v>0</v>
      </c>
    </row>
    <row r="50" spans="1:18" ht="31.5" x14ac:dyDescent="0.25">
      <c r="A50" s="8" t="s">
        <v>18</v>
      </c>
      <c r="B50" s="8" t="s">
        <v>44</v>
      </c>
      <c r="C50" s="8" t="s">
        <v>44</v>
      </c>
      <c r="D50" s="8" t="s">
        <v>20</v>
      </c>
      <c r="E50" s="8" t="s">
        <v>29</v>
      </c>
      <c r="F50" s="8" t="s">
        <v>37</v>
      </c>
      <c r="G50" s="8"/>
      <c r="H50" s="9" t="s">
        <v>76</v>
      </c>
      <c r="I50" s="10">
        <v>636512</v>
      </c>
      <c r="J50" s="10">
        <v>0</v>
      </c>
      <c r="K50" s="10">
        <v>636512</v>
      </c>
      <c r="L50" s="10">
        <v>0</v>
      </c>
      <c r="M50" s="10">
        <v>636000</v>
      </c>
      <c r="N50" s="7">
        <f t="shared" si="0"/>
        <v>0.9991956161077874</v>
      </c>
      <c r="O50" s="10">
        <v>0</v>
      </c>
      <c r="P50" s="7">
        <f t="shared" si="1"/>
        <v>0</v>
      </c>
      <c r="Q50" s="10">
        <v>0</v>
      </c>
      <c r="R50" s="7">
        <f t="shared" si="2"/>
        <v>0</v>
      </c>
    </row>
    <row r="51" spans="1:18" ht="31.5" x14ac:dyDescent="0.25">
      <c r="A51" s="8" t="s">
        <v>18</v>
      </c>
      <c r="B51" s="8" t="s">
        <v>44</v>
      </c>
      <c r="C51" s="8" t="s">
        <v>44</v>
      </c>
      <c r="D51" s="8" t="s">
        <v>44</v>
      </c>
      <c r="E51" s="8" t="s">
        <v>35</v>
      </c>
      <c r="F51" s="8" t="s">
        <v>23</v>
      </c>
      <c r="G51" s="8"/>
      <c r="H51" s="9" t="s">
        <v>77</v>
      </c>
      <c r="I51" s="10">
        <v>520240</v>
      </c>
      <c r="J51" s="10">
        <v>0</v>
      </c>
      <c r="K51" s="10">
        <v>483340</v>
      </c>
      <c r="L51" s="10">
        <v>36900</v>
      </c>
      <c r="M51" s="10">
        <v>366400</v>
      </c>
      <c r="N51" s="7">
        <f t="shared" si="0"/>
        <v>0.70429032754113485</v>
      </c>
      <c r="O51" s="10">
        <v>219700</v>
      </c>
      <c r="P51" s="7">
        <f t="shared" si="1"/>
        <v>0.42230508995848071</v>
      </c>
      <c r="Q51" s="10">
        <v>183100</v>
      </c>
      <c r="R51" s="7">
        <f t="shared" si="2"/>
        <v>0.35195294479471012</v>
      </c>
    </row>
    <row r="52" spans="1:18" ht="15.75" x14ac:dyDescent="0.25">
      <c r="A52" s="8" t="s">
        <v>18</v>
      </c>
      <c r="B52" s="8" t="s">
        <v>44</v>
      </c>
      <c r="C52" s="8" t="s">
        <v>44</v>
      </c>
      <c r="D52" s="8" t="s">
        <v>44</v>
      </c>
      <c r="E52" s="8" t="s">
        <v>37</v>
      </c>
      <c r="F52" s="8" t="s">
        <v>25</v>
      </c>
      <c r="G52" s="8"/>
      <c r="H52" s="9" t="s">
        <v>78</v>
      </c>
      <c r="I52" s="10">
        <v>389087844</v>
      </c>
      <c r="J52" s="10">
        <v>0</v>
      </c>
      <c r="K52" s="10">
        <v>389087844</v>
      </c>
      <c r="L52" s="10">
        <v>0</v>
      </c>
      <c r="M52" s="10">
        <v>389087844</v>
      </c>
      <c r="N52" s="7">
        <f t="shared" si="0"/>
        <v>1</v>
      </c>
      <c r="O52" s="10">
        <v>203603206.27000001</v>
      </c>
      <c r="P52" s="7">
        <f t="shared" si="1"/>
        <v>0.52328339065252316</v>
      </c>
      <c r="Q52" s="10">
        <v>203603206.27000001</v>
      </c>
      <c r="R52" s="7">
        <f t="shared" si="2"/>
        <v>0.52328339065252316</v>
      </c>
    </row>
    <row r="53" spans="1:18" ht="31.5" x14ac:dyDescent="0.25">
      <c r="A53" s="8" t="s">
        <v>18</v>
      </c>
      <c r="B53" s="8" t="s">
        <v>44</v>
      </c>
      <c r="C53" s="8" t="s">
        <v>44</v>
      </c>
      <c r="D53" s="8" t="s">
        <v>44</v>
      </c>
      <c r="E53" s="8" t="s">
        <v>37</v>
      </c>
      <c r="F53" s="8" t="s">
        <v>27</v>
      </c>
      <c r="G53" s="8"/>
      <c r="H53" s="9" t="s">
        <v>79</v>
      </c>
      <c r="I53" s="10">
        <v>263071542</v>
      </c>
      <c r="J53" s="10">
        <v>0</v>
      </c>
      <c r="K53" s="10">
        <v>221392676</v>
      </c>
      <c r="L53" s="10">
        <v>41678866</v>
      </c>
      <c r="M53" s="10">
        <v>200604876</v>
      </c>
      <c r="N53" s="7">
        <f t="shared" si="0"/>
        <v>0.76254875185245241</v>
      </c>
      <c r="O53" s="10">
        <v>108271542</v>
      </c>
      <c r="P53" s="7">
        <f t="shared" si="1"/>
        <v>0.41156691133091089</v>
      </c>
      <c r="Q53" s="10">
        <v>108271542</v>
      </c>
      <c r="R53" s="7">
        <f t="shared" si="2"/>
        <v>0.41156691133091089</v>
      </c>
    </row>
    <row r="54" spans="1:18" ht="47.25" x14ac:dyDescent="0.25">
      <c r="A54" s="8" t="s">
        <v>18</v>
      </c>
      <c r="B54" s="8" t="s">
        <v>44</v>
      </c>
      <c r="C54" s="8" t="s">
        <v>44</v>
      </c>
      <c r="D54" s="8" t="s">
        <v>44</v>
      </c>
      <c r="E54" s="8" t="s">
        <v>37</v>
      </c>
      <c r="F54" s="8" t="s">
        <v>35</v>
      </c>
      <c r="G54" s="8"/>
      <c r="H54" s="9" t="s">
        <v>80</v>
      </c>
      <c r="I54" s="10">
        <v>2000000</v>
      </c>
      <c r="J54" s="10">
        <v>0</v>
      </c>
      <c r="K54" s="10">
        <v>0</v>
      </c>
      <c r="L54" s="10">
        <v>2000000</v>
      </c>
      <c r="M54" s="10">
        <v>0</v>
      </c>
      <c r="N54" s="7">
        <f t="shared" si="0"/>
        <v>0</v>
      </c>
      <c r="O54" s="10">
        <v>0</v>
      </c>
      <c r="P54" s="7">
        <f t="shared" si="1"/>
        <v>0</v>
      </c>
      <c r="Q54" s="10">
        <v>0</v>
      </c>
      <c r="R54" s="7">
        <f t="shared" si="2"/>
        <v>0</v>
      </c>
    </row>
    <row r="55" spans="1:18" ht="15.75" x14ac:dyDescent="0.25">
      <c r="A55" s="8" t="s">
        <v>18</v>
      </c>
      <c r="B55" s="8" t="s">
        <v>44</v>
      </c>
      <c r="C55" s="8" t="s">
        <v>44</v>
      </c>
      <c r="D55" s="8" t="s">
        <v>44</v>
      </c>
      <c r="E55" s="8" t="s">
        <v>39</v>
      </c>
      <c r="F55" s="8" t="s">
        <v>25</v>
      </c>
      <c r="G55" s="8"/>
      <c r="H55" s="9" t="s">
        <v>81</v>
      </c>
      <c r="I55" s="10">
        <v>569065936</v>
      </c>
      <c r="J55" s="10">
        <v>0</v>
      </c>
      <c r="K55" s="10">
        <v>557011336</v>
      </c>
      <c r="L55" s="10">
        <v>12054600</v>
      </c>
      <c r="M55" s="10">
        <v>283086000</v>
      </c>
      <c r="N55" s="7">
        <f t="shared" si="0"/>
        <v>0.49745729289268159</v>
      </c>
      <c r="O55" s="10">
        <v>141543000</v>
      </c>
      <c r="P55" s="7">
        <f t="shared" si="1"/>
        <v>0.2487286464463408</v>
      </c>
      <c r="Q55" s="10">
        <v>141543000</v>
      </c>
      <c r="R55" s="7">
        <f t="shared" si="2"/>
        <v>0.2487286464463408</v>
      </c>
    </row>
    <row r="56" spans="1:18" ht="31.5" x14ac:dyDescent="0.25">
      <c r="A56" s="8" t="s">
        <v>18</v>
      </c>
      <c r="B56" s="8" t="s">
        <v>44</v>
      </c>
      <c r="C56" s="8" t="s">
        <v>44</v>
      </c>
      <c r="D56" s="8" t="s">
        <v>44</v>
      </c>
      <c r="E56" s="8" t="s">
        <v>39</v>
      </c>
      <c r="F56" s="8" t="s">
        <v>27</v>
      </c>
      <c r="G56" s="8"/>
      <c r="H56" s="9" t="s">
        <v>82</v>
      </c>
      <c r="I56" s="10">
        <v>50060260</v>
      </c>
      <c r="J56" s="10">
        <v>0</v>
      </c>
      <c r="K56" s="10">
        <v>47197811</v>
      </c>
      <c r="L56" s="10">
        <v>2862449</v>
      </c>
      <c r="M56" s="10">
        <v>35701607</v>
      </c>
      <c r="N56" s="7">
        <f t="shared" si="0"/>
        <v>0.71317262435312956</v>
      </c>
      <c r="O56" s="10">
        <v>16799607</v>
      </c>
      <c r="P56" s="7">
        <f t="shared" si="1"/>
        <v>0.33558768971635383</v>
      </c>
      <c r="Q56" s="10">
        <v>16799607</v>
      </c>
      <c r="R56" s="7">
        <f t="shared" si="2"/>
        <v>0.33558768971635383</v>
      </c>
    </row>
    <row r="57" spans="1:18" ht="31.5" x14ac:dyDescent="0.25">
      <c r="A57" s="8" t="s">
        <v>18</v>
      </c>
      <c r="B57" s="8" t="s">
        <v>44</v>
      </c>
      <c r="C57" s="8" t="s">
        <v>44</v>
      </c>
      <c r="D57" s="8" t="s">
        <v>44</v>
      </c>
      <c r="E57" s="8" t="s">
        <v>39</v>
      </c>
      <c r="F57" s="8" t="s">
        <v>33</v>
      </c>
      <c r="G57" s="8"/>
      <c r="H57" s="9" t="s">
        <v>83</v>
      </c>
      <c r="I57" s="10">
        <v>1290968701</v>
      </c>
      <c r="J57" s="10">
        <v>0</v>
      </c>
      <c r="K57" s="10">
        <v>1290068501</v>
      </c>
      <c r="L57" s="10">
        <v>900200</v>
      </c>
      <c r="M57" s="10">
        <v>1090968701</v>
      </c>
      <c r="N57" s="7">
        <f t="shared" si="0"/>
        <v>0.84507757636178349</v>
      </c>
      <c r="O57" s="10">
        <v>130039420</v>
      </c>
      <c r="P57" s="7">
        <f t="shared" si="1"/>
        <v>0.10073011057453979</v>
      </c>
      <c r="Q57" s="10">
        <v>130039420</v>
      </c>
      <c r="R57" s="7">
        <f t="shared" si="2"/>
        <v>0.10073011057453979</v>
      </c>
    </row>
    <row r="58" spans="1:18" ht="15.75" x14ac:dyDescent="0.25">
      <c r="A58" s="4" t="s">
        <v>18</v>
      </c>
      <c r="B58" s="4" t="s">
        <v>55</v>
      </c>
      <c r="C58" s="4"/>
      <c r="D58" s="4"/>
      <c r="E58" s="4"/>
      <c r="F58" s="4"/>
      <c r="G58" s="4"/>
      <c r="H58" s="5" t="s">
        <v>84</v>
      </c>
      <c r="I58" s="6">
        <f>+I59+I61+I63+I66</f>
        <v>14161078217</v>
      </c>
      <c r="J58" s="6">
        <v>0</v>
      </c>
      <c r="K58" s="6">
        <f t="shared" ref="K58:Q58" si="4">+K59+K61+K63+K66</f>
        <v>8103991624.6000004</v>
      </c>
      <c r="L58" s="6">
        <f t="shared" si="4"/>
        <v>6057086592.3999996</v>
      </c>
      <c r="M58" s="6">
        <f t="shared" si="4"/>
        <v>7714147976.04</v>
      </c>
      <c r="N58" s="7">
        <f t="shared" si="0"/>
        <v>0.54474298198419446</v>
      </c>
      <c r="O58" s="6">
        <f t="shared" si="4"/>
        <v>7631013245.9899998</v>
      </c>
      <c r="P58" s="7">
        <f t="shared" si="1"/>
        <v>0.53887233225145037</v>
      </c>
      <c r="Q58" s="6">
        <f t="shared" si="4"/>
        <v>7631013245.9899998</v>
      </c>
      <c r="R58" s="7">
        <f t="shared" si="2"/>
        <v>0.53887233225145037</v>
      </c>
    </row>
    <row r="59" spans="1:18" ht="31.5" x14ac:dyDescent="0.25">
      <c r="A59" s="8" t="s">
        <v>18</v>
      </c>
      <c r="B59" s="8" t="s">
        <v>55</v>
      </c>
      <c r="C59" s="8" t="s">
        <v>66</v>
      </c>
      <c r="D59" s="8" t="s">
        <v>44</v>
      </c>
      <c r="E59" s="8" t="s">
        <v>25</v>
      </c>
      <c r="F59" s="8"/>
      <c r="G59" s="8"/>
      <c r="H59" s="9" t="s">
        <v>85</v>
      </c>
      <c r="I59" s="10">
        <v>1261909712</v>
      </c>
      <c r="J59" s="10">
        <v>0</v>
      </c>
      <c r="K59" s="10">
        <v>702927176.60000002</v>
      </c>
      <c r="L59" s="10">
        <v>558982535.39999998</v>
      </c>
      <c r="M59" s="10">
        <v>579164383.03999996</v>
      </c>
      <c r="N59" s="7">
        <f t="shared" si="0"/>
        <v>0.45895865411962211</v>
      </c>
      <c r="O59" s="10">
        <v>579164382.99000001</v>
      </c>
      <c r="P59" s="7">
        <f t="shared" si="1"/>
        <v>0.45895865407999969</v>
      </c>
      <c r="Q59" s="10">
        <v>579164382.99000001</v>
      </c>
      <c r="R59" s="7">
        <f t="shared" si="2"/>
        <v>0.45895865407999969</v>
      </c>
    </row>
    <row r="60" spans="1:18" ht="31.5" x14ac:dyDescent="0.25">
      <c r="A60" s="8" t="s">
        <v>18</v>
      </c>
      <c r="B60" s="8" t="s">
        <v>55</v>
      </c>
      <c r="C60" s="8" t="s">
        <v>66</v>
      </c>
      <c r="D60" s="8" t="s">
        <v>44</v>
      </c>
      <c r="E60" s="8" t="s">
        <v>25</v>
      </c>
      <c r="F60" s="8" t="s">
        <v>25</v>
      </c>
      <c r="G60" s="8"/>
      <c r="H60" s="9" t="s">
        <v>86</v>
      </c>
      <c r="I60" s="10">
        <v>1261909712</v>
      </c>
      <c r="J60" s="10">
        <v>0</v>
      </c>
      <c r="K60" s="10">
        <v>702927176.60000002</v>
      </c>
      <c r="L60" s="10">
        <v>558982535.39999998</v>
      </c>
      <c r="M60" s="10">
        <v>579164383.03999996</v>
      </c>
      <c r="N60" s="7">
        <f t="shared" si="0"/>
        <v>0.45895865411962211</v>
      </c>
      <c r="O60" s="10">
        <v>579164382.99000001</v>
      </c>
      <c r="P60" s="7">
        <f t="shared" si="1"/>
        <v>0.45895865407999969</v>
      </c>
      <c r="Q60" s="10">
        <v>579164382.99000001</v>
      </c>
      <c r="R60" s="7">
        <f t="shared" si="2"/>
        <v>0.45895865407999969</v>
      </c>
    </row>
    <row r="61" spans="1:18" ht="15.75" x14ac:dyDescent="0.25">
      <c r="A61" s="8" t="s">
        <v>18</v>
      </c>
      <c r="B61" s="8" t="s">
        <v>55</v>
      </c>
      <c r="C61" s="8" t="s">
        <v>66</v>
      </c>
      <c r="D61" s="8" t="s">
        <v>44</v>
      </c>
      <c r="E61" s="8" t="s">
        <v>29</v>
      </c>
      <c r="F61" s="8"/>
      <c r="G61" s="8"/>
      <c r="H61" s="9" t="s">
        <v>87</v>
      </c>
      <c r="I61" s="10">
        <v>3782991129</v>
      </c>
      <c r="J61" s="10">
        <v>0</v>
      </c>
      <c r="K61" s="10">
        <v>2082590000</v>
      </c>
      <c r="L61" s="10">
        <v>1700401129</v>
      </c>
      <c r="M61" s="10">
        <v>1818350000</v>
      </c>
      <c r="N61" s="7">
        <f t="shared" si="0"/>
        <v>0.48066462172240532</v>
      </c>
      <c r="O61" s="10">
        <v>1818350000</v>
      </c>
      <c r="P61" s="7">
        <f t="shared" si="1"/>
        <v>0.48066462172240532</v>
      </c>
      <c r="Q61" s="10">
        <v>1818350000</v>
      </c>
      <c r="R61" s="7">
        <f t="shared" si="2"/>
        <v>0.48066462172240532</v>
      </c>
    </row>
    <row r="62" spans="1:18" ht="31.5" x14ac:dyDescent="0.25">
      <c r="A62" s="8" t="s">
        <v>18</v>
      </c>
      <c r="B62" s="8" t="s">
        <v>55</v>
      </c>
      <c r="C62" s="8" t="s">
        <v>66</v>
      </c>
      <c r="D62" s="8" t="s">
        <v>44</v>
      </c>
      <c r="E62" s="8" t="s">
        <v>29</v>
      </c>
      <c r="F62" s="8" t="s">
        <v>25</v>
      </c>
      <c r="G62" s="8"/>
      <c r="H62" s="9" t="s">
        <v>88</v>
      </c>
      <c r="I62" s="10">
        <v>3782991129</v>
      </c>
      <c r="J62" s="10">
        <v>0</v>
      </c>
      <c r="K62" s="10">
        <v>2082590000</v>
      </c>
      <c r="L62" s="10">
        <v>1700401129</v>
      </c>
      <c r="M62" s="10">
        <v>1818350000</v>
      </c>
      <c r="N62" s="7">
        <f t="shared" si="0"/>
        <v>0.48066462172240532</v>
      </c>
      <c r="O62" s="10">
        <v>1818350000</v>
      </c>
      <c r="P62" s="7">
        <f t="shared" si="1"/>
        <v>0.48066462172240532</v>
      </c>
      <c r="Q62" s="10">
        <v>1818350000</v>
      </c>
      <c r="R62" s="7">
        <f t="shared" si="2"/>
        <v>0.48066462172240532</v>
      </c>
    </row>
    <row r="63" spans="1:18" ht="31.5" x14ac:dyDescent="0.25">
      <c r="A63" s="8" t="s">
        <v>18</v>
      </c>
      <c r="B63" s="8" t="s">
        <v>55</v>
      </c>
      <c r="C63" s="8" t="s">
        <v>66</v>
      </c>
      <c r="D63" s="8" t="s">
        <v>44</v>
      </c>
      <c r="E63" s="8" t="s">
        <v>89</v>
      </c>
      <c r="F63" s="8"/>
      <c r="G63" s="8"/>
      <c r="H63" s="9" t="s">
        <v>90</v>
      </c>
      <c r="I63" s="10">
        <v>253257457</v>
      </c>
      <c r="J63" s="10">
        <v>0</v>
      </c>
      <c r="K63" s="10">
        <v>253257457</v>
      </c>
      <c r="L63" s="10">
        <v>0</v>
      </c>
      <c r="M63" s="10">
        <v>251416602</v>
      </c>
      <c r="N63" s="7">
        <f t="shared" si="0"/>
        <v>0.99273129004055349</v>
      </c>
      <c r="O63" s="10">
        <v>168281872</v>
      </c>
      <c r="P63" s="7">
        <f t="shared" si="1"/>
        <v>0.66446956387151912</v>
      </c>
      <c r="Q63" s="10">
        <v>168281872</v>
      </c>
      <c r="R63" s="7">
        <f t="shared" si="2"/>
        <v>0.66446956387151912</v>
      </c>
    </row>
    <row r="64" spans="1:18" ht="15.75" x14ac:dyDescent="0.25">
      <c r="A64" s="8" t="s">
        <v>18</v>
      </c>
      <c r="B64" s="8" t="s">
        <v>55</v>
      </c>
      <c r="C64" s="8" t="s">
        <v>66</v>
      </c>
      <c r="D64" s="8" t="s">
        <v>44</v>
      </c>
      <c r="E64" s="8" t="s">
        <v>89</v>
      </c>
      <c r="F64" s="8" t="s">
        <v>23</v>
      </c>
      <c r="G64" s="8"/>
      <c r="H64" s="9" t="s">
        <v>91</v>
      </c>
      <c r="I64" s="10">
        <v>105875796</v>
      </c>
      <c r="J64" s="10">
        <v>0</v>
      </c>
      <c r="K64" s="10">
        <v>105875796</v>
      </c>
      <c r="L64" s="10">
        <v>0</v>
      </c>
      <c r="M64" s="10">
        <v>105875796</v>
      </c>
      <c r="N64" s="7">
        <f t="shared" si="0"/>
        <v>1</v>
      </c>
      <c r="O64" s="10">
        <v>82610692</v>
      </c>
      <c r="P64" s="7">
        <f t="shared" si="1"/>
        <v>0.78026041003743674</v>
      </c>
      <c r="Q64" s="10">
        <v>82610692</v>
      </c>
      <c r="R64" s="7">
        <f t="shared" si="2"/>
        <v>0.78026041003743674</v>
      </c>
    </row>
    <row r="65" spans="1:18" ht="31.5" x14ac:dyDescent="0.25">
      <c r="A65" s="8" t="s">
        <v>18</v>
      </c>
      <c r="B65" s="8" t="s">
        <v>55</v>
      </c>
      <c r="C65" s="8" t="s">
        <v>66</v>
      </c>
      <c r="D65" s="8" t="s">
        <v>44</v>
      </c>
      <c r="E65" s="8" t="s">
        <v>89</v>
      </c>
      <c r="F65" s="8" t="s">
        <v>25</v>
      </c>
      <c r="G65" s="8"/>
      <c r="H65" s="9" t="s">
        <v>92</v>
      </c>
      <c r="I65" s="10">
        <v>147381661</v>
      </c>
      <c r="J65" s="10">
        <v>0</v>
      </c>
      <c r="K65" s="10">
        <v>147381661</v>
      </c>
      <c r="L65" s="10">
        <v>0</v>
      </c>
      <c r="M65" s="10">
        <v>145540806</v>
      </c>
      <c r="N65" s="7">
        <f t="shared" si="0"/>
        <v>0.98750960609678573</v>
      </c>
      <c r="O65" s="10">
        <v>85671180</v>
      </c>
      <c r="P65" s="7">
        <f t="shared" si="1"/>
        <v>0.58128792563954068</v>
      </c>
      <c r="Q65" s="10">
        <v>85671180</v>
      </c>
      <c r="R65" s="7">
        <f t="shared" si="2"/>
        <v>0.58128792563954068</v>
      </c>
    </row>
    <row r="66" spans="1:18" ht="15.75" x14ac:dyDescent="0.25">
      <c r="A66" s="8" t="s">
        <v>18</v>
      </c>
      <c r="B66" s="8" t="s">
        <v>55</v>
      </c>
      <c r="C66" s="8" t="s">
        <v>93</v>
      </c>
      <c r="D66" s="8"/>
      <c r="E66" s="8"/>
      <c r="F66" s="8"/>
      <c r="G66" s="8"/>
      <c r="H66" s="9" t="s">
        <v>94</v>
      </c>
      <c r="I66" s="10">
        <v>8862919919</v>
      </c>
      <c r="J66" s="10">
        <v>0</v>
      </c>
      <c r="K66" s="10">
        <v>5065216991</v>
      </c>
      <c r="L66" s="10">
        <v>3797702928</v>
      </c>
      <c r="M66" s="10">
        <v>5065216991</v>
      </c>
      <c r="N66" s="11">
        <f t="shared" si="0"/>
        <v>0.57150657314880793</v>
      </c>
      <c r="O66" s="10">
        <v>5065216991</v>
      </c>
      <c r="P66" s="11">
        <f t="shared" si="1"/>
        <v>0.57150657314880793</v>
      </c>
      <c r="Q66" s="10">
        <v>5065216991</v>
      </c>
      <c r="R66" s="11">
        <f t="shared" si="2"/>
        <v>0.57150657314880793</v>
      </c>
    </row>
    <row r="67" spans="1:18" ht="15.75" x14ac:dyDescent="0.25">
      <c r="A67" s="8" t="s">
        <v>18</v>
      </c>
      <c r="B67" s="8" t="s">
        <v>55</v>
      </c>
      <c r="C67" s="8" t="s">
        <v>93</v>
      </c>
      <c r="D67" s="8" t="s">
        <v>20</v>
      </c>
      <c r="E67" s="8" t="s">
        <v>23</v>
      </c>
      <c r="F67" s="8"/>
      <c r="G67" s="8"/>
      <c r="H67" s="9" t="s">
        <v>95</v>
      </c>
      <c r="I67" s="10">
        <v>8097342919</v>
      </c>
      <c r="J67" s="10">
        <v>0</v>
      </c>
      <c r="K67" s="10">
        <v>4299639991</v>
      </c>
      <c r="L67" s="10">
        <v>3797702928</v>
      </c>
      <c r="M67" s="10">
        <v>4299639991</v>
      </c>
      <c r="N67" s="7">
        <f t="shared" si="0"/>
        <v>0.53099393640735104</v>
      </c>
      <c r="O67" s="10">
        <v>4299639991</v>
      </c>
      <c r="P67" s="7">
        <f t="shared" si="1"/>
        <v>0.53099393640735104</v>
      </c>
      <c r="Q67" s="10">
        <v>4299639991</v>
      </c>
      <c r="R67" s="7">
        <f t="shared" si="2"/>
        <v>0.53099393640735104</v>
      </c>
    </row>
    <row r="68" spans="1:18" ht="15.75" x14ac:dyDescent="0.25">
      <c r="A68" s="8" t="s">
        <v>18</v>
      </c>
      <c r="B68" s="8" t="s">
        <v>55</v>
      </c>
      <c r="C68" s="8" t="s">
        <v>93</v>
      </c>
      <c r="D68" s="8" t="s">
        <v>20</v>
      </c>
      <c r="E68" s="8" t="s">
        <v>25</v>
      </c>
      <c r="F68" s="8"/>
      <c r="G68" s="8"/>
      <c r="H68" s="9" t="s">
        <v>96</v>
      </c>
      <c r="I68" s="10">
        <v>765577000</v>
      </c>
      <c r="J68" s="10">
        <v>0</v>
      </c>
      <c r="K68" s="10">
        <v>765577000</v>
      </c>
      <c r="L68" s="10">
        <v>0</v>
      </c>
      <c r="M68" s="10">
        <v>765577000</v>
      </c>
      <c r="N68" s="7">
        <f t="shared" si="0"/>
        <v>1</v>
      </c>
      <c r="O68" s="10">
        <v>765577000</v>
      </c>
      <c r="P68" s="7">
        <f t="shared" si="1"/>
        <v>1</v>
      </c>
      <c r="Q68" s="10">
        <v>765577000</v>
      </c>
      <c r="R68" s="7">
        <f t="shared" si="2"/>
        <v>1</v>
      </c>
    </row>
    <row r="69" spans="1:18" ht="31.5" x14ac:dyDescent="0.25">
      <c r="A69" s="4" t="s">
        <v>18</v>
      </c>
      <c r="B69" s="4" t="s">
        <v>97</v>
      </c>
      <c r="C69" s="4"/>
      <c r="D69" s="4"/>
      <c r="E69" s="4"/>
      <c r="F69" s="4"/>
      <c r="G69" s="4"/>
      <c r="H69" s="5" t="s">
        <v>98</v>
      </c>
      <c r="I69" s="6">
        <f>+I70</f>
        <v>383364135</v>
      </c>
      <c r="J69" s="6">
        <v>0</v>
      </c>
      <c r="K69" s="6">
        <f t="shared" ref="K69:Q69" si="5">+K70</f>
        <v>0</v>
      </c>
      <c r="L69" s="6">
        <f t="shared" si="5"/>
        <v>383364135</v>
      </c>
      <c r="M69" s="6">
        <f t="shared" si="5"/>
        <v>0</v>
      </c>
      <c r="N69" s="7">
        <f t="shared" si="0"/>
        <v>0</v>
      </c>
      <c r="O69" s="6">
        <f t="shared" si="5"/>
        <v>0</v>
      </c>
      <c r="P69" s="7">
        <f t="shared" si="1"/>
        <v>0</v>
      </c>
      <c r="Q69" s="6">
        <f t="shared" si="5"/>
        <v>0</v>
      </c>
      <c r="R69" s="7">
        <f t="shared" si="2"/>
        <v>0</v>
      </c>
    </row>
    <row r="70" spans="1:18" ht="15.75" x14ac:dyDescent="0.25">
      <c r="A70" s="8" t="s">
        <v>18</v>
      </c>
      <c r="B70" s="8" t="s">
        <v>97</v>
      </c>
      <c r="C70" s="8" t="s">
        <v>66</v>
      </c>
      <c r="D70" s="8" t="s">
        <v>20</v>
      </c>
      <c r="E70" s="8"/>
      <c r="F70" s="8"/>
      <c r="G70" s="8"/>
      <c r="H70" s="9" t="s">
        <v>99</v>
      </c>
      <c r="I70" s="10">
        <v>383364135</v>
      </c>
      <c r="J70" s="10">
        <v>0</v>
      </c>
      <c r="K70" s="10">
        <v>0</v>
      </c>
      <c r="L70" s="10">
        <v>383364135</v>
      </c>
      <c r="M70" s="10">
        <v>0</v>
      </c>
      <c r="N70" s="11">
        <f t="shared" si="0"/>
        <v>0</v>
      </c>
      <c r="O70" s="10">
        <v>0</v>
      </c>
      <c r="P70" s="11">
        <f t="shared" si="1"/>
        <v>0</v>
      </c>
      <c r="Q70" s="10">
        <v>0</v>
      </c>
      <c r="R70" s="11">
        <f t="shared" si="2"/>
        <v>0</v>
      </c>
    </row>
    <row r="71" spans="1:18" ht="15.75" x14ac:dyDescent="0.25">
      <c r="A71" s="4" t="s">
        <v>100</v>
      </c>
      <c r="B71" s="4"/>
      <c r="C71" s="4"/>
      <c r="D71" s="4"/>
      <c r="E71" s="4"/>
      <c r="F71" s="4"/>
      <c r="G71" s="4"/>
      <c r="H71" s="5" t="s">
        <v>101</v>
      </c>
      <c r="I71" s="6">
        <f>+I72</f>
        <v>6820218690</v>
      </c>
      <c r="J71" s="6">
        <v>0</v>
      </c>
      <c r="K71" s="6">
        <f t="shared" ref="K71:Q71" si="6">+K72</f>
        <v>6820218690</v>
      </c>
      <c r="L71" s="6">
        <f t="shared" si="6"/>
        <v>0</v>
      </c>
      <c r="M71" s="6">
        <f t="shared" si="6"/>
        <v>6820218690</v>
      </c>
      <c r="N71" s="7">
        <f t="shared" si="0"/>
        <v>1</v>
      </c>
      <c r="O71" s="6">
        <f t="shared" si="6"/>
        <v>0</v>
      </c>
      <c r="P71" s="7">
        <f t="shared" si="1"/>
        <v>0</v>
      </c>
      <c r="Q71" s="6">
        <f t="shared" si="6"/>
        <v>0</v>
      </c>
      <c r="R71" s="7">
        <f t="shared" si="2"/>
        <v>0</v>
      </c>
    </row>
    <row r="72" spans="1:18" ht="15.75" x14ac:dyDescent="0.25">
      <c r="A72" s="4" t="s">
        <v>100</v>
      </c>
      <c r="B72" s="4" t="s">
        <v>93</v>
      </c>
      <c r="C72" s="4" t="s">
        <v>66</v>
      </c>
      <c r="D72" s="4" t="s">
        <v>20</v>
      </c>
      <c r="E72" s="4"/>
      <c r="F72" s="4"/>
      <c r="G72" s="4"/>
      <c r="H72" s="5" t="s">
        <v>102</v>
      </c>
      <c r="I72" s="6">
        <v>6820218690</v>
      </c>
      <c r="J72" s="6">
        <v>0</v>
      </c>
      <c r="K72" s="6">
        <v>6820218690</v>
      </c>
      <c r="L72" s="6">
        <v>0</v>
      </c>
      <c r="M72" s="6">
        <v>6820218690</v>
      </c>
      <c r="N72" s="7">
        <f t="shared" si="0"/>
        <v>1</v>
      </c>
      <c r="O72" s="6">
        <v>0</v>
      </c>
      <c r="P72" s="7">
        <f t="shared" si="1"/>
        <v>0</v>
      </c>
      <c r="Q72" s="6">
        <v>0</v>
      </c>
      <c r="R72" s="7">
        <f t="shared" si="2"/>
        <v>0</v>
      </c>
    </row>
  </sheetData>
  <autoFilter ref="A7:Q72" xr:uid="{102CFC55-CF2B-4F5E-9EB1-377B2CAA2618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2023-09-04T16:23:51Z</dcterms:created>
  <dcterms:modified xsi:type="dcterms:W3CDTF">2023-09-05T21:07:37Z</dcterms:modified>
</cp:coreProperties>
</file>