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reyes_mintic_gov_co1/Documents/PRESUPUESTO 2023/PLAN MEJORAMIENTO/CRONOGRAMA ACTIVIDADES MIG/INDICADORES &amp; ACTIVIDAD/ABRIL 2023/"/>
    </mc:Choice>
  </mc:AlternateContent>
  <xr:revisionPtr revIDLastSave="0" documentId="8_{C8EEF3E6-176F-4480-B442-636E3F86C604}" xr6:coauthVersionLast="47" xr6:coauthVersionMax="47" xr10:uidLastSave="{00000000-0000-0000-0000-000000000000}"/>
  <bookViews>
    <workbookView xWindow="20370" yWindow="-120" windowWidth="29040" windowHeight="15840" xr2:uid="{769EAAAB-9A3B-4C3D-8114-211130914660}"/>
  </bookViews>
  <sheets>
    <sheet name="Desag" sheetId="1" r:id="rId1"/>
  </sheets>
  <definedNames>
    <definedName name="_xlnm._FilterDatabase" localSheetId="0" hidden="1">Desag!$A$7:$Q$65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5" i="1" l="1"/>
  <c r="P65" i="1"/>
  <c r="N65" i="1"/>
  <c r="Q64" i="1"/>
  <c r="O64" i="1"/>
  <c r="M64" i="1"/>
  <c r="N64" i="1" s="1"/>
  <c r="L64" i="1"/>
  <c r="K64" i="1"/>
  <c r="J64" i="1"/>
  <c r="I64" i="1"/>
  <c r="P64" i="1" s="1"/>
  <c r="R63" i="1"/>
  <c r="P63" i="1"/>
  <c r="N63" i="1"/>
  <c r="Q62" i="1"/>
  <c r="R62" i="1" s="1"/>
  <c r="O62" i="1"/>
  <c r="M62" i="1"/>
  <c r="N62" i="1" s="1"/>
  <c r="L62" i="1"/>
  <c r="K62" i="1"/>
  <c r="J62" i="1"/>
  <c r="I62" i="1"/>
  <c r="R61" i="1"/>
  <c r="P61" i="1"/>
  <c r="N61" i="1"/>
  <c r="R60" i="1"/>
  <c r="P60" i="1"/>
  <c r="N60" i="1"/>
  <c r="R59" i="1"/>
  <c r="P59" i="1"/>
  <c r="N59" i="1"/>
  <c r="R58" i="1"/>
  <c r="P58" i="1"/>
  <c r="N58" i="1"/>
  <c r="R57" i="1"/>
  <c r="P57" i="1"/>
  <c r="N57" i="1"/>
  <c r="R56" i="1"/>
  <c r="P56" i="1"/>
  <c r="N56" i="1"/>
  <c r="R55" i="1"/>
  <c r="P55" i="1"/>
  <c r="N55" i="1"/>
  <c r="R54" i="1"/>
  <c r="P54" i="1"/>
  <c r="N54" i="1"/>
  <c r="R53" i="1"/>
  <c r="P53" i="1"/>
  <c r="N53" i="1"/>
  <c r="Q52" i="1"/>
  <c r="R52" i="1" s="1"/>
  <c r="O52" i="1"/>
  <c r="P52" i="1" s="1"/>
  <c r="M52" i="1"/>
  <c r="N52" i="1" s="1"/>
  <c r="L52" i="1"/>
  <c r="K52" i="1"/>
  <c r="J52" i="1"/>
  <c r="I52" i="1"/>
  <c r="R51" i="1"/>
  <c r="P51" i="1"/>
  <c r="N51" i="1"/>
  <c r="R50" i="1"/>
  <c r="P50" i="1"/>
  <c r="N50" i="1"/>
  <c r="R49" i="1"/>
  <c r="P49" i="1"/>
  <c r="N49" i="1"/>
  <c r="R48" i="1"/>
  <c r="P48" i="1"/>
  <c r="N48" i="1"/>
  <c r="R47" i="1"/>
  <c r="P47" i="1"/>
  <c r="N47" i="1"/>
  <c r="R46" i="1"/>
  <c r="P46" i="1"/>
  <c r="N46" i="1"/>
  <c r="R45" i="1"/>
  <c r="P45" i="1"/>
  <c r="N45" i="1"/>
  <c r="R44" i="1"/>
  <c r="P44" i="1"/>
  <c r="N44" i="1"/>
  <c r="R43" i="1"/>
  <c r="P43" i="1"/>
  <c r="N43" i="1"/>
  <c r="R42" i="1"/>
  <c r="P42" i="1"/>
  <c r="N42" i="1"/>
  <c r="R41" i="1"/>
  <c r="P41" i="1"/>
  <c r="N41" i="1"/>
  <c r="R40" i="1"/>
  <c r="P40" i="1"/>
  <c r="N40" i="1"/>
  <c r="R39" i="1"/>
  <c r="P39" i="1"/>
  <c r="N39" i="1"/>
  <c r="R38" i="1"/>
  <c r="P38" i="1"/>
  <c r="N38" i="1"/>
  <c r="R37" i="1"/>
  <c r="P37" i="1"/>
  <c r="N37" i="1"/>
  <c r="R36" i="1"/>
  <c r="P36" i="1"/>
  <c r="N36" i="1"/>
  <c r="R35" i="1"/>
  <c r="P35" i="1"/>
  <c r="N35" i="1"/>
  <c r="R34" i="1"/>
  <c r="P34" i="1"/>
  <c r="N34" i="1"/>
  <c r="R33" i="1"/>
  <c r="P33" i="1"/>
  <c r="N33" i="1"/>
  <c r="R32" i="1"/>
  <c r="P32" i="1"/>
  <c r="N32" i="1"/>
  <c r="R31" i="1"/>
  <c r="P31" i="1"/>
  <c r="N31" i="1"/>
  <c r="R30" i="1"/>
  <c r="P30" i="1"/>
  <c r="N30" i="1"/>
  <c r="R29" i="1"/>
  <c r="P29" i="1"/>
  <c r="N29" i="1"/>
  <c r="R28" i="1"/>
  <c r="P28" i="1"/>
  <c r="N28" i="1"/>
  <c r="R27" i="1"/>
  <c r="P27" i="1"/>
  <c r="N27" i="1"/>
  <c r="R26" i="1"/>
  <c r="P26" i="1"/>
  <c r="N26" i="1"/>
  <c r="R25" i="1"/>
  <c r="P25" i="1"/>
  <c r="N25" i="1"/>
  <c r="R24" i="1"/>
  <c r="P24" i="1"/>
  <c r="N24" i="1"/>
  <c r="R23" i="1"/>
  <c r="P23" i="1"/>
  <c r="N23" i="1"/>
  <c r="R22" i="1"/>
  <c r="P22" i="1"/>
  <c r="N22" i="1"/>
  <c r="R21" i="1"/>
  <c r="P21" i="1"/>
  <c r="N21" i="1"/>
  <c r="R20" i="1"/>
  <c r="P20" i="1"/>
  <c r="N20" i="1"/>
  <c r="R19" i="1"/>
  <c r="P19" i="1"/>
  <c r="N19" i="1"/>
  <c r="R18" i="1"/>
  <c r="P18" i="1"/>
  <c r="N18" i="1"/>
  <c r="R17" i="1"/>
  <c r="P17" i="1"/>
  <c r="N17" i="1"/>
  <c r="R16" i="1"/>
  <c r="P16" i="1"/>
  <c r="N16" i="1"/>
  <c r="R15" i="1"/>
  <c r="P15" i="1"/>
  <c r="N15" i="1"/>
  <c r="R14" i="1"/>
  <c r="P14" i="1"/>
  <c r="N14" i="1"/>
  <c r="R13" i="1"/>
  <c r="P13" i="1"/>
  <c r="N13" i="1"/>
  <c r="R12" i="1"/>
  <c r="P12" i="1"/>
  <c r="N12" i="1"/>
  <c r="R11" i="1"/>
  <c r="P11" i="1"/>
  <c r="N11" i="1"/>
  <c r="Q10" i="1"/>
  <c r="R10" i="1" s="1"/>
  <c r="O10" i="1"/>
  <c r="P10" i="1" s="1"/>
  <c r="M10" i="1"/>
  <c r="N10" i="1" s="1"/>
  <c r="L10" i="1"/>
  <c r="K10" i="1"/>
  <c r="J10" i="1"/>
  <c r="J9" i="1" s="1"/>
  <c r="J8" i="1" s="1"/>
  <c r="I10" i="1"/>
  <c r="M9" i="1"/>
  <c r="M8" i="1" s="1"/>
  <c r="L9" i="1"/>
  <c r="L8" i="1" s="1"/>
  <c r="I9" i="1"/>
  <c r="I8" i="1" s="1"/>
  <c r="K9" i="1" l="1"/>
  <c r="K8" i="1" s="1"/>
  <c r="P62" i="1"/>
  <c r="R64" i="1"/>
  <c r="Q9" i="1"/>
  <c r="R9" i="1" s="1"/>
  <c r="N8" i="1"/>
  <c r="N9" i="1"/>
  <c r="Q8" i="1"/>
  <c r="R8" i="1" s="1"/>
  <c r="O9" i="1"/>
  <c r="O8" i="1" l="1"/>
  <c r="P8" i="1" s="1"/>
  <c r="P9" i="1"/>
</calcChain>
</file>

<file path=xl/sharedStrings.xml><?xml version="1.0" encoding="utf-8"?>
<sst xmlns="http://schemas.openxmlformats.org/spreadsheetml/2006/main" count="365" uniqueCount="102">
  <si>
    <t>MINISTERIO DE TECNOLOGÍAS DE LA INFORMACIÓN Y LAS COMUNICACIONES</t>
  </si>
  <si>
    <t>SECCIÓN 23-01-01</t>
  </si>
  <si>
    <t>INFORME DE EJECUCIÓN DEL PRESUPUESTO DE GASTOS</t>
  </si>
  <si>
    <t>VIGENCIA FISCAL 2023</t>
  </si>
  <si>
    <t>MARZO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</si>
  <si>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</si>
  <si>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</si>
  <si>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</si>
  <si>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</si>
  <si>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</si>
  <si>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</si>
  <si>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</si>
  <si>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</si>
  <si>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</si>
  <si>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</si>
  <si>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</si>
  <si>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</si>
  <si>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</si>
  <si>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</si>
  <si>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</si>
  <si>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</si>
  <si>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</si>
  <si>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</si>
  <si>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</si>
  <si>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</si>
  <si>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</si>
  <si>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</si>
  <si>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</si>
  <si>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</si>
  <si>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</si>
  <si>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</si>
  <si>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</si>
  <si>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</si>
  <si>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</si>
  <si>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</si>
  <si>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</si>
  <si>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</si>
  <si>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</si>
  <si>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</si>
  <si>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</si>
  <si>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</si>
  <si>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</si>
  <si>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</si>
  <si>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</si>
  <si>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</si>
  <si>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</si>
  <si>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</si>
  <si>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</si>
  <si>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</si>
  <si>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</si>
  <si>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</si>
  <si>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</si>
  <si>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</si>
  <si>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</si>
  <si>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</si>
  <si>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</si>
  <si>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</si>
  <si>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</si>
  <si>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</si>
  <si>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</si>
  <si>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</si>
  <si>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</si>
  <si>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</si>
  <si>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</si>
  <si>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</si>
  <si>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</si>
  <si>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</si>
  <si>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</si>
  <si>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</si>
  <si>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</si>
  <si>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</si>
  <si>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</si>
  <si>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04</t>
  </si>
  <si>
    <t>OTROS GASTOS DE PERSONAL - DISTRIBUCIÓN PREVIO CONCEPTO DGPPN</t>
  </si>
  <si>
    <t>ADQUISICIÓN DE BIENES  Y SERVICIOS</t>
  </si>
  <si>
    <t>ARTÍCULOS TEXTILES (EXCEPTO PRENDAS DE VESTIR)</t>
  </si>
  <si>
    <t>DOTACIÓN (PRENDAS DE VESTIR Y CALZADO)</t>
  </si>
  <si>
    <t>PRODUCTOS DE CAUCHO Y PLÁSTICO</t>
  </si>
  <si>
    <t>SERVICIOS FINANCIEROS Y SERVICIOS CONEXOS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</si>
  <si>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</si>
  <si>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</si>
  <si>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</si>
  <si>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</si>
  <si>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SERVICIOS DE ESPARCIMIENTO, CULTURALES Y DEPORTIVOS</t>
  </si>
  <si>
    <t>TRANSFERENCIAS CORRIENTES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</si>
  <si>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</si>
  <si>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</si>
  <si>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</si>
  <si>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</si>
  <si>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</si>
  <si>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</si>
  <si>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</si>
  <si>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</si>
  <si>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10</t>
  </si>
  <si>
    <t>SENTENCIAS Y CONCILIACIONES</t>
  </si>
  <si>
    <t>SENTENCIAS</t>
  </si>
  <si>
    <t>08</t>
  </si>
  <si>
    <t>GASTOS POR TRIBUTOS, MULTAS, SANCIONES E INTERESES DE MORA</t>
  </si>
  <si>
    <t>CUOTA DE FISCALIZACIÓN Y AUDITAJE</t>
  </si>
  <si>
    <t>B</t>
  </si>
  <si>
    <t>SERVICIO DE LA DEUDA</t>
  </si>
  <si>
    <t>APORTES AL FONDO DE CONTINGENCIAS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</si>
</sst>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2"/>
    <xf numFmtId="0" fontId="4" fillId="0" borderId="9" xfId="0" applyFont="1" applyBorder="1" applyAlignment="1">
      <alignment horizontal="center" vertical="center" wrapText="1" readingOrder="1"/>
    </xf>
    <xf numFmtId="0" fontId="5" fillId="0" borderId="0" xfId="0" applyFont="1"/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left" vertical="center" wrapText="1" readingOrder="1"/>
    </xf>
    <xf numFmtId="164" fontId="8" fillId="0" borderId="9" xfId="0" applyNumberFormat="1" applyFont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10" fontId="9" fillId="0" borderId="9" xfId="1" applyNumberFormat="1" applyFont="1" applyFill="1" applyBorder="1" applyAlignment="1">
      <alignment horizontal="center" vertical="center" wrapText="1" readingOrder="1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</cellXfs>
  <cellStyles count="3">
    <cellStyle name="Normal" xfId="0" builtinId="0"/>
    <cellStyle name="Normal 5" xfId="2" xr:uid="{9D32E50E-9B37-4BE9-B99C-1F462E330B9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5</xdr:rowOff>
    </xdr:from>
    <xdr:to>
      <xdr:col>7</xdr:col>
      <xdr:colOff>1502834</xdr:colOff>
      <xdr:row>3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1E2AD1-4BD2-480A-B52D-C10925412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38130"/>
          <a:ext cx="3893609" cy="593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61785-2DA0-4E57-9D31-6E76C159E55E}">
  <dimension ref="A1:R65"/>
  <sheetViews>
    <sheetView showGridLines="0" tabSelected="1" zoomScale="90" zoomScaleNormal="90" workbookViewId="0">
      <pane ySplit="7" topLeftCell="A8" activePane="bottomLeft" state="frozen"/>
      <selection sqref="A1:A1048576"/>
      <selection pane="bottomLeft" activeCell="M18" sqref="M18"/>
    </sheetView>
  </sheetViews>
  <sheetFormatPr baseColWidth="10" defaultRowHeight="15" x14ac:dyDescent="0.25"/>
  <cols>
    <col min="1" max="7" width="5.42578125" style="3" customWidth="1"/>
    <col min="8" max="8" width="45.28515625" style="3" customWidth="1"/>
    <col min="9" max="13" width="22.42578125" style="3" customWidth="1"/>
    <col min="14" max="14" width="12.85546875" style="3" bestFit="1" customWidth="1"/>
    <col min="15" max="15" width="22.42578125" style="3" customWidth="1"/>
    <col min="16" max="16" width="13" style="3" bestFit="1" customWidth="1"/>
    <col min="17" max="17" width="22.42578125" style="3" customWidth="1"/>
    <col min="18" max="18" width="12.28515625" style="3" customWidth="1"/>
    <col min="19" max="19" width="6.42578125" style="3" customWidth="1"/>
    <col min="20" max="16384" width="11.42578125" style="3"/>
  </cols>
  <sheetData>
    <row r="1" spans="1:18" s="1" customFormat="1" ht="18.75" x14ac:dyDescent="0.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8" s="1" customFormat="1" ht="18" customHeight="1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s="1" customFormat="1" ht="18.75" x14ac:dyDescent="0.3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1:18" s="1" customFormat="1" ht="18.75" x14ac:dyDescent="0.3">
      <c r="A4" s="23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1:18" s="1" customFormat="1" ht="19.5" thickBot="1" x14ac:dyDescent="0.35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</row>
    <row r="7" spans="1:18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</row>
    <row r="8" spans="1:18" ht="15.75" x14ac:dyDescent="0.25">
      <c r="A8" s="4"/>
      <c r="B8" s="4"/>
      <c r="C8" s="4"/>
      <c r="D8" s="4"/>
      <c r="E8" s="4"/>
      <c r="F8" s="4"/>
      <c r="G8" s="4"/>
      <c r="H8" s="5" t="s">
        <v>23</v>
      </c>
      <c r="I8" s="6">
        <f>+I9+I64</f>
        <v>115020422589</v>
      </c>
      <c r="J8" s="6">
        <f t="shared" ref="J8:Q8" si="0">+J9+J64</f>
        <v>0</v>
      </c>
      <c r="K8" s="6">
        <f t="shared" si="0"/>
        <v>86225138912.460007</v>
      </c>
      <c r="L8" s="6">
        <f t="shared" si="0"/>
        <v>21752274936.540001</v>
      </c>
      <c r="M8" s="6">
        <f t="shared" si="0"/>
        <v>83546451722.460007</v>
      </c>
      <c r="N8" s="7">
        <f>+M8/I8</f>
        <v>0.72636189158332987</v>
      </c>
      <c r="O8" s="6">
        <f t="shared" si="0"/>
        <v>14523009668.459999</v>
      </c>
      <c r="P8" s="7">
        <f>+O8/I8</f>
        <v>0.12626461754843971</v>
      </c>
      <c r="Q8" s="6">
        <f t="shared" si="0"/>
        <v>14508351656.459999</v>
      </c>
      <c r="R8" s="7">
        <f>+Q8/I8</f>
        <v>0.12613717920601267</v>
      </c>
    </row>
    <row r="9" spans="1:18" ht="15.75" x14ac:dyDescent="0.25">
      <c r="A9" s="8" t="s">
        <v>24</v>
      </c>
      <c r="B9" s="8"/>
      <c r="C9" s="8"/>
      <c r="D9" s="8"/>
      <c r="E9" s="8"/>
      <c r="F9" s="8"/>
      <c r="G9" s="8"/>
      <c r="H9" s="9" t="s">
        <v>25</v>
      </c>
      <c r="I9" s="10">
        <f>+I10+I42+I52+I62</f>
        <v>108200203899</v>
      </c>
      <c r="J9" s="10">
        <f t="shared" ref="J9:Q9" si="1">+J10+J42+J52+J62</f>
        <v>0</v>
      </c>
      <c r="K9" s="10">
        <f t="shared" si="1"/>
        <v>86225138912.460007</v>
      </c>
      <c r="L9" s="10">
        <f t="shared" si="1"/>
        <v>14932056246.540001</v>
      </c>
      <c r="M9" s="10">
        <f t="shared" si="1"/>
        <v>83546451722.460007</v>
      </c>
      <c r="N9" s="11">
        <f t="shared" ref="N9:N65" si="2">+M9/I9</f>
        <v>0.77214689725027541</v>
      </c>
      <c r="O9" s="10">
        <f t="shared" si="1"/>
        <v>14523009668.459999</v>
      </c>
      <c r="P9" s="11">
        <f t="shared" ref="P9:P65" si="3">+O9/I9</f>
        <v>0.13422349630705477</v>
      </c>
      <c r="Q9" s="10">
        <f t="shared" si="1"/>
        <v>14508351656.459999</v>
      </c>
      <c r="R9" s="11">
        <f t="shared" ref="R9:R65" si="4">+Q9/I9</f>
        <v>0.13408802510208659</v>
      </c>
    </row>
    <row r="10" spans="1:18" ht="15.75" x14ac:dyDescent="0.25">
      <c r="A10" s="12" t="s">
        <v>24</v>
      </c>
      <c r="B10" s="12" t="s">
        <v>26</v>
      </c>
      <c r="C10" s="12"/>
      <c r="D10" s="12"/>
      <c r="E10" s="12"/>
      <c r="F10" s="12"/>
      <c r="G10" s="12"/>
      <c r="H10" s="13" t="s">
        <v>27</v>
      </c>
      <c r="I10" s="14">
        <f>+I11+I23+I33+I41</f>
        <v>91078287307</v>
      </c>
      <c r="J10" s="14">
        <f t="shared" ref="J10:Q10" si="5">+J11+J23+J33</f>
        <v>0</v>
      </c>
      <c r="K10" s="14">
        <f t="shared" si="5"/>
        <v>84035278567</v>
      </c>
      <c r="L10" s="14">
        <f t="shared" si="5"/>
        <v>0</v>
      </c>
      <c r="M10" s="14">
        <f t="shared" si="5"/>
        <v>82602181252</v>
      </c>
      <c r="N10" s="15">
        <f t="shared" si="2"/>
        <v>0.9069360403492287</v>
      </c>
      <c r="O10" s="14">
        <f t="shared" si="5"/>
        <v>14118214816</v>
      </c>
      <c r="P10" s="15">
        <f t="shared" si="3"/>
        <v>0.15501186104226311</v>
      </c>
      <c r="Q10" s="14">
        <f t="shared" si="5"/>
        <v>14103556804</v>
      </c>
      <c r="R10" s="15">
        <f t="shared" si="4"/>
        <v>0.15485092244280754</v>
      </c>
    </row>
    <row r="11" spans="1:18" ht="15.75" x14ac:dyDescent="0.25">
      <c r="A11" s="12" t="s">
        <v>24</v>
      </c>
      <c r="B11" s="12" t="s">
        <v>26</v>
      </c>
      <c r="C11" s="12" t="s">
        <v>26</v>
      </c>
      <c r="D11" s="12" t="s">
        <v>26</v>
      </c>
      <c r="E11" s="12"/>
      <c r="F11" s="12"/>
      <c r="G11" s="12"/>
      <c r="H11" s="13" t="s">
        <v>28</v>
      </c>
      <c r="I11" s="14">
        <v>59385851169</v>
      </c>
      <c r="J11" s="14">
        <v>0</v>
      </c>
      <c r="K11" s="14">
        <v>59385851169</v>
      </c>
      <c r="L11" s="14">
        <v>0</v>
      </c>
      <c r="M11" s="14">
        <v>58652326444</v>
      </c>
      <c r="N11" s="15">
        <f t="shared" si="2"/>
        <v>0.98764815674843931</v>
      </c>
      <c r="O11" s="14">
        <v>10356032645</v>
      </c>
      <c r="P11" s="15">
        <f t="shared" si="3"/>
        <v>0.17438552182284711</v>
      </c>
      <c r="Q11" s="14">
        <v>10349849677</v>
      </c>
      <c r="R11" s="15">
        <f t="shared" si="4"/>
        <v>0.17428140665267966</v>
      </c>
    </row>
    <row r="12" spans="1:18" ht="15.75" x14ac:dyDescent="0.25">
      <c r="A12" s="16" t="s">
        <v>24</v>
      </c>
      <c r="B12" s="16" t="s">
        <v>26</v>
      </c>
      <c r="C12" s="16" t="s">
        <v>26</v>
      </c>
      <c r="D12" s="16" t="s">
        <v>26</v>
      </c>
      <c r="E12" s="16" t="s">
        <v>29</v>
      </c>
      <c r="F12" s="16" t="s">
        <v>29</v>
      </c>
      <c r="G12" s="16"/>
      <c r="H12" s="17" t="s">
        <v>30</v>
      </c>
      <c r="I12" s="18">
        <v>45000000000</v>
      </c>
      <c r="J12" s="18">
        <v>0</v>
      </c>
      <c r="K12" s="18">
        <v>45000000000</v>
      </c>
      <c r="L12" s="18">
        <v>0</v>
      </c>
      <c r="M12" s="18">
        <v>45000000000</v>
      </c>
      <c r="N12" s="15">
        <f t="shared" si="2"/>
        <v>1</v>
      </c>
      <c r="O12" s="18">
        <v>8686059005</v>
      </c>
      <c r="P12" s="15">
        <f t="shared" si="3"/>
        <v>0.19302353344444445</v>
      </c>
      <c r="Q12" s="18">
        <v>8686059005</v>
      </c>
      <c r="R12" s="15">
        <f t="shared" si="4"/>
        <v>0.19302353344444445</v>
      </c>
    </row>
    <row r="13" spans="1:18" ht="15.75" x14ac:dyDescent="0.25">
      <c r="A13" s="16" t="s">
        <v>24</v>
      </c>
      <c r="B13" s="16" t="s">
        <v>26</v>
      </c>
      <c r="C13" s="16" t="s">
        <v>26</v>
      </c>
      <c r="D13" s="16" t="s">
        <v>26</v>
      </c>
      <c r="E13" s="16" t="s">
        <v>29</v>
      </c>
      <c r="F13" s="16" t="s">
        <v>31</v>
      </c>
      <c r="G13" s="16"/>
      <c r="H13" s="17" t="s">
        <v>32</v>
      </c>
      <c r="I13" s="18">
        <v>297770337</v>
      </c>
      <c r="J13" s="18">
        <v>0</v>
      </c>
      <c r="K13" s="18">
        <v>297770337</v>
      </c>
      <c r="L13" s="18">
        <v>0</v>
      </c>
      <c r="M13" s="18">
        <v>297770337</v>
      </c>
      <c r="N13" s="15">
        <f t="shared" si="2"/>
        <v>1</v>
      </c>
      <c r="O13" s="18">
        <v>75880821</v>
      </c>
      <c r="P13" s="15">
        <f t="shared" si="3"/>
        <v>0.2548300202246136</v>
      </c>
      <c r="Q13" s="18">
        <v>75880821</v>
      </c>
      <c r="R13" s="15">
        <f t="shared" si="4"/>
        <v>0.2548300202246136</v>
      </c>
    </row>
    <row r="14" spans="1:18" ht="15.75" x14ac:dyDescent="0.25">
      <c r="A14" s="16" t="s">
        <v>24</v>
      </c>
      <c r="B14" s="16" t="s">
        <v>26</v>
      </c>
      <c r="C14" s="16" t="s">
        <v>26</v>
      </c>
      <c r="D14" s="16" t="s">
        <v>26</v>
      </c>
      <c r="E14" s="16" t="s">
        <v>29</v>
      </c>
      <c r="F14" s="16" t="s">
        <v>33</v>
      </c>
      <c r="G14" s="16"/>
      <c r="H14" s="17" t="s">
        <v>34</v>
      </c>
      <c r="I14" s="18">
        <v>3248464708</v>
      </c>
      <c r="J14" s="18">
        <v>0</v>
      </c>
      <c r="K14" s="18">
        <v>3248464708</v>
      </c>
      <c r="L14" s="18">
        <v>0</v>
      </c>
      <c r="M14" s="18">
        <v>3248464708</v>
      </c>
      <c r="N14" s="15">
        <f t="shared" si="2"/>
        <v>1</v>
      </c>
      <c r="O14" s="18">
        <v>791061414</v>
      </c>
      <c r="P14" s="15">
        <f t="shared" si="3"/>
        <v>0.24351854956338348</v>
      </c>
      <c r="Q14" s="18">
        <v>791061414</v>
      </c>
      <c r="R14" s="15">
        <f t="shared" si="4"/>
        <v>0.24351854956338348</v>
      </c>
    </row>
    <row r="15" spans="1:18" ht="15.75" x14ac:dyDescent="0.25">
      <c r="A15" s="16" t="s">
        <v>24</v>
      </c>
      <c r="B15" s="16" t="s">
        <v>26</v>
      </c>
      <c r="C15" s="16" t="s">
        <v>26</v>
      </c>
      <c r="D15" s="16" t="s">
        <v>26</v>
      </c>
      <c r="E15" s="16" t="s">
        <v>29</v>
      </c>
      <c r="F15" s="16" t="s">
        <v>35</v>
      </c>
      <c r="G15" s="16"/>
      <c r="H15" s="17" t="s">
        <v>36</v>
      </c>
      <c r="I15" s="18">
        <v>91828270</v>
      </c>
      <c r="J15" s="18">
        <v>0</v>
      </c>
      <c r="K15" s="18">
        <v>91828270</v>
      </c>
      <c r="L15" s="18">
        <v>0</v>
      </c>
      <c r="M15" s="18">
        <v>91828270</v>
      </c>
      <c r="N15" s="15">
        <f t="shared" si="2"/>
        <v>1</v>
      </c>
      <c r="O15" s="18">
        <v>22092986</v>
      </c>
      <c r="P15" s="15">
        <f t="shared" si="3"/>
        <v>0.24059024524800479</v>
      </c>
      <c r="Q15" s="18">
        <v>22092986</v>
      </c>
      <c r="R15" s="15">
        <f t="shared" si="4"/>
        <v>0.24059024524800479</v>
      </c>
    </row>
    <row r="16" spans="1:18" ht="15.75" x14ac:dyDescent="0.25">
      <c r="A16" s="16" t="s">
        <v>24</v>
      </c>
      <c r="B16" s="16" t="s">
        <v>26</v>
      </c>
      <c r="C16" s="16" t="s">
        <v>26</v>
      </c>
      <c r="D16" s="16" t="s">
        <v>26</v>
      </c>
      <c r="E16" s="16" t="s">
        <v>29</v>
      </c>
      <c r="F16" s="16" t="s">
        <v>37</v>
      </c>
      <c r="G16" s="16"/>
      <c r="H16" s="17" t="s">
        <v>38</v>
      </c>
      <c r="I16" s="18">
        <v>82270472</v>
      </c>
      <c r="J16" s="18">
        <v>0</v>
      </c>
      <c r="K16" s="18">
        <v>82270472</v>
      </c>
      <c r="L16" s="18">
        <v>0</v>
      </c>
      <c r="M16" s="18">
        <v>82153301</v>
      </c>
      <c r="N16" s="15">
        <f t="shared" si="2"/>
        <v>0.9985757830585924</v>
      </c>
      <c r="O16" s="18">
        <v>27516594</v>
      </c>
      <c r="P16" s="15">
        <f t="shared" si="3"/>
        <v>0.33446500708054766</v>
      </c>
      <c r="Q16" s="18">
        <v>27516594</v>
      </c>
      <c r="R16" s="15">
        <f t="shared" si="4"/>
        <v>0.33446500708054766</v>
      </c>
    </row>
    <row r="17" spans="1:18" ht="15.75" x14ac:dyDescent="0.25">
      <c r="A17" s="16" t="s">
        <v>24</v>
      </c>
      <c r="B17" s="16" t="s">
        <v>26</v>
      </c>
      <c r="C17" s="16" t="s">
        <v>26</v>
      </c>
      <c r="D17" s="16" t="s">
        <v>26</v>
      </c>
      <c r="E17" s="16" t="s">
        <v>29</v>
      </c>
      <c r="F17" s="16" t="s">
        <v>39</v>
      </c>
      <c r="G17" s="16"/>
      <c r="H17" s="17" t="s">
        <v>40</v>
      </c>
      <c r="I17" s="18">
        <v>1822186777</v>
      </c>
      <c r="J17" s="18">
        <v>0</v>
      </c>
      <c r="K17" s="18">
        <v>1822186777</v>
      </c>
      <c r="L17" s="18">
        <v>0</v>
      </c>
      <c r="M17" s="18">
        <v>1650984864</v>
      </c>
      <c r="N17" s="15">
        <f t="shared" si="2"/>
        <v>0.90604590310886668</v>
      </c>
      <c r="O17" s="18">
        <v>16978027</v>
      </c>
      <c r="P17" s="15">
        <f t="shared" si="3"/>
        <v>9.3173911776224024E-3</v>
      </c>
      <c r="Q17" s="18">
        <v>15943393</v>
      </c>
      <c r="R17" s="15">
        <f t="shared" si="4"/>
        <v>8.7495931817970826E-3</v>
      </c>
    </row>
    <row r="18" spans="1:18" ht="31.5" x14ac:dyDescent="0.25">
      <c r="A18" s="16" t="s">
        <v>24</v>
      </c>
      <c r="B18" s="16" t="s">
        <v>26</v>
      </c>
      <c r="C18" s="16" t="s">
        <v>26</v>
      </c>
      <c r="D18" s="16" t="s">
        <v>26</v>
      </c>
      <c r="E18" s="16" t="s">
        <v>29</v>
      </c>
      <c r="F18" s="16" t="s">
        <v>41</v>
      </c>
      <c r="G18" s="16"/>
      <c r="H18" s="17" t="s">
        <v>42</v>
      </c>
      <c r="I18" s="18">
        <v>1152037065</v>
      </c>
      <c r="J18" s="18">
        <v>0</v>
      </c>
      <c r="K18" s="18">
        <v>1152037065</v>
      </c>
      <c r="L18" s="18">
        <v>0</v>
      </c>
      <c r="M18" s="18">
        <v>1096018674</v>
      </c>
      <c r="N18" s="15">
        <f t="shared" si="2"/>
        <v>0.95137448897965793</v>
      </c>
      <c r="O18" s="18">
        <v>504962986</v>
      </c>
      <c r="P18" s="15">
        <f t="shared" si="3"/>
        <v>0.4383218225708736</v>
      </c>
      <c r="Q18" s="18">
        <v>504581527</v>
      </c>
      <c r="R18" s="15">
        <f t="shared" si="4"/>
        <v>0.43799070562022241</v>
      </c>
    </row>
    <row r="19" spans="1:18" ht="31.5" x14ac:dyDescent="0.25">
      <c r="A19" s="16" t="s">
        <v>24</v>
      </c>
      <c r="B19" s="16" t="s">
        <v>26</v>
      </c>
      <c r="C19" s="16" t="s">
        <v>26</v>
      </c>
      <c r="D19" s="16" t="s">
        <v>26</v>
      </c>
      <c r="E19" s="16" t="s">
        <v>29</v>
      </c>
      <c r="F19" s="16" t="s">
        <v>43</v>
      </c>
      <c r="G19" s="16"/>
      <c r="H19" s="17" t="s">
        <v>44</v>
      </c>
      <c r="I19" s="18">
        <v>203155088</v>
      </c>
      <c r="J19" s="18">
        <v>0</v>
      </c>
      <c r="K19" s="18">
        <v>203155088</v>
      </c>
      <c r="L19" s="18">
        <v>0</v>
      </c>
      <c r="M19" s="18">
        <v>201105877</v>
      </c>
      <c r="N19" s="15">
        <f t="shared" si="2"/>
        <v>0.98991307074721158</v>
      </c>
      <c r="O19" s="18">
        <v>25848537</v>
      </c>
      <c r="P19" s="15">
        <f t="shared" si="3"/>
        <v>0.12723548917465458</v>
      </c>
      <c r="Q19" s="18">
        <v>25848537</v>
      </c>
      <c r="R19" s="15">
        <f t="shared" si="4"/>
        <v>0.12723548917465458</v>
      </c>
    </row>
    <row r="20" spans="1:18" ht="15.75" x14ac:dyDescent="0.25">
      <c r="A20" s="16" t="s">
        <v>24</v>
      </c>
      <c r="B20" s="16" t="s">
        <v>26</v>
      </c>
      <c r="C20" s="16" t="s">
        <v>26</v>
      </c>
      <c r="D20" s="16" t="s">
        <v>26</v>
      </c>
      <c r="E20" s="16" t="s">
        <v>29</v>
      </c>
      <c r="F20" s="16" t="s">
        <v>45</v>
      </c>
      <c r="G20" s="16"/>
      <c r="H20" s="17" t="s">
        <v>46</v>
      </c>
      <c r="I20" s="18">
        <v>3940386267</v>
      </c>
      <c r="J20" s="18">
        <v>0</v>
      </c>
      <c r="K20" s="18">
        <v>3940386267</v>
      </c>
      <c r="L20" s="18">
        <v>0</v>
      </c>
      <c r="M20" s="18">
        <v>3887942089</v>
      </c>
      <c r="N20" s="15">
        <f t="shared" si="2"/>
        <v>0.98669059974165219</v>
      </c>
      <c r="O20" s="18">
        <v>1399178</v>
      </c>
      <c r="P20" s="15">
        <f t="shared" si="3"/>
        <v>3.5508650807101192E-4</v>
      </c>
      <c r="Q20" s="18">
        <v>1141798</v>
      </c>
      <c r="R20" s="15">
        <f t="shared" si="4"/>
        <v>2.8976803862158014E-4</v>
      </c>
    </row>
    <row r="21" spans="1:18" ht="15.75" x14ac:dyDescent="0.25">
      <c r="A21" s="16" t="s">
        <v>24</v>
      </c>
      <c r="B21" s="16" t="s">
        <v>26</v>
      </c>
      <c r="C21" s="16" t="s">
        <v>26</v>
      </c>
      <c r="D21" s="16" t="s">
        <v>26</v>
      </c>
      <c r="E21" s="16" t="s">
        <v>29</v>
      </c>
      <c r="F21" s="16" t="s">
        <v>47</v>
      </c>
      <c r="G21" s="16"/>
      <c r="H21" s="17" t="s">
        <v>48</v>
      </c>
      <c r="I21" s="18">
        <v>1985339230</v>
      </c>
      <c r="J21" s="18">
        <v>0</v>
      </c>
      <c r="K21" s="18">
        <v>1985339230</v>
      </c>
      <c r="L21" s="18">
        <v>0</v>
      </c>
      <c r="M21" s="18">
        <v>1533645369</v>
      </c>
      <c r="N21" s="15">
        <f t="shared" si="2"/>
        <v>0.77248529914960684</v>
      </c>
      <c r="O21" s="18">
        <v>204233097</v>
      </c>
      <c r="P21" s="15">
        <f t="shared" si="3"/>
        <v>0.10287062982178617</v>
      </c>
      <c r="Q21" s="18">
        <v>199723602</v>
      </c>
      <c r="R21" s="15">
        <f t="shared" si="4"/>
        <v>0.1005992321020121</v>
      </c>
    </row>
    <row r="22" spans="1:18" ht="15.75" x14ac:dyDescent="0.25">
      <c r="A22" s="16" t="s">
        <v>24</v>
      </c>
      <c r="B22" s="16" t="s">
        <v>26</v>
      </c>
      <c r="C22" s="16" t="s">
        <v>26</v>
      </c>
      <c r="D22" s="16" t="s">
        <v>26</v>
      </c>
      <c r="E22" s="16" t="s">
        <v>31</v>
      </c>
      <c r="F22" s="16" t="s">
        <v>39</v>
      </c>
      <c r="G22" s="16"/>
      <c r="H22" s="17" t="s">
        <v>49</v>
      </c>
      <c r="I22" s="18">
        <v>1562412955</v>
      </c>
      <c r="J22" s="18">
        <v>0</v>
      </c>
      <c r="K22" s="18">
        <v>1562412955</v>
      </c>
      <c r="L22" s="18">
        <v>0</v>
      </c>
      <c r="M22" s="18">
        <v>1562412955</v>
      </c>
      <c r="N22" s="15">
        <f t="shared" si="2"/>
        <v>1</v>
      </c>
      <c r="O22" s="18">
        <v>0</v>
      </c>
      <c r="P22" s="15">
        <f t="shared" si="3"/>
        <v>0</v>
      </c>
      <c r="Q22" s="18">
        <v>0</v>
      </c>
      <c r="R22" s="15">
        <f t="shared" si="4"/>
        <v>0</v>
      </c>
    </row>
    <row r="23" spans="1:18" ht="31.5" x14ac:dyDescent="0.25">
      <c r="A23" s="12" t="s">
        <v>24</v>
      </c>
      <c r="B23" s="12" t="s">
        <v>26</v>
      </c>
      <c r="C23" s="12" t="s">
        <v>26</v>
      </c>
      <c r="D23" s="12" t="s">
        <v>50</v>
      </c>
      <c r="E23" s="12"/>
      <c r="F23" s="12"/>
      <c r="G23" s="12"/>
      <c r="H23" s="13" t="s">
        <v>51</v>
      </c>
      <c r="I23" s="14">
        <v>20260138129</v>
      </c>
      <c r="J23" s="14">
        <v>0</v>
      </c>
      <c r="K23" s="14">
        <v>20260138129</v>
      </c>
      <c r="L23" s="14">
        <v>0</v>
      </c>
      <c r="M23" s="14">
        <v>20257753029</v>
      </c>
      <c r="N23" s="15">
        <f t="shared" si="2"/>
        <v>0.99988227622216519</v>
      </c>
      <c r="O23" s="14">
        <v>3122372072</v>
      </c>
      <c r="P23" s="15">
        <f t="shared" si="3"/>
        <v>0.15411405648467383</v>
      </c>
      <c r="Q23" s="14">
        <v>3122336672</v>
      </c>
      <c r="R23" s="15">
        <f t="shared" si="4"/>
        <v>0.15411230921129521</v>
      </c>
    </row>
    <row r="24" spans="1:18" ht="31.5" x14ac:dyDescent="0.25">
      <c r="A24" s="16" t="s">
        <v>24</v>
      </c>
      <c r="B24" s="16" t="s">
        <v>26</v>
      </c>
      <c r="C24" s="16" t="s">
        <v>26</v>
      </c>
      <c r="D24" s="16" t="s">
        <v>50</v>
      </c>
      <c r="E24" s="16" t="s">
        <v>29</v>
      </c>
      <c r="F24" s="16"/>
      <c r="G24" s="16"/>
      <c r="H24" s="17" t="s">
        <v>52</v>
      </c>
      <c r="I24" s="18">
        <v>4422544006</v>
      </c>
      <c r="J24" s="18">
        <v>0</v>
      </c>
      <c r="K24" s="18">
        <v>4422544006</v>
      </c>
      <c r="L24" s="18">
        <v>0</v>
      </c>
      <c r="M24" s="18">
        <v>4421255406</v>
      </c>
      <c r="N24" s="15">
        <f t="shared" si="2"/>
        <v>0.99970862924184545</v>
      </c>
      <c r="O24" s="18">
        <v>871809814</v>
      </c>
      <c r="P24" s="15">
        <f t="shared" si="3"/>
        <v>0.19712857866812145</v>
      </c>
      <c r="Q24" s="18">
        <v>871792114</v>
      </c>
      <c r="R24" s="15">
        <f t="shared" si="4"/>
        <v>0.19712457644678097</v>
      </c>
    </row>
    <row r="25" spans="1:18" ht="31.5" x14ac:dyDescent="0.25">
      <c r="A25" s="16" t="s">
        <v>24</v>
      </c>
      <c r="B25" s="16" t="s">
        <v>26</v>
      </c>
      <c r="C25" s="16" t="s">
        <v>26</v>
      </c>
      <c r="D25" s="16" t="s">
        <v>50</v>
      </c>
      <c r="E25" s="16" t="s">
        <v>31</v>
      </c>
      <c r="F25" s="16"/>
      <c r="G25" s="16"/>
      <c r="H25" s="17" t="s">
        <v>53</v>
      </c>
      <c r="I25" s="18">
        <v>4972017907</v>
      </c>
      <c r="J25" s="18">
        <v>0</v>
      </c>
      <c r="K25" s="18">
        <v>4972017907</v>
      </c>
      <c r="L25" s="18">
        <v>0</v>
      </c>
      <c r="M25" s="18">
        <v>4970921407</v>
      </c>
      <c r="N25" s="15">
        <f t="shared" si="2"/>
        <v>0.99977946579829158</v>
      </c>
      <c r="O25" s="18">
        <v>596139583</v>
      </c>
      <c r="P25" s="15">
        <f t="shared" si="3"/>
        <v>0.11989892115245755</v>
      </c>
      <c r="Q25" s="18">
        <v>596121883</v>
      </c>
      <c r="R25" s="15">
        <f t="shared" si="4"/>
        <v>0.11989536122963927</v>
      </c>
    </row>
    <row r="26" spans="1:18" ht="15.75" x14ac:dyDescent="0.25">
      <c r="A26" s="16" t="s">
        <v>24</v>
      </c>
      <c r="B26" s="16" t="s">
        <v>26</v>
      </c>
      <c r="C26" s="16" t="s">
        <v>26</v>
      </c>
      <c r="D26" s="16" t="s">
        <v>50</v>
      </c>
      <c r="E26" s="16" t="s">
        <v>33</v>
      </c>
      <c r="F26" s="16"/>
      <c r="G26" s="16"/>
      <c r="H26" s="17" t="s">
        <v>54</v>
      </c>
      <c r="I26" s="18">
        <v>4531439716</v>
      </c>
      <c r="J26" s="18">
        <v>0</v>
      </c>
      <c r="K26" s="18">
        <v>4531439716</v>
      </c>
      <c r="L26" s="18">
        <v>0</v>
      </c>
      <c r="M26" s="18">
        <v>4531439716</v>
      </c>
      <c r="N26" s="15">
        <f t="shared" si="2"/>
        <v>1</v>
      </c>
      <c r="O26" s="18">
        <v>870773975</v>
      </c>
      <c r="P26" s="15">
        <f t="shared" si="3"/>
        <v>0.19216276273639829</v>
      </c>
      <c r="Q26" s="18">
        <v>870773975</v>
      </c>
      <c r="R26" s="15">
        <f t="shared" si="4"/>
        <v>0.19216276273639829</v>
      </c>
    </row>
    <row r="27" spans="1:18" ht="31.5" x14ac:dyDescent="0.25">
      <c r="A27" s="16" t="s">
        <v>24</v>
      </c>
      <c r="B27" s="16" t="s">
        <v>26</v>
      </c>
      <c r="C27" s="16" t="s">
        <v>26</v>
      </c>
      <c r="D27" s="16" t="s">
        <v>50</v>
      </c>
      <c r="E27" s="16" t="s">
        <v>35</v>
      </c>
      <c r="F27" s="16"/>
      <c r="G27" s="16"/>
      <c r="H27" s="17" t="s">
        <v>55</v>
      </c>
      <c r="I27" s="18">
        <v>2685673700</v>
      </c>
      <c r="J27" s="18">
        <v>0</v>
      </c>
      <c r="K27" s="18">
        <v>2685673700</v>
      </c>
      <c r="L27" s="18">
        <v>0</v>
      </c>
      <c r="M27" s="18">
        <v>2685673700</v>
      </c>
      <c r="N27" s="15">
        <f t="shared" si="2"/>
        <v>1</v>
      </c>
      <c r="O27" s="18">
        <v>332715100</v>
      </c>
      <c r="P27" s="15">
        <f t="shared" si="3"/>
        <v>0.12388515403043937</v>
      </c>
      <c r="Q27" s="18">
        <v>332715100</v>
      </c>
      <c r="R27" s="15">
        <f t="shared" si="4"/>
        <v>0.12388515403043937</v>
      </c>
    </row>
    <row r="28" spans="1:18" ht="31.5" x14ac:dyDescent="0.25">
      <c r="A28" s="16" t="s">
        <v>24</v>
      </c>
      <c r="B28" s="16" t="s">
        <v>26</v>
      </c>
      <c r="C28" s="16" t="s">
        <v>26</v>
      </c>
      <c r="D28" s="16" t="s">
        <v>50</v>
      </c>
      <c r="E28" s="16" t="s">
        <v>37</v>
      </c>
      <c r="F28" s="16"/>
      <c r="G28" s="16"/>
      <c r="H28" s="17" t="s">
        <v>56</v>
      </c>
      <c r="I28" s="18">
        <v>290113600</v>
      </c>
      <c r="J28" s="18">
        <v>0</v>
      </c>
      <c r="K28" s="18">
        <v>290113600</v>
      </c>
      <c r="L28" s="18">
        <v>0</v>
      </c>
      <c r="M28" s="18">
        <v>290113600</v>
      </c>
      <c r="N28" s="15">
        <f t="shared" si="2"/>
        <v>1</v>
      </c>
      <c r="O28" s="18">
        <v>34878400</v>
      </c>
      <c r="P28" s="15">
        <f t="shared" si="3"/>
        <v>0.12022325047843327</v>
      </c>
      <c r="Q28" s="18">
        <v>34878400</v>
      </c>
      <c r="R28" s="15">
        <f t="shared" si="4"/>
        <v>0.12022325047843327</v>
      </c>
    </row>
    <row r="29" spans="1:18" ht="15.75" x14ac:dyDescent="0.25">
      <c r="A29" s="16" t="s">
        <v>24</v>
      </c>
      <c r="B29" s="16" t="s">
        <v>26</v>
      </c>
      <c r="C29" s="16" t="s">
        <v>26</v>
      </c>
      <c r="D29" s="16" t="s">
        <v>50</v>
      </c>
      <c r="E29" s="16" t="s">
        <v>39</v>
      </c>
      <c r="F29" s="16"/>
      <c r="G29" s="16"/>
      <c r="H29" s="17" t="s">
        <v>57</v>
      </c>
      <c r="I29" s="18">
        <v>2014378700</v>
      </c>
      <c r="J29" s="18">
        <v>0</v>
      </c>
      <c r="K29" s="18">
        <v>2014378700</v>
      </c>
      <c r="L29" s="18">
        <v>0</v>
      </c>
      <c r="M29" s="18">
        <v>2014378700</v>
      </c>
      <c r="N29" s="15">
        <f t="shared" si="2"/>
        <v>1</v>
      </c>
      <c r="O29" s="18">
        <v>249553100</v>
      </c>
      <c r="P29" s="15">
        <f t="shared" si="3"/>
        <v>0.12388589096975658</v>
      </c>
      <c r="Q29" s="18">
        <v>249553100</v>
      </c>
      <c r="R29" s="15">
        <f t="shared" si="4"/>
        <v>0.12388589096975658</v>
      </c>
    </row>
    <row r="30" spans="1:18" ht="15.75" x14ac:dyDescent="0.25">
      <c r="A30" s="16" t="s">
        <v>24</v>
      </c>
      <c r="B30" s="16" t="s">
        <v>26</v>
      </c>
      <c r="C30" s="16" t="s">
        <v>26</v>
      </c>
      <c r="D30" s="16" t="s">
        <v>50</v>
      </c>
      <c r="E30" s="16" t="s">
        <v>41</v>
      </c>
      <c r="F30" s="16"/>
      <c r="G30" s="16"/>
      <c r="H30" s="17" t="s">
        <v>58</v>
      </c>
      <c r="I30" s="18">
        <v>336101400</v>
      </c>
      <c r="J30" s="18">
        <v>0</v>
      </c>
      <c r="K30" s="18">
        <v>336101400</v>
      </c>
      <c r="L30" s="18">
        <v>0</v>
      </c>
      <c r="M30" s="18">
        <v>336101400</v>
      </c>
      <c r="N30" s="15">
        <f t="shared" si="2"/>
        <v>1</v>
      </c>
      <c r="O30" s="18">
        <v>41639200</v>
      </c>
      <c r="P30" s="15">
        <f t="shared" si="3"/>
        <v>0.12388880260540421</v>
      </c>
      <c r="Q30" s="18">
        <v>41639200</v>
      </c>
      <c r="R30" s="15">
        <f t="shared" si="4"/>
        <v>0.12388880260540421</v>
      </c>
    </row>
    <row r="31" spans="1:18" ht="15.75" x14ac:dyDescent="0.25">
      <c r="A31" s="16" t="s">
        <v>24</v>
      </c>
      <c r="B31" s="16" t="s">
        <v>26</v>
      </c>
      <c r="C31" s="16" t="s">
        <v>26</v>
      </c>
      <c r="D31" s="16" t="s">
        <v>50</v>
      </c>
      <c r="E31" s="16" t="s">
        <v>43</v>
      </c>
      <c r="F31" s="16"/>
      <c r="G31" s="16"/>
      <c r="H31" s="17" t="s">
        <v>59</v>
      </c>
      <c r="I31" s="18">
        <v>336101400</v>
      </c>
      <c r="J31" s="18">
        <v>0</v>
      </c>
      <c r="K31" s="18">
        <v>336101400</v>
      </c>
      <c r="L31" s="18">
        <v>0</v>
      </c>
      <c r="M31" s="18">
        <v>336101400</v>
      </c>
      <c r="N31" s="15">
        <f t="shared" si="2"/>
        <v>1</v>
      </c>
      <c r="O31" s="18">
        <v>41639200</v>
      </c>
      <c r="P31" s="15">
        <f t="shared" si="3"/>
        <v>0.12388880260540421</v>
      </c>
      <c r="Q31" s="18">
        <v>41639200</v>
      </c>
      <c r="R31" s="15">
        <f t="shared" si="4"/>
        <v>0.12388880260540421</v>
      </c>
    </row>
    <row r="32" spans="1:18" ht="31.5" x14ac:dyDescent="0.25">
      <c r="A32" s="16" t="s">
        <v>24</v>
      </c>
      <c r="B32" s="16" t="s">
        <v>26</v>
      </c>
      <c r="C32" s="16" t="s">
        <v>26</v>
      </c>
      <c r="D32" s="16" t="s">
        <v>50</v>
      </c>
      <c r="E32" s="16" t="s">
        <v>45</v>
      </c>
      <c r="F32" s="16"/>
      <c r="G32" s="16"/>
      <c r="H32" s="17" t="s">
        <v>60</v>
      </c>
      <c r="I32" s="18">
        <v>671767700</v>
      </c>
      <c r="J32" s="18">
        <v>0</v>
      </c>
      <c r="K32" s="18">
        <v>671767700</v>
      </c>
      <c r="L32" s="18">
        <v>0</v>
      </c>
      <c r="M32" s="18">
        <v>671767700</v>
      </c>
      <c r="N32" s="15">
        <f t="shared" si="2"/>
        <v>1</v>
      </c>
      <c r="O32" s="18">
        <v>83223700</v>
      </c>
      <c r="P32" s="15">
        <f t="shared" si="3"/>
        <v>0.12388761769879678</v>
      </c>
      <c r="Q32" s="18">
        <v>83223700</v>
      </c>
      <c r="R32" s="15">
        <f t="shared" si="4"/>
        <v>0.12388761769879678</v>
      </c>
    </row>
    <row r="33" spans="1:18" ht="47.25" x14ac:dyDescent="0.25">
      <c r="A33" s="12" t="s">
        <v>24</v>
      </c>
      <c r="B33" s="12" t="s">
        <v>26</v>
      </c>
      <c r="C33" s="12" t="s">
        <v>26</v>
      </c>
      <c r="D33" s="12" t="s">
        <v>61</v>
      </c>
      <c r="E33" s="12"/>
      <c r="F33" s="12"/>
      <c r="G33" s="12"/>
      <c r="H33" s="13" t="s">
        <v>62</v>
      </c>
      <c r="I33" s="14">
        <v>4389289269</v>
      </c>
      <c r="J33" s="14">
        <v>0</v>
      </c>
      <c r="K33" s="14">
        <v>4389289269</v>
      </c>
      <c r="L33" s="14">
        <v>0</v>
      </c>
      <c r="M33" s="14">
        <v>3692101779</v>
      </c>
      <c r="N33" s="15">
        <f t="shared" si="2"/>
        <v>0.84116164434092122</v>
      </c>
      <c r="O33" s="14">
        <v>639810099</v>
      </c>
      <c r="P33" s="15">
        <f t="shared" si="3"/>
        <v>0.14576621858093355</v>
      </c>
      <c r="Q33" s="14">
        <v>631370455</v>
      </c>
      <c r="R33" s="15">
        <f t="shared" si="4"/>
        <v>0.14384343712754286</v>
      </c>
    </row>
    <row r="34" spans="1:18" ht="15.75" x14ac:dyDescent="0.25">
      <c r="A34" s="16" t="s">
        <v>24</v>
      </c>
      <c r="B34" s="16" t="s">
        <v>26</v>
      </c>
      <c r="C34" s="16" t="s">
        <v>26</v>
      </c>
      <c r="D34" s="16" t="s">
        <v>61</v>
      </c>
      <c r="E34" s="16" t="s">
        <v>29</v>
      </c>
      <c r="F34" s="16" t="s">
        <v>29</v>
      </c>
      <c r="G34" s="16"/>
      <c r="H34" s="17" t="s">
        <v>63</v>
      </c>
      <c r="I34" s="18">
        <v>1200000000</v>
      </c>
      <c r="J34" s="18">
        <v>0</v>
      </c>
      <c r="K34" s="18">
        <v>1200000000</v>
      </c>
      <c r="L34" s="18">
        <v>0</v>
      </c>
      <c r="M34" s="18">
        <v>1200000000</v>
      </c>
      <c r="N34" s="15">
        <f t="shared" si="2"/>
        <v>1</v>
      </c>
      <c r="O34" s="18">
        <v>222042230</v>
      </c>
      <c r="P34" s="15">
        <f t="shared" si="3"/>
        <v>0.18503519166666665</v>
      </c>
      <c r="Q34" s="18">
        <v>222042230</v>
      </c>
      <c r="R34" s="15">
        <f t="shared" si="4"/>
        <v>0.18503519166666665</v>
      </c>
    </row>
    <row r="35" spans="1:18" ht="15.75" x14ac:dyDescent="0.25">
      <c r="A35" s="16" t="s">
        <v>24</v>
      </c>
      <c r="B35" s="16" t="s">
        <v>26</v>
      </c>
      <c r="C35" s="16" t="s">
        <v>26</v>
      </c>
      <c r="D35" s="16" t="s">
        <v>61</v>
      </c>
      <c r="E35" s="16" t="s">
        <v>29</v>
      </c>
      <c r="F35" s="16" t="s">
        <v>31</v>
      </c>
      <c r="G35" s="16"/>
      <c r="H35" s="17" t="s">
        <v>64</v>
      </c>
      <c r="I35" s="18">
        <v>1298697747</v>
      </c>
      <c r="J35" s="18">
        <v>0</v>
      </c>
      <c r="K35" s="18">
        <v>1298697747</v>
      </c>
      <c r="L35" s="18">
        <v>0</v>
      </c>
      <c r="M35" s="18">
        <v>654093913</v>
      </c>
      <c r="N35" s="15">
        <f t="shared" si="2"/>
        <v>0.50365369040714902</v>
      </c>
      <c r="O35" s="18">
        <v>72403905</v>
      </c>
      <c r="P35" s="15">
        <f t="shared" si="3"/>
        <v>5.5751159318828014E-2</v>
      </c>
      <c r="Q35" s="18">
        <v>64508220</v>
      </c>
      <c r="R35" s="15">
        <f t="shared" si="4"/>
        <v>4.967146524201986E-2</v>
      </c>
    </row>
    <row r="36" spans="1:18" ht="31.5" x14ac:dyDescent="0.25">
      <c r="A36" s="16" t="s">
        <v>24</v>
      </c>
      <c r="B36" s="16" t="s">
        <v>26</v>
      </c>
      <c r="C36" s="16" t="s">
        <v>26</v>
      </c>
      <c r="D36" s="16" t="s">
        <v>61</v>
      </c>
      <c r="E36" s="16" t="s">
        <v>29</v>
      </c>
      <c r="F36" s="16" t="s">
        <v>33</v>
      </c>
      <c r="G36" s="16"/>
      <c r="H36" s="17" t="s">
        <v>65</v>
      </c>
      <c r="I36" s="18">
        <v>212326158</v>
      </c>
      <c r="J36" s="18">
        <v>0</v>
      </c>
      <c r="K36" s="18">
        <v>212326158</v>
      </c>
      <c r="L36" s="18">
        <v>0</v>
      </c>
      <c r="M36" s="18">
        <v>159742502</v>
      </c>
      <c r="N36" s="15">
        <f t="shared" si="2"/>
        <v>0.75234489949184691</v>
      </c>
      <c r="O36" s="18">
        <v>22890281</v>
      </c>
      <c r="P36" s="15">
        <f t="shared" si="3"/>
        <v>0.10780716429673258</v>
      </c>
      <c r="Q36" s="18">
        <v>22346322</v>
      </c>
      <c r="R36" s="15">
        <f t="shared" si="4"/>
        <v>0.10524526139638433</v>
      </c>
    </row>
    <row r="37" spans="1:18" ht="15.75" x14ac:dyDescent="0.25">
      <c r="A37" s="16" t="s">
        <v>24</v>
      </c>
      <c r="B37" s="16" t="s">
        <v>26</v>
      </c>
      <c r="C37" s="16" t="s">
        <v>26</v>
      </c>
      <c r="D37" s="16" t="s">
        <v>61</v>
      </c>
      <c r="E37" s="16" t="s">
        <v>31</v>
      </c>
      <c r="F37" s="16"/>
      <c r="G37" s="16"/>
      <c r="H37" s="17" t="s">
        <v>66</v>
      </c>
      <c r="I37" s="18">
        <v>890712983</v>
      </c>
      <c r="J37" s="18">
        <v>0</v>
      </c>
      <c r="K37" s="18">
        <v>890712983</v>
      </c>
      <c r="L37" s="18">
        <v>0</v>
      </c>
      <c r="M37" s="18">
        <v>890712983</v>
      </c>
      <c r="N37" s="15">
        <f t="shared" si="2"/>
        <v>1</v>
      </c>
      <c r="O37" s="18">
        <v>212565796</v>
      </c>
      <c r="P37" s="15">
        <f t="shared" si="3"/>
        <v>0.23864679201605396</v>
      </c>
      <c r="Q37" s="18">
        <v>212565796</v>
      </c>
      <c r="R37" s="15">
        <f t="shared" si="4"/>
        <v>0.23864679201605396</v>
      </c>
    </row>
    <row r="38" spans="1:18" ht="15.75" x14ac:dyDescent="0.25">
      <c r="A38" s="16" t="s">
        <v>24</v>
      </c>
      <c r="B38" s="16" t="s">
        <v>26</v>
      </c>
      <c r="C38" s="16" t="s">
        <v>26</v>
      </c>
      <c r="D38" s="16" t="s">
        <v>61</v>
      </c>
      <c r="E38" s="16" t="s">
        <v>37</v>
      </c>
      <c r="F38" s="16"/>
      <c r="G38" s="16"/>
      <c r="H38" s="17" t="s">
        <v>67</v>
      </c>
      <c r="I38" s="18">
        <v>9978253</v>
      </c>
      <c r="J38" s="18">
        <v>0</v>
      </c>
      <c r="K38" s="18">
        <v>9978253</v>
      </c>
      <c r="L38" s="18">
        <v>0</v>
      </c>
      <c r="M38" s="18">
        <v>9978253</v>
      </c>
      <c r="N38" s="15">
        <f t="shared" si="2"/>
        <v>1</v>
      </c>
      <c r="O38" s="18">
        <v>3141376</v>
      </c>
      <c r="P38" s="15">
        <f t="shared" si="3"/>
        <v>0.31482224393388303</v>
      </c>
      <c r="Q38" s="18">
        <v>3141376</v>
      </c>
      <c r="R38" s="15">
        <f t="shared" si="4"/>
        <v>0.31482224393388303</v>
      </c>
    </row>
    <row r="39" spans="1:18" ht="15.75" x14ac:dyDescent="0.25">
      <c r="A39" s="16" t="s">
        <v>24</v>
      </c>
      <c r="B39" s="16" t="s">
        <v>26</v>
      </c>
      <c r="C39" s="16" t="s">
        <v>26</v>
      </c>
      <c r="D39" s="16" t="s">
        <v>61</v>
      </c>
      <c r="E39" s="16" t="s">
        <v>68</v>
      </c>
      <c r="F39" s="16"/>
      <c r="G39" s="16"/>
      <c r="H39" s="17" t="s">
        <v>69</v>
      </c>
      <c r="I39" s="18">
        <v>377574128</v>
      </c>
      <c r="J39" s="18">
        <v>0</v>
      </c>
      <c r="K39" s="18">
        <v>377574128</v>
      </c>
      <c r="L39" s="18">
        <v>0</v>
      </c>
      <c r="M39" s="18">
        <v>377574128</v>
      </c>
      <c r="N39" s="15">
        <f t="shared" si="2"/>
        <v>1</v>
      </c>
      <c r="O39" s="18">
        <v>94056014</v>
      </c>
      <c r="P39" s="15">
        <f t="shared" si="3"/>
        <v>0.2491060881162917</v>
      </c>
      <c r="Q39" s="18">
        <v>94056014</v>
      </c>
      <c r="R39" s="15">
        <f t="shared" si="4"/>
        <v>0.2491060881162917</v>
      </c>
    </row>
    <row r="40" spans="1:18" ht="15.75" x14ac:dyDescent="0.25">
      <c r="A40" s="16" t="s">
        <v>24</v>
      </c>
      <c r="B40" s="16" t="s">
        <v>26</v>
      </c>
      <c r="C40" s="16" t="s">
        <v>26</v>
      </c>
      <c r="D40" s="16" t="s">
        <v>61</v>
      </c>
      <c r="E40" s="16" t="s">
        <v>70</v>
      </c>
      <c r="F40" s="16"/>
      <c r="G40" s="16"/>
      <c r="H40" s="17" t="s">
        <v>71</v>
      </c>
      <c r="I40" s="18">
        <v>400000000</v>
      </c>
      <c r="J40" s="18">
        <v>0</v>
      </c>
      <c r="K40" s="18">
        <v>400000000</v>
      </c>
      <c r="L40" s="18">
        <v>0</v>
      </c>
      <c r="M40" s="18">
        <v>400000000</v>
      </c>
      <c r="N40" s="15">
        <f t="shared" si="2"/>
        <v>1</v>
      </c>
      <c r="O40" s="18">
        <v>12710497</v>
      </c>
      <c r="P40" s="15">
        <f t="shared" si="3"/>
        <v>3.1776242500000003E-2</v>
      </c>
      <c r="Q40" s="18">
        <v>12710497</v>
      </c>
      <c r="R40" s="15">
        <f t="shared" si="4"/>
        <v>3.1776242500000003E-2</v>
      </c>
    </row>
    <row r="41" spans="1:18" ht="47.25" x14ac:dyDescent="0.25">
      <c r="A41" s="12" t="s">
        <v>24</v>
      </c>
      <c r="B41" s="12" t="s">
        <v>26</v>
      </c>
      <c r="C41" s="12" t="s">
        <v>26</v>
      </c>
      <c r="D41" s="12" t="s">
        <v>72</v>
      </c>
      <c r="E41" s="12"/>
      <c r="F41" s="12"/>
      <c r="G41" s="12"/>
      <c r="H41" s="13" t="s">
        <v>73</v>
      </c>
      <c r="I41" s="14">
        <v>7043008740</v>
      </c>
      <c r="J41" s="14">
        <v>7043008740</v>
      </c>
      <c r="K41" s="14">
        <v>0</v>
      </c>
      <c r="L41" s="14">
        <v>0</v>
      </c>
      <c r="M41" s="14">
        <v>0</v>
      </c>
      <c r="N41" s="15">
        <f t="shared" si="2"/>
        <v>0</v>
      </c>
      <c r="O41" s="14">
        <v>0</v>
      </c>
      <c r="P41" s="15">
        <f t="shared" si="3"/>
        <v>0</v>
      </c>
      <c r="Q41" s="14">
        <v>0</v>
      </c>
      <c r="R41" s="15">
        <f t="shared" si="4"/>
        <v>0</v>
      </c>
    </row>
    <row r="42" spans="1:18" ht="15.75" x14ac:dyDescent="0.25">
      <c r="A42" s="12" t="s">
        <v>24</v>
      </c>
      <c r="B42" s="12" t="s">
        <v>50</v>
      </c>
      <c r="C42" s="12"/>
      <c r="D42" s="12"/>
      <c r="E42" s="12"/>
      <c r="F42" s="12"/>
      <c r="G42" s="12"/>
      <c r="H42" s="13" t="s">
        <v>74</v>
      </c>
      <c r="I42" s="14">
        <v>2577474240</v>
      </c>
      <c r="J42" s="14">
        <v>0</v>
      </c>
      <c r="K42" s="14">
        <v>1700660328</v>
      </c>
      <c r="L42" s="14">
        <v>876813912</v>
      </c>
      <c r="M42" s="14">
        <v>584508453</v>
      </c>
      <c r="N42" s="15">
        <f t="shared" si="2"/>
        <v>0.22677567206258481</v>
      </c>
      <c r="O42" s="14">
        <v>63349267</v>
      </c>
      <c r="P42" s="15">
        <f t="shared" si="3"/>
        <v>2.4578040787713168E-2</v>
      </c>
      <c r="Q42" s="14">
        <v>63349267</v>
      </c>
      <c r="R42" s="15">
        <f t="shared" si="4"/>
        <v>2.4578040787713168E-2</v>
      </c>
    </row>
    <row r="43" spans="1:18" ht="31.5" x14ac:dyDescent="0.25">
      <c r="A43" s="16" t="s">
        <v>24</v>
      </c>
      <c r="B43" s="16" t="s">
        <v>50</v>
      </c>
      <c r="C43" s="16" t="s">
        <v>50</v>
      </c>
      <c r="D43" s="16" t="s">
        <v>26</v>
      </c>
      <c r="E43" s="16" t="s">
        <v>31</v>
      </c>
      <c r="F43" s="16" t="s">
        <v>41</v>
      </c>
      <c r="G43" s="16"/>
      <c r="H43" s="17" t="s">
        <v>75</v>
      </c>
      <c r="I43" s="18">
        <v>6599484</v>
      </c>
      <c r="J43" s="18">
        <v>0</v>
      </c>
      <c r="K43" s="18">
        <v>0</v>
      </c>
      <c r="L43" s="18">
        <v>6599484</v>
      </c>
      <c r="M43" s="18">
        <v>0</v>
      </c>
      <c r="N43" s="15">
        <f t="shared" si="2"/>
        <v>0</v>
      </c>
      <c r="O43" s="18">
        <v>0</v>
      </c>
      <c r="P43" s="15">
        <f t="shared" si="3"/>
        <v>0</v>
      </c>
      <c r="Q43" s="18">
        <v>0</v>
      </c>
      <c r="R43" s="15">
        <f t="shared" si="4"/>
        <v>0</v>
      </c>
    </row>
    <row r="44" spans="1:18" ht="31.5" x14ac:dyDescent="0.25">
      <c r="A44" s="16" t="s">
        <v>24</v>
      </c>
      <c r="B44" s="16" t="s">
        <v>50</v>
      </c>
      <c r="C44" s="16" t="s">
        <v>50</v>
      </c>
      <c r="D44" s="16" t="s">
        <v>26</v>
      </c>
      <c r="E44" s="16" t="s">
        <v>31</v>
      </c>
      <c r="F44" s="16" t="s">
        <v>43</v>
      </c>
      <c r="G44" s="16"/>
      <c r="H44" s="17" t="s">
        <v>76</v>
      </c>
      <c r="I44" s="18">
        <v>66836700</v>
      </c>
      <c r="J44" s="18">
        <v>0</v>
      </c>
      <c r="K44" s="18">
        <v>0</v>
      </c>
      <c r="L44" s="18">
        <v>66836700</v>
      </c>
      <c r="M44" s="18">
        <v>0</v>
      </c>
      <c r="N44" s="15">
        <f t="shared" si="2"/>
        <v>0</v>
      </c>
      <c r="O44" s="18">
        <v>0</v>
      </c>
      <c r="P44" s="15">
        <f t="shared" si="3"/>
        <v>0</v>
      </c>
      <c r="Q44" s="18">
        <v>0</v>
      </c>
      <c r="R44" s="15">
        <f t="shared" si="4"/>
        <v>0</v>
      </c>
    </row>
    <row r="45" spans="1:18" ht="15.75" x14ac:dyDescent="0.25">
      <c r="A45" s="16" t="s">
        <v>24</v>
      </c>
      <c r="B45" s="16" t="s">
        <v>50</v>
      </c>
      <c r="C45" s="16" t="s">
        <v>50</v>
      </c>
      <c r="D45" s="16" t="s">
        <v>26</v>
      </c>
      <c r="E45" s="16" t="s">
        <v>33</v>
      </c>
      <c r="F45" s="16" t="s">
        <v>39</v>
      </c>
      <c r="G45" s="16"/>
      <c r="H45" s="17" t="s">
        <v>77</v>
      </c>
      <c r="I45" s="18">
        <v>3666415</v>
      </c>
      <c r="J45" s="18">
        <v>0</v>
      </c>
      <c r="K45" s="18">
        <v>0</v>
      </c>
      <c r="L45" s="18">
        <v>3666415</v>
      </c>
      <c r="M45" s="18">
        <v>0</v>
      </c>
      <c r="N45" s="15">
        <f t="shared" si="2"/>
        <v>0</v>
      </c>
      <c r="O45" s="18">
        <v>0</v>
      </c>
      <c r="P45" s="15">
        <f t="shared" si="3"/>
        <v>0</v>
      </c>
      <c r="Q45" s="18">
        <v>0</v>
      </c>
      <c r="R45" s="15">
        <f t="shared" si="4"/>
        <v>0</v>
      </c>
    </row>
    <row r="46" spans="1:18" ht="31.5" x14ac:dyDescent="0.25">
      <c r="A46" s="16" t="s">
        <v>24</v>
      </c>
      <c r="B46" s="16" t="s">
        <v>50</v>
      </c>
      <c r="C46" s="16" t="s">
        <v>50</v>
      </c>
      <c r="D46" s="16" t="s">
        <v>50</v>
      </c>
      <c r="E46" s="16" t="s">
        <v>41</v>
      </c>
      <c r="F46" s="16" t="s">
        <v>29</v>
      </c>
      <c r="G46" s="16"/>
      <c r="H46" s="17" t="s">
        <v>78</v>
      </c>
      <c r="I46" s="18">
        <v>520240</v>
      </c>
      <c r="J46" s="18">
        <v>0</v>
      </c>
      <c r="K46" s="18">
        <v>520240</v>
      </c>
      <c r="L46" s="18">
        <v>0</v>
      </c>
      <c r="M46" s="18">
        <v>183400</v>
      </c>
      <c r="N46" s="15">
        <f t="shared" si="2"/>
        <v>0.35252960172228204</v>
      </c>
      <c r="O46" s="18">
        <v>73600</v>
      </c>
      <c r="P46" s="15">
        <f t="shared" si="3"/>
        <v>0.14147316623097031</v>
      </c>
      <c r="Q46" s="18">
        <v>73600</v>
      </c>
      <c r="R46" s="15">
        <f t="shared" si="4"/>
        <v>0.14147316623097031</v>
      </c>
    </row>
    <row r="47" spans="1:18" ht="15.75" x14ac:dyDescent="0.25">
      <c r="A47" s="16" t="s">
        <v>24</v>
      </c>
      <c r="B47" s="16" t="s">
        <v>50</v>
      </c>
      <c r="C47" s="16" t="s">
        <v>50</v>
      </c>
      <c r="D47" s="16" t="s">
        <v>50</v>
      </c>
      <c r="E47" s="16" t="s">
        <v>43</v>
      </c>
      <c r="F47" s="16" t="s">
        <v>31</v>
      </c>
      <c r="G47" s="16"/>
      <c r="H47" s="17" t="s">
        <v>79</v>
      </c>
      <c r="I47" s="18">
        <v>405898239</v>
      </c>
      <c r="J47" s="18">
        <v>0</v>
      </c>
      <c r="K47" s="18">
        <v>389087844</v>
      </c>
      <c r="L47" s="18">
        <v>16810395</v>
      </c>
      <c r="M47" s="18">
        <v>389087844</v>
      </c>
      <c r="N47" s="15">
        <f t="shared" si="2"/>
        <v>0.95858470575921861</v>
      </c>
      <c r="O47" s="18">
        <v>37550000</v>
      </c>
      <c r="P47" s="15">
        <f t="shared" si="3"/>
        <v>9.251087191831843E-2</v>
      </c>
      <c r="Q47" s="18">
        <v>37550000</v>
      </c>
      <c r="R47" s="15">
        <f t="shared" si="4"/>
        <v>9.251087191831843E-2</v>
      </c>
    </row>
    <row r="48" spans="1:18" ht="31.5" x14ac:dyDescent="0.25">
      <c r="A48" s="16" t="s">
        <v>24</v>
      </c>
      <c r="B48" s="16" t="s">
        <v>50</v>
      </c>
      <c r="C48" s="16" t="s">
        <v>50</v>
      </c>
      <c r="D48" s="16" t="s">
        <v>50</v>
      </c>
      <c r="E48" s="16" t="s">
        <v>43</v>
      </c>
      <c r="F48" s="16" t="s">
        <v>33</v>
      </c>
      <c r="G48" s="16"/>
      <c r="H48" s="17" t="s">
        <v>80</v>
      </c>
      <c r="I48" s="18">
        <v>468565620</v>
      </c>
      <c r="J48" s="18">
        <v>0</v>
      </c>
      <c r="K48" s="18">
        <v>173071542</v>
      </c>
      <c r="L48" s="18">
        <v>295494078</v>
      </c>
      <c r="M48" s="18">
        <v>169338209</v>
      </c>
      <c r="N48" s="15">
        <f t="shared" si="2"/>
        <v>0.36139699920792312</v>
      </c>
      <c r="O48" s="18">
        <v>17066667</v>
      </c>
      <c r="P48" s="15">
        <f t="shared" si="3"/>
        <v>3.6423216453652749E-2</v>
      </c>
      <c r="Q48" s="18">
        <v>17066667</v>
      </c>
      <c r="R48" s="15">
        <f t="shared" si="4"/>
        <v>3.6423216453652749E-2</v>
      </c>
    </row>
    <row r="49" spans="1:18" ht="15.75" x14ac:dyDescent="0.25">
      <c r="A49" s="16" t="s">
        <v>24</v>
      </c>
      <c r="B49" s="16" t="s">
        <v>50</v>
      </c>
      <c r="C49" s="16" t="s">
        <v>50</v>
      </c>
      <c r="D49" s="16" t="s">
        <v>50</v>
      </c>
      <c r="E49" s="16" t="s">
        <v>45</v>
      </c>
      <c r="F49" s="16" t="s">
        <v>31</v>
      </c>
      <c r="G49" s="16"/>
      <c r="H49" s="17" t="s">
        <v>81</v>
      </c>
      <c r="I49" s="18">
        <v>485418841</v>
      </c>
      <c r="J49" s="18">
        <v>0</v>
      </c>
      <c r="K49" s="18">
        <v>0</v>
      </c>
      <c r="L49" s="18">
        <v>485418841</v>
      </c>
      <c r="M49" s="18">
        <v>0</v>
      </c>
      <c r="N49" s="15">
        <f t="shared" si="2"/>
        <v>0</v>
      </c>
      <c r="O49" s="18">
        <v>0</v>
      </c>
      <c r="P49" s="15">
        <f t="shared" si="3"/>
        <v>0</v>
      </c>
      <c r="Q49" s="18">
        <v>0</v>
      </c>
      <c r="R49" s="15">
        <f t="shared" si="4"/>
        <v>0</v>
      </c>
    </row>
    <row r="50" spans="1:18" ht="31.5" x14ac:dyDescent="0.25">
      <c r="A50" s="16" t="s">
        <v>24</v>
      </c>
      <c r="B50" s="16" t="s">
        <v>50</v>
      </c>
      <c r="C50" s="16" t="s">
        <v>50</v>
      </c>
      <c r="D50" s="16" t="s">
        <v>50</v>
      </c>
      <c r="E50" s="16" t="s">
        <v>45</v>
      </c>
      <c r="F50" s="16" t="s">
        <v>33</v>
      </c>
      <c r="G50" s="16"/>
      <c r="H50" s="17" t="s">
        <v>82</v>
      </c>
      <c r="I50" s="18">
        <v>49000000</v>
      </c>
      <c r="J50" s="18">
        <v>0</v>
      </c>
      <c r="K50" s="18">
        <v>47012001</v>
      </c>
      <c r="L50" s="18">
        <v>1987999</v>
      </c>
      <c r="M50" s="18">
        <v>25899000</v>
      </c>
      <c r="N50" s="15">
        <f t="shared" si="2"/>
        <v>0.52855102040816326</v>
      </c>
      <c r="O50" s="18">
        <v>8659000</v>
      </c>
      <c r="P50" s="15">
        <f t="shared" si="3"/>
        <v>0.17671428571428571</v>
      </c>
      <c r="Q50" s="18">
        <v>8659000</v>
      </c>
      <c r="R50" s="15">
        <f t="shared" si="4"/>
        <v>0.17671428571428571</v>
      </c>
    </row>
    <row r="51" spans="1:18" ht="31.5" x14ac:dyDescent="0.25">
      <c r="A51" s="16" t="s">
        <v>24</v>
      </c>
      <c r="B51" s="16" t="s">
        <v>50</v>
      </c>
      <c r="C51" s="16" t="s">
        <v>50</v>
      </c>
      <c r="D51" s="16" t="s">
        <v>50</v>
      </c>
      <c r="E51" s="16" t="s">
        <v>45</v>
      </c>
      <c r="F51" s="16" t="s">
        <v>39</v>
      </c>
      <c r="G51" s="16"/>
      <c r="H51" s="17" t="s">
        <v>83</v>
      </c>
      <c r="I51" s="18">
        <v>1090968701</v>
      </c>
      <c r="J51" s="18">
        <v>0</v>
      </c>
      <c r="K51" s="18">
        <v>1090968701</v>
      </c>
      <c r="L51" s="18">
        <v>0</v>
      </c>
      <c r="M51" s="18">
        <v>0</v>
      </c>
      <c r="N51" s="15">
        <f t="shared" si="2"/>
        <v>0</v>
      </c>
      <c r="O51" s="18">
        <v>0</v>
      </c>
      <c r="P51" s="15">
        <f t="shared" si="3"/>
        <v>0</v>
      </c>
      <c r="Q51" s="18">
        <v>0</v>
      </c>
      <c r="R51" s="15">
        <f t="shared" si="4"/>
        <v>0</v>
      </c>
    </row>
    <row r="52" spans="1:18" ht="15.75" x14ac:dyDescent="0.25">
      <c r="A52" s="12" t="s">
        <v>24</v>
      </c>
      <c r="B52" s="12" t="s">
        <v>61</v>
      </c>
      <c r="C52" s="12"/>
      <c r="D52" s="12"/>
      <c r="E52" s="12"/>
      <c r="F52" s="12"/>
      <c r="G52" s="12"/>
      <c r="H52" s="13" t="s">
        <v>84</v>
      </c>
      <c r="I52" s="14">
        <f>SUM(I53:I61)-I54-I56-I58-I59-I61</f>
        <v>14161078217</v>
      </c>
      <c r="J52" s="14">
        <f t="shared" ref="J52:Q52" si="6">SUM(J53:J61)-J54-J56-J58-J59-J61</f>
        <v>0</v>
      </c>
      <c r="K52" s="14">
        <f t="shared" si="6"/>
        <v>489200017.45999992</v>
      </c>
      <c r="L52" s="14">
        <f t="shared" si="6"/>
        <v>13671878199.540001</v>
      </c>
      <c r="M52" s="14">
        <f t="shared" si="6"/>
        <v>359762017.46000004</v>
      </c>
      <c r="N52" s="15">
        <f t="shared" si="2"/>
        <v>2.5404987667401995E-2</v>
      </c>
      <c r="O52" s="14">
        <f t="shared" si="6"/>
        <v>341445585.46000004</v>
      </c>
      <c r="P52" s="15">
        <f t="shared" si="3"/>
        <v>2.4111552823011997E-2</v>
      </c>
      <c r="Q52" s="14">
        <f t="shared" si="6"/>
        <v>341445585.46000004</v>
      </c>
      <c r="R52" s="15">
        <f t="shared" si="4"/>
        <v>2.4111552823011997E-2</v>
      </c>
    </row>
    <row r="53" spans="1:18" ht="31.5" x14ac:dyDescent="0.25">
      <c r="A53" s="16" t="s">
        <v>24</v>
      </c>
      <c r="B53" s="16" t="s">
        <v>61</v>
      </c>
      <c r="C53" s="16" t="s">
        <v>72</v>
      </c>
      <c r="D53" s="16" t="s">
        <v>50</v>
      </c>
      <c r="E53" s="16" t="s">
        <v>31</v>
      </c>
      <c r="F53" s="16"/>
      <c r="G53" s="16"/>
      <c r="H53" s="17" t="s">
        <v>85</v>
      </c>
      <c r="I53" s="18">
        <v>1261909712</v>
      </c>
      <c r="J53" s="18">
        <v>0</v>
      </c>
      <c r="K53" s="18">
        <v>67386560.459999993</v>
      </c>
      <c r="L53" s="18">
        <v>1194523151.54</v>
      </c>
      <c r="M53" s="18">
        <v>30765219.460000001</v>
      </c>
      <c r="N53" s="15">
        <f t="shared" si="2"/>
        <v>2.4379889597045911E-2</v>
      </c>
      <c r="O53" s="18">
        <v>30765219.460000001</v>
      </c>
      <c r="P53" s="15">
        <f t="shared" si="3"/>
        <v>2.4379889597045911E-2</v>
      </c>
      <c r="Q53" s="18">
        <v>30765219.460000001</v>
      </c>
      <c r="R53" s="15">
        <f t="shared" si="4"/>
        <v>2.4379889597045911E-2</v>
      </c>
    </row>
    <row r="54" spans="1:18" ht="31.5" x14ac:dyDescent="0.25">
      <c r="A54" s="16" t="s">
        <v>24</v>
      </c>
      <c r="B54" s="16" t="s">
        <v>61</v>
      </c>
      <c r="C54" s="16" t="s">
        <v>72</v>
      </c>
      <c r="D54" s="16" t="s">
        <v>50</v>
      </c>
      <c r="E54" s="16" t="s">
        <v>31</v>
      </c>
      <c r="F54" s="16" t="s">
        <v>31</v>
      </c>
      <c r="G54" s="16"/>
      <c r="H54" s="17" t="s">
        <v>86</v>
      </c>
      <c r="I54" s="18">
        <v>1261909712</v>
      </c>
      <c r="J54" s="18">
        <v>0</v>
      </c>
      <c r="K54" s="18">
        <v>67386560.459999993</v>
      </c>
      <c r="L54" s="18">
        <v>1194523151.54</v>
      </c>
      <c r="M54" s="18">
        <v>30765219.460000001</v>
      </c>
      <c r="N54" s="15">
        <f t="shared" si="2"/>
        <v>2.4379889597045911E-2</v>
      </c>
      <c r="O54" s="18">
        <v>30765219.460000001</v>
      </c>
      <c r="P54" s="15">
        <f t="shared" si="3"/>
        <v>2.4379889597045911E-2</v>
      </c>
      <c r="Q54" s="18">
        <v>30765219.460000001</v>
      </c>
      <c r="R54" s="15">
        <f t="shared" si="4"/>
        <v>2.4379889597045911E-2</v>
      </c>
    </row>
    <row r="55" spans="1:18" ht="15.75" x14ac:dyDescent="0.25">
      <c r="A55" s="16" t="s">
        <v>24</v>
      </c>
      <c r="B55" s="16" t="s">
        <v>61</v>
      </c>
      <c r="C55" s="16" t="s">
        <v>72</v>
      </c>
      <c r="D55" s="16" t="s">
        <v>50</v>
      </c>
      <c r="E55" s="16" t="s">
        <v>35</v>
      </c>
      <c r="F55" s="16"/>
      <c r="G55" s="16"/>
      <c r="H55" s="17" t="s">
        <v>87</v>
      </c>
      <c r="I55" s="18">
        <v>3782991129</v>
      </c>
      <c r="J55" s="18">
        <v>0</v>
      </c>
      <c r="K55" s="18">
        <v>168556000</v>
      </c>
      <c r="L55" s="18">
        <v>3614435129</v>
      </c>
      <c r="M55" s="18">
        <v>168556000</v>
      </c>
      <c r="N55" s="15">
        <f t="shared" si="2"/>
        <v>4.4556276832865921E-2</v>
      </c>
      <c r="O55" s="18">
        <v>168556000</v>
      </c>
      <c r="P55" s="15">
        <f t="shared" si="3"/>
        <v>4.4556276832865921E-2</v>
      </c>
      <c r="Q55" s="18">
        <v>168556000</v>
      </c>
      <c r="R55" s="15">
        <f t="shared" si="4"/>
        <v>4.4556276832865921E-2</v>
      </c>
    </row>
    <row r="56" spans="1:18" ht="31.5" x14ac:dyDescent="0.25">
      <c r="A56" s="16" t="s">
        <v>24</v>
      </c>
      <c r="B56" s="16" t="s">
        <v>61</v>
      </c>
      <c r="C56" s="16" t="s">
        <v>72</v>
      </c>
      <c r="D56" s="16" t="s">
        <v>50</v>
      </c>
      <c r="E56" s="16" t="s">
        <v>35</v>
      </c>
      <c r="F56" s="16" t="s">
        <v>31</v>
      </c>
      <c r="G56" s="16"/>
      <c r="H56" s="17" t="s">
        <v>88</v>
      </c>
      <c r="I56" s="18">
        <v>3782991129</v>
      </c>
      <c r="J56" s="18">
        <v>0</v>
      </c>
      <c r="K56" s="18">
        <v>168556000</v>
      </c>
      <c r="L56" s="18">
        <v>3614435129</v>
      </c>
      <c r="M56" s="18">
        <v>168556000</v>
      </c>
      <c r="N56" s="15">
        <f t="shared" si="2"/>
        <v>4.4556276832865921E-2</v>
      </c>
      <c r="O56" s="18">
        <v>168556000</v>
      </c>
      <c r="P56" s="15">
        <f t="shared" si="3"/>
        <v>4.4556276832865921E-2</v>
      </c>
      <c r="Q56" s="18">
        <v>168556000</v>
      </c>
      <c r="R56" s="15">
        <f t="shared" si="4"/>
        <v>4.4556276832865921E-2</v>
      </c>
    </row>
    <row r="57" spans="1:18" ht="47.25" x14ac:dyDescent="0.25">
      <c r="A57" s="16" t="s">
        <v>24</v>
      </c>
      <c r="B57" s="16" t="s">
        <v>61</v>
      </c>
      <c r="C57" s="16" t="s">
        <v>72</v>
      </c>
      <c r="D57" s="16" t="s">
        <v>50</v>
      </c>
      <c r="E57" s="16" t="s">
        <v>89</v>
      </c>
      <c r="F57" s="16"/>
      <c r="G57" s="16"/>
      <c r="H57" s="17" t="s">
        <v>90</v>
      </c>
      <c r="I57" s="18">
        <v>253257457</v>
      </c>
      <c r="J57" s="18">
        <v>0</v>
      </c>
      <c r="K57" s="18">
        <v>253257457</v>
      </c>
      <c r="L57" s="18">
        <v>0</v>
      </c>
      <c r="M57" s="18">
        <v>160440798</v>
      </c>
      <c r="N57" s="15">
        <f t="shared" si="2"/>
        <v>0.63350868282626716</v>
      </c>
      <c r="O57" s="18">
        <v>142124366</v>
      </c>
      <c r="P57" s="15">
        <f t="shared" si="3"/>
        <v>0.5611853158582415</v>
      </c>
      <c r="Q57" s="18">
        <v>142124366</v>
      </c>
      <c r="R57" s="15">
        <f t="shared" si="4"/>
        <v>0.5611853158582415</v>
      </c>
    </row>
    <row r="58" spans="1:18" ht="15.75" x14ac:dyDescent="0.25">
      <c r="A58" s="16" t="s">
        <v>24</v>
      </c>
      <c r="B58" s="16" t="s">
        <v>61</v>
      </c>
      <c r="C58" s="16" t="s">
        <v>72</v>
      </c>
      <c r="D58" s="16" t="s">
        <v>50</v>
      </c>
      <c r="E58" s="16" t="s">
        <v>89</v>
      </c>
      <c r="F58" s="16" t="s">
        <v>29</v>
      </c>
      <c r="G58" s="16"/>
      <c r="H58" s="17" t="s">
        <v>91</v>
      </c>
      <c r="I58" s="18">
        <v>120875796</v>
      </c>
      <c r="J58" s="18">
        <v>0</v>
      </c>
      <c r="K58" s="18">
        <v>120875796</v>
      </c>
      <c r="L58" s="18">
        <v>0</v>
      </c>
      <c r="M58" s="18">
        <v>53160946</v>
      </c>
      <c r="N58" s="15">
        <f t="shared" si="2"/>
        <v>0.43979810482488985</v>
      </c>
      <c r="O58" s="18">
        <v>34844514</v>
      </c>
      <c r="P58" s="15">
        <f t="shared" si="3"/>
        <v>0.28826709029490072</v>
      </c>
      <c r="Q58" s="18">
        <v>34844514</v>
      </c>
      <c r="R58" s="15">
        <f t="shared" si="4"/>
        <v>0.28826709029490072</v>
      </c>
    </row>
    <row r="59" spans="1:18" ht="31.5" x14ac:dyDescent="0.25">
      <c r="A59" s="16" t="s">
        <v>24</v>
      </c>
      <c r="B59" s="16" t="s">
        <v>61</v>
      </c>
      <c r="C59" s="16" t="s">
        <v>72</v>
      </c>
      <c r="D59" s="16" t="s">
        <v>50</v>
      </c>
      <c r="E59" s="16" t="s">
        <v>89</v>
      </c>
      <c r="F59" s="16" t="s">
        <v>31</v>
      </c>
      <c r="G59" s="16"/>
      <c r="H59" s="17" t="s">
        <v>92</v>
      </c>
      <c r="I59" s="18">
        <v>132381661</v>
      </c>
      <c r="J59" s="18">
        <v>0</v>
      </c>
      <c r="K59" s="18">
        <v>132381661</v>
      </c>
      <c r="L59" s="18">
        <v>0</v>
      </c>
      <c r="M59" s="18">
        <v>107279852</v>
      </c>
      <c r="N59" s="15">
        <f t="shared" si="2"/>
        <v>0.81038303334175565</v>
      </c>
      <c r="O59" s="18">
        <v>107279852</v>
      </c>
      <c r="P59" s="15">
        <f t="shared" si="3"/>
        <v>0.81038303334175565</v>
      </c>
      <c r="Q59" s="18">
        <v>107279852</v>
      </c>
      <c r="R59" s="15">
        <f t="shared" si="4"/>
        <v>0.81038303334175565</v>
      </c>
    </row>
    <row r="60" spans="1:18" ht="15.75" x14ac:dyDescent="0.25">
      <c r="A60" s="12" t="s">
        <v>24</v>
      </c>
      <c r="B60" s="12" t="s">
        <v>61</v>
      </c>
      <c r="C60" s="12" t="s">
        <v>93</v>
      </c>
      <c r="D60" s="12"/>
      <c r="E60" s="12"/>
      <c r="F60" s="12"/>
      <c r="G60" s="12"/>
      <c r="H60" s="13" t="s">
        <v>94</v>
      </c>
      <c r="I60" s="14">
        <v>8862919919</v>
      </c>
      <c r="J60" s="14">
        <v>0</v>
      </c>
      <c r="K60" s="14">
        <v>0</v>
      </c>
      <c r="L60" s="14">
        <v>8862919919</v>
      </c>
      <c r="M60" s="14">
        <v>0</v>
      </c>
      <c r="N60" s="15">
        <f t="shared" si="2"/>
        <v>0</v>
      </c>
      <c r="O60" s="14">
        <v>0</v>
      </c>
      <c r="P60" s="15">
        <f t="shared" si="3"/>
        <v>0</v>
      </c>
      <c r="Q60" s="14">
        <v>0</v>
      </c>
      <c r="R60" s="15">
        <f t="shared" si="4"/>
        <v>0</v>
      </c>
    </row>
    <row r="61" spans="1:18" ht="15.75" x14ac:dyDescent="0.25">
      <c r="A61" s="16" t="s">
        <v>24</v>
      </c>
      <c r="B61" s="16" t="s">
        <v>61</v>
      </c>
      <c r="C61" s="16" t="s">
        <v>93</v>
      </c>
      <c r="D61" s="16" t="s">
        <v>26</v>
      </c>
      <c r="E61" s="16" t="s">
        <v>29</v>
      </c>
      <c r="F61" s="16"/>
      <c r="G61" s="16"/>
      <c r="H61" s="17" t="s">
        <v>95</v>
      </c>
      <c r="I61" s="18">
        <v>8862919919</v>
      </c>
      <c r="J61" s="18">
        <v>0</v>
      </c>
      <c r="K61" s="18">
        <v>0</v>
      </c>
      <c r="L61" s="18">
        <v>8862919919</v>
      </c>
      <c r="M61" s="18">
        <v>0</v>
      </c>
      <c r="N61" s="15">
        <f t="shared" si="2"/>
        <v>0</v>
      </c>
      <c r="O61" s="18">
        <v>0</v>
      </c>
      <c r="P61" s="15">
        <f t="shared" si="3"/>
        <v>0</v>
      </c>
      <c r="Q61" s="18">
        <v>0</v>
      </c>
      <c r="R61" s="15">
        <f t="shared" si="4"/>
        <v>0</v>
      </c>
    </row>
    <row r="62" spans="1:18" ht="31.5" x14ac:dyDescent="0.25">
      <c r="A62" s="12" t="s">
        <v>24</v>
      </c>
      <c r="B62" s="12" t="s">
        <v>96</v>
      </c>
      <c r="C62" s="12"/>
      <c r="D62" s="12"/>
      <c r="E62" s="12"/>
      <c r="F62" s="12"/>
      <c r="G62" s="12"/>
      <c r="H62" s="13" t="s">
        <v>97</v>
      </c>
      <c r="I62" s="14">
        <f>+I63</f>
        <v>383364135</v>
      </c>
      <c r="J62" s="14">
        <f t="shared" ref="J62:Q62" si="7">+J63</f>
        <v>0</v>
      </c>
      <c r="K62" s="14">
        <f t="shared" si="7"/>
        <v>0</v>
      </c>
      <c r="L62" s="14">
        <f t="shared" si="7"/>
        <v>383364135</v>
      </c>
      <c r="M62" s="14">
        <f t="shared" si="7"/>
        <v>0</v>
      </c>
      <c r="N62" s="15">
        <f t="shared" si="2"/>
        <v>0</v>
      </c>
      <c r="O62" s="14">
        <f t="shared" si="7"/>
        <v>0</v>
      </c>
      <c r="P62" s="15">
        <f t="shared" si="3"/>
        <v>0</v>
      </c>
      <c r="Q62" s="14">
        <f t="shared" si="7"/>
        <v>0</v>
      </c>
      <c r="R62" s="15">
        <f t="shared" si="4"/>
        <v>0</v>
      </c>
    </row>
    <row r="63" spans="1:18" ht="15.75" x14ac:dyDescent="0.25">
      <c r="A63" s="16" t="s">
        <v>24</v>
      </c>
      <c r="B63" s="16" t="s">
        <v>96</v>
      </c>
      <c r="C63" s="16" t="s">
        <v>72</v>
      </c>
      <c r="D63" s="16" t="s">
        <v>26</v>
      </c>
      <c r="E63" s="16"/>
      <c r="F63" s="16"/>
      <c r="G63" s="16"/>
      <c r="H63" s="17" t="s">
        <v>98</v>
      </c>
      <c r="I63" s="18">
        <v>383364135</v>
      </c>
      <c r="J63" s="18">
        <v>0</v>
      </c>
      <c r="K63" s="18">
        <v>0</v>
      </c>
      <c r="L63" s="18">
        <v>383364135</v>
      </c>
      <c r="M63" s="18">
        <v>0</v>
      </c>
      <c r="N63" s="19">
        <f t="shared" si="2"/>
        <v>0</v>
      </c>
      <c r="O63" s="18">
        <v>0</v>
      </c>
      <c r="P63" s="19">
        <f t="shared" si="3"/>
        <v>0</v>
      </c>
      <c r="Q63" s="18">
        <v>0</v>
      </c>
      <c r="R63" s="19">
        <f t="shared" si="4"/>
        <v>0</v>
      </c>
    </row>
    <row r="64" spans="1:18" ht="15.75" x14ac:dyDescent="0.25">
      <c r="A64" s="8" t="s">
        <v>99</v>
      </c>
      <c r="B64" s="8"/>
      <c r="C64" s="8"/>
      <c r="D64" s="8"/>
      <c r="E64" s="8"/>
      <c r="F64" s="8"/>
      <c r="G64" s="8"/>
      <c r="H64" s="9" t="s">
        <v>100</v>
      </c>
      <c r="I64" s="10">
        <f>+I65</f>
        <v>6820218690</v>
      </c>
      <c r="J64" s="10">
        <f t="shared" ref="J64:Q64" si="8">+J65</f>
        <v>0</v>
      </c>
      <c r="K64" s="10">
        <f t="shared" si="8"/>
        <v>0</v>
      </c>
      <c r="L64" s="10">
        <f t="shared" si="8"/>
        <v>6820218690</v>
      </c>
      <c r="M64" s="10">
        <f t="shared" si="8"/>
        <v>0</v>
      </c>
      <c r="N64" s="11">
        <f t="shared" si="2"/>
        <v>0</v>
      </c>
      <c r="O64" s="10">
        <f t="shared" si="8"/>
        <v>0</v>
      </c>
      <c r="P64" s="11">
        <f t="shared" si="3"/>
        <v>0</v>
      </c>
      <c r="Q64" s="10">
        <f t="shared" si="8"/>
        <v>0</v>
      </c>
      <c r="R64" s="11">
        <f t="shared" si="4"/>
        <v>0</v>
      </c>
    </row>
    <row r="65" spans="1:18" ht="31.5" x14ac:dyDescent="0.25">
      <c r="A65" s="16" t="s">
        <v>99</v>
      </c>
      <c r="B65" s="16" t="s">
        <v>93</v>
      </c>
      <c r="C65" s="16" t="s">
        <v>72</v>
      </c>
      <c r="D65" s="16" t="s">
        <v>26</v>
      </c>
      <c r="E65" s="16"/>
      <c r="F65" s="16"/>
      <c r="G65" s="16"/>
      <c r="H65" s="17" t="s">
        <v>101</v>
      </c>
      <c r="I65" s="18">
        <v>6820218690</v>
      </c>
      <c r="J65" s="18">
        <v>0</v>
      </c>
      <c r="K65" s="18">
        <v>0</v>
      </c>
      <c r="L65" s="18">
        <v>6820218690</v>
      </c>
      <c r="M65" s="18">
        <v>0</v>
      </c>
      <c r="N65" s="19">
        <f t="shared" si="2"/>
        <v>0</v>
      </c>
      <c r="O65" s="18">
        <v>0</v>
      </c>
      <c r="P65" s="19">
        <f t="shared" si="3"/>
        <v>0</v>
      </c>
      <c r="Q65" s="18">
        <v>0</v>
      </c>
      <c r="R65" s="19">
        <f t="shared" si="4"/>
        <v>0</v>
      </c>
    </row>
  </sheetData>
  <autoFilter ref="A7:Q65" xr:uid="{FC0A58C8-422F-4BCF-A7FD-2D4B5F080CEC}"/>
  <mergeCells count="5"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Lesly Angelica Reyes Vargas</cp:lastModifiedBy>
  <dcterms:created xsi:type="dcterms:W3CDTF">2023-04-03T22:03:24Z</dcterms:created>
  <dcterms:modified xsi:type="dcterms:W3CDTF">2023-04-05T20:35:53Z</dcterms:modified>
</cp:coreProperties>
</file>