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smartinez\Documents\FONDO\INGRESOS\publicacion\"/>
    </mc:Choice>
  </mc:AlternateContent>
  <xr:revisionPtr revIDLastSave="0" documentId="8_{6207A7FF-564E-4F97-A359-9BEA2E2825F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talle" sheetId="5" r:id="rId1"/>
    <sheet name="cartera" sheetId="2" state="hidden" r:id="rId2"/>
  </sheets>
  <definedNames>
    <definedName name="_xlnm.Print_Area" localSheetId="0">Detalle!$A$1:$H$101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4" i="5" l="1"/>
  <c r="H101" i="5" l="1"/>
  <c r="F45" i="2" l="1"/>
  <c r="F18" i="2" l="1"/>
  <c r="F12" i="2" l="1"/>
  <c r="F53" i="2"/>
  <c r="F42" i="2"/>
  <c r="F41" i="2"/>
  <c r="F36" i="2"/>
  <c r="F35" i="2"/>
  <c r="F30" i="2"/>
  <c r="F11" i="2"/>
  <c r="F10" i="2"/>
  <c r="F9" i="2"/>
  <c r="F8" i="2"/>
  <c r="F43" i="2" l="1"/>
  <c r="F37" i="2"/>
  <c r="F32" i="2"/>
  <c r="F55" i="2" l="1"/>
  <c r="F7" i="2"/>
  <c r="J1" i="2" s="1"/>
  <c r="F13" i="2" l="1"/>
  <c r="F57" i="2" s="1"/>
  <c r="F20" i="2" l="1"/>
  <c r="F59" i="2" l="1"/>
  <c r="F61" i="2" s="1"/>
</calcChain>
</file>

<file path=xl/sharedStrings.xml><?xml version="1.0" encoding="utf-8"?>
<sst xmlns="http://schemas.openxmlformats.org/spreadsheetml/2006/main" count="246" uniqueCount="117">
  <si>
    <t>ACUMULADO</t>
  </si>
  <si>
    <t>B. RECURSOS DE CAPITAL</t>
  </si>
  <si>
    <t xml:space="preserve"> 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</si>
  <si>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</si>
  <si>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</si>
  <si>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</si>
  <si>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</si>
  <si>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</si>
  <si>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</si>
  <si>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</si>
  <si>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INFORME MENSUAL DE EJECUCION DE INGRESOS</t>
  </si>
  <si>
    <t xml:space="preserve">DEVOLUCIONES </t>
  </si>
  <si>
    <t>PAGADAS ACUMULADAS</t>
  </si>
  <si>
    <t>ACUM. NETO</t>
  </si>
  <si>
    <t>Fuente: Subdirección Financiera - Sistema SIIF Nación.</t>
  </si>
  <si>
    <t>NOTAS EXPLICATIVAS</t>
  </si>
  <si>
    <t>Excedentes financieros</t>
  </si>
  <si>
    <t>3-1-01</t>
  </si>
  <si>
    <t>RECURSOS PROPIOS DE ESTABLECIMIENTOS PÚBLICOS</t>
  </si>
  <si>
    <t>3-1-01-1</t>
  </si>
  <si>
    <t>3-1-01-2</t>
  </si>
  <si>
    <t>3-1-01-2-05-1-02</t>
  </si>
  <si>
    <t>Depósitos</t>
  </si>
  <si>
    <t>3-1-01-2-13</t>
  </si>
  <si>
    <t>TASAS Y DERECHOS ADMINISTRATIVOS</t>
  </si>
  <si>
    <t>3-1-01-1-02-2</t>
  </si>
  <si>
    <t>3-1-01-1-02-2-42</t>
  </si>
  <si>
    <t>3-1-01-1-02-2-74</t>
  </si>
  <si>
    <t>Habilitacion para provision de redes</t>
  </si>
  <si>
    <t>Permiso para el uso del espectro</t>
  </si>
  <si>
    <t>3-1-01-1-02-3</t>
  </si>
  <si>
    <t>MULTAS, SANCIONES E INTERESES DE MORA</t>
  </si>
  <si>
    <t>3-1-01-1-02-3-01-05</t>
  </si>
  <si>
    <t>3-1-01-1-02-3-01-04</t>
  </si>
  <si>
    <t>3-1-01-1-02-3-02</t>
  </si>
  <si>
    <t>3-1-01-1-02-5-01</t>
  </si>
  <si>
    <t>VENTAS DE ESTABLECIMIENTOS DE MERCADO</t>
  </si>
  <si>
    <t>3-1-01-1-02-5-01-08-9-1</t>
  </si>
  <si>
    <t>RECURSOS DE CAPITAL</t>
  </si>
  <si>
    <t>3-1-01-2-01</t>
  </si>
  <si>
    <t>Sanciones contractuales</t>
  </si>
  <si>
    <t>Sanciones administrativas</t>
  </si>
  <si>
    <t>Intereses de mora</t>
  </si>
  <si>
    <t>Servicios de edición,impresión y reproducción</t>
  </si>
  <si>
    <t>REINTEGROS Y OTROS RECURSOS NO APROPIADOS</t>
  </si>
  <si>
    <t>Radioaficionados-Banda ciudadana</t>
  </si>
  <si>
    <t>*  Con  afectación en Cartera</t>
  </si>
  <si>
    <t>*  Sin  afectación en Cartera</t>
  </si>
  <si>
    <t>3-1-01-1-02</t>
  </si>
  <si>
    <t>INGRESOS NO TRIBUTARIOS</t>
  </si>
  <si>
    <t>3-1-01-1-02-5</t>
  </si>
  <si>
    <t>VENTA DE BIENES Y SERVICIOS</t>
  </si>
  <si>
    <t>3-1-01-1-02-5-01-07-2-1</t>
  </si>
  <si>
    <t>Servicios inmobiliarios (arriendos)</t>
  </si>
  <si>
    <t>Reintegro gastos de funcionamiento</t>
  </si>
  <si>
    <t>Reintegro gastos de inversion</t>
  </si>
  <si>
    <t>3-1-01-2-13-1-05</t>
  </si>
  <si>
    <t>DEVOLUCIONES</t>
  </si>
  <si>
    <t>3-1-01-2-05-1-02-01</t>
  </si>
  <si>
    <t>INTERESES SOBRE DEPOSTOS EN INSTITUCIONES FINANCIERAS</t>
  </si>
  <si>
    <t>3-1-01-1-02-2-51</t>
  </si>
  <si>
    <t>Explotación de Concesiones de Televisión-Antv</t>
  </si>
  <si>
    <t>FONDO UNICO DE TECNOLOGIA DE LA INFORMACION Y LA COMUNICACIONES</t>
  </si>
  <si>
    <t>GIT de Tesoreria.  Perfil Gestion Ingresos</t>
  </si>
  <si>
    <t>SECCION:        230600</t>
  </si>
  <si>
    <t xml:space="preserve">Excedentes financieros trasladados a la nacion </t>
  </si>
  <si>
    <t>3-1-01-2-01-2-03</t>
  </si>
  <si>
    <t>Venta de otros activos no financieros</t>
  </si>
  <si>
    <t>ANALISIS DEL CUADRO DE RECAUDO  2020 -  PUBLICACION EN LA WEB</t>
  </si>
  <si>
    <t>RUBRO PRESUPUESTAL</t>
  </si>
  <si>
    <t>DATOS DEL INFORME QUE AFECTA CARTERA</t>
  </si>
  <si>
    <t>VALORES</t>
  </si>
  <si>
    <t>Sanciones administrativas - Con afectacion en cartera</t>
  </si>
  <si>
    <t>TOTAL INFORMACION PARA CRUZAR CON CARTERA</t>
  </si>
  <si>
    <t>Subtotal 1</t>
  </si>
  <si>
    <t>DATOS DEL INFORME SIN AFECTACION EN  CARTERA</t>
  </si>
  <si>
    <t>Sanciones administrativas - Sin afectacion en cartera</t>
  </si>
  <si>
    <t>TOTAL INFORMACION SIN AFECTACION EN  CARTERA</t>
  </si>
  <si>
    <t>Subtotal 2</t>
  </si>
  <si>
    <t xml:space="preserve">TOTAL DE LA EJECUCION PRESUPUESTAL DE INGRESOS </t>
  </si>
  <si>
    <t>Subtotales 1 y 2</t>
  </si>
  <si>
    <t>Excedentes financieros - Capitalizados</t>
  </si>
  <si>
    <t xml:space="preserve">Excedentes financieros </t>
  </si>
  <si>
    <t>3-1-01-2-05-3-01</t>
  </si>
  <si>
    <t>RENDIMIENTOS RECURSOS ENTREGADOS EN ADMINISTRACION</t>
  </si>
  <si>
    <t>3-1-01-2-05-3-06</t>
  </si>
  <si>
    <t>RENDIMIENTOS FINANCIEROSSOBRE TRANSFERENCIAS OSUBVENCIONESCONDICIONADAS</t>
  </si>
  <si>
    <t>3-1-01-2-05-1-02-04</t>
  </si>
  <si>
    <t>Intereses sobre depostos en instituciones financieras</t>
  </si>
  <si>
    <t>Rendimientos recursos entregados en administracion</t>
  </si>
  <si>
    <t>Rendimientos financierossobre transferencias osubvencionescondicionadas</t>
  </si>
  <si>
    <t>3-1-01-2-13-1-03</t>
  </si>
  <si>
    <t>3-1-01-2-13-1-14</t>
  </si>
  <si>
    <t>Reintegros de Subvenciones Condicionadas</t>
  </si>
  <si>
    <t>3-1-01-2-05-1-02-05</t>
  </si>
  <si>
    <t>Ganancias por Derechos en Fideicomisos</t>
  </si>
  <si>
    <t>3-1-01-2-13-1-15</t>
  </si>
  <si>
    <t>3-1-01-2-13-1-17</t>
  </si>
  <si>
    <t>Reintegro total o parcial de recursos en administración.</t>
  </si>
  <si>
    <t>Reintegro total o parcila de encago en Fideicomiso</t>
  </si>
  <si>
    <t>3-1-01-1-02-3-02-01</t>
  </si>
  <si>
    <t>3-1-01-2-13-1-13</t>
  </si>
  <si>
    <t>Reintegros de Trasferencias Condicionadas</t>
  </si>
  <si>
    <t>3-1-01-1-02-2-90</t>
  </si>
  <si>
    <t>Adminsitración del Dominio de Internet de Colombia (CTLD.CO)</t>
  </si>
  <si>
    <t>VIGENCIA FISCAL:   2023</t>
  </si>
  <si>
    <t>3-1-01-2-02</t>
  </si>
  <si>
    <t>RENDIMIENTOS FINANCIEROS</t>
  </si>
  <si>
    <t>3-1-01-2-05</t>
  </si>
  <si>
    <t>TASAS Y DERECHOS ADMINISTRATIVOS **</t>
  </si>
  <si>
    <t>Consolidado Vs Detalle</t>
  </si>
  <si>
    <t>INICIAL</t>
  </si>
  <si>
    <t>MODIFICACIONES AFORO</t>
  </si>
  <si>
    <t>Contraprestacion para la Provision de Redes y Servicios</t>
  </si>
  <si>
    <t>SEPTIEMBRE</t>
  </si>
  <si>
    <t>3-1-01-1-02-3-02-03</t>
  </si>
  <si>
    <t>Sentencias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</si>
</sst>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_);_(@_)"/>
    <numFmt numFmtId="167" formatCode="_-* #.##0.00_-;\-* #.##0.00_-;_-* &quot;-&quot;??_-;_-@_-"/>
    <numFmt numFmtId="168" formatCode="_(* #,##0_);_(* \(#,##0\);_(* &quot;-&quot;??_);_(@_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Arial Narrow"/>
      <family val="2"/>
    </font>
    <font>
      <sz val="11"/>
      <name val="Calibri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3"/>
      <name val="Bookman Old Style"/>
      <family val="1"/>
    </font>
    <font>
      <b/>
      <u/>
      <sz val="9"/>
      <name val="Arial"/>
      <family val="2"/>
    </font>
    <font>
      <b/>
      <sz val="7"/>
      <name val="Arial Narrow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3" fontId="3" fillId="0" borderId="0" xfId="0" applyNumberFormat="1" applyFont="1"/>
    <xf numFmtId="3" fontId="2" fillId="0" borderId="0" xfId="0" applyNumberFormat="1" applyFont="1"/>
    <xf numFmtId="165" fontId="13" fillId="0" borderId="0" xfId="1" applyFont="1" applyFill="1" applyBorder="1"/>
    <xf numFmtId="0" fontId="3" fillId="0" borderId="0" xfId="0" applyFont="1"/>
    <xf numFmtId="0" fontId="13" fillId="0" borderId="0" xfId="0" applyFont="1"/>
    <xf numFmtId="3" fontId="3" fillId="0" borderId="0" xfId="1" applyNumberFormat="1" applyFont="1" applyFill="1" applyBorder="1"/>
    <xf numFmtId="3" fontId="11" fillId="0" borderId="0" xfId="0" applyNumberFormat="1" applyFont="1" applyAlignment="1">
      <alignment horizontal="left"/>
    </xf>
    <xf numFmtId="165" fontId="19" fillId="0" borderId="0" xfId="1" applyFont="1" applyFill="1" applyBorder="1" applyAlignment="1"/>
    <xf numFmtId="0" fontId="3" fillId="0" borderId="0" xfId="0" applyFont="1" applyAlignment="1">
      <alignment horizontal="left"/>
    </xf>
    <xf numFmtId="0" fontId="12" fillId="0" borderId="0" xfId="0" applyFont="1"/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3" fontId="2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 vertical="top" wrapText="1" readingOrder="1"/>
    </xf>
    <xf numFmtId="0" fontId="24" fillId="0" borderId="0" xfId="0" applyFont="1" applyAlignment="1">
      <alignment vertical="top" wrapText="1"/>
    </xf>
    <xf numFmtId="0" fontId="25" fillId="0" borderId="0" xfId="0" applyFont="1"/>
    <xf numFmtId="0" fontId="2" fillId="0" borderId="7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6" xfId="0" applyFont="1" applyBorder="1"/>
    <xf numFmtId="166" fontId="3" fillId="0" borderId="0" xfId="1" applyNumberFormat="1" applyFont="1" applyFill="1" applyBorder="1"/>
    <xf numFmtId="4" fontId="3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3" fontId="25" fillId="0" borderId="8" xfId="0" applyNumberFormat="1" applyFont="1" applyBorder="1"/>
    <xf numFmtId="0" fontId="2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19" fillId="0" borderId="0" xfId="1" applyNumberFormat="1" applyFont="1" applyFill="1" applyBorder="1" applyAlignment="1"/>
    <xf numFmtId="0" fontId="2" fillId="0" borderId="5" xfId="0" applyFont="1" applyBorder="1" applyAlignment="1">
      <alignment horizontal="left"/>
    </xf>
    <xf numFmtId="0" fontId="13" fillId="0" borderId="0" xfId="1" applyNumberFormat="1" applyFont="1" applyFill="1" applyBorder="1"/>
    <xf numFmtId="0" fontId="3" fillId="0" borderId="5" xfId="0" applyFont="1" applyBorder="1" applyAlignment="1">
      <alignment horizontal="left"/>
    </xf>
    <xf numFmtId="3" fontId="3" fillId="0" borderId="8" xfId="0" applyNumberFormat="1" applyFont="1" applyBorder="1"/>
    <xf numFmtId="3" fontId="3" fillId="0" borderId="8" xfId="1" applyNumberFormat="1" applyFont="1" applyFill="1" applyBorder="1"/>
    <xf numFmtId="165" fontId="25" fillId="0" borderId="12" xfId="1" applyFont="1" applyFill="1" applyBorder="1"/>
    <xf numFmtId="165" fontId="12" fillId="0" borderId="10" xfId="1" applyFont="1" applyFill="1" applyBorder="1"/>
    <xf numFmtId="4" fontId="2" fillId="0" borderId="0" xfId="0" applyNumberFormat="1" applyFont="1"/>
    <xf numFmtId="0" fontId="9" fillId="0" borderId="0" xfId="0" applyFont="1" applyAlignment="1">
      <alignment horizontal="left"/>
    </xf>
    <xf numFmtId="3" fontId="3" fillId="0" borderId="12" xfId="0" applyNumberFormat="1" applyFont="1" applyBorder="1" applyAlignment="1">
      <alignment vertical="top"/>
    </xf>
    <xf numFmtId="3" fontId="12" fillId="0" borderId="10" xfId="0" applyNumberFormat="1" applyFont="1" applyBorder="1"/>
    <xf numFmtId="165" fontId="12" fillId="0" borderId="0" xfId="1" applyFont="1" applyFill="1"/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vertical="top" wrapText="1"/>
    </xf>
    <xf numFmtId="0" fontId="3" fillId="0" borderId="5" xfId="0" applyFont="1" applyBorder="1" applyAlignment="1">
      <alignment horizontal="left" vertical="top"/>
    </xf>
    <xf numFmtId="0" fontId="23" fillId="0" borderId="5" xfId="0" applyFont="1" applyBorder="1" applyAlignment="1">
      <alignment vertical="top"/>
    </xf>
    <xf numFmtId="3" fontId="12" fillId="0" borderId="0" xfId="0" applyNumberFormat="1" applyFont="1"/>
    <xf numFmtId="0" fontId="12" fillId="0" borderId="9" xfId="0" applyFont="1" applyBorder="1"/>
    <xf numFmtId="0" fontId="12" fillId="0" borderId="10" xfId="0" applyFont="1" applyBorder="1"/>
    <xf numFmtId="0" fontId="12" fillId="0" borderId="11" xfId="0" applyFont="1" applyBorder="1"/>
    <xf numFmtId="167" fontId="12" fillId="0" borderId="0" xfId="0" applyNumberFormat="1" applyFont="1"/>
    <xf numFmtId="3" fontId="12" fillId="0" borderId="3" xfId="0" applyNumberFormat="1" applyFont="1" applyBorder="1"/>
    <xf numFmtId="4" fontId="23" fillId="0" borderId="0" xfId="0" applyNumberFormat="1" applyFont="1" applyAlignment="1">
      <alignment vertical="top"/>
    </xf>
    <xf numFmtId="3" fontId="3" fillId="0" borderId="8" xfId="0" applyNumberFormat="1" applyFont="1" applyBorder="1" applyAlignment="1">
      <alignment vertical="top"/>
    </xf>
    <xf numFmtId="165" fontId="2" fillId="0" borderId="0" xfId="1" applyFont="1" applyFill="1" applyBorder="1" applyAlignment="1">
      <alignment vertical="top"/>
    </xf>
    <xf numFmtId="0" fontId="3" fillId="0" borderId="0" xfId="0" applyFont="1" applyAlignment="1">
      <alignment vertical="top" wrapText="1" readingOrder="1"/>
    </xf>
    <xf numFmtId="3" fontId="2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vertical="top" wrapText="1" readingOrder="1"/>
    </xf>
    <xf numFmtId="3" fontId="12" fillId="0" borderId="8" xfId="0" applyNumberFormat="1" applyFont="1" applyBorder="1"/>
    <xf numFmtId="0" fontId="9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2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14" fillId="2" borderId="1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 wrapText="1"/>
    </xf>
    <xf numFmtId="3" fontId="2" fillId="2" borderId="14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0" fontId="14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 horizontal="center" wrapText="1"/>
    </xf>
    <xf numFmtId="3" fontId="2" fillId="2" borderId="17" xfId="0" applyNumberFormat="1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3" fontId="2" fillId="2" borderId="18" xfId="0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left"/>
    </xf>
    <xf numFmtId="3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left"/>
    </xf>
    <xf numFmtId="3" fontId="14" fillId="0" borderId="7" xfId="0" applyNumberFormat="1" applyFont="1" applyBorder="1" applyAlignment="1">
      <alignment vertical="top" wrapText="1" readingOrder="1"/>
    </xf>
    <xf numFmtId="3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3" fontId="11" fillId="0" borderId="7" xfId="0" applyNumberFormat="1" applyFont="1" applyBorder="1" applyAlignment="1">
      <alignment horizontal="left"/>
    </xf>
    <xf numFmtId="3" fontId="2" fillId="0" borderId="7" xfId="0" applyNumberFormat="1" applyFont="1" applyBorder="1"/>
    <xf numFmtId="3" fontId="3" fillId="0" borderId="7" xfId="0" applyNumberFormat="1" applyFont="1" applyBorder="1"/>
    <xf numFmtId="3" fontId="17" fillId="0" borderId="7" xfId="0" applyNumberFormat="1" applyFont="1" applyBorder="1" applyAlignment="1">
      <alignment horizontal="left"/>
    </xf>
    <xf numFmtId="3" fontId="3" fillId="0" borderId="7" xfId="1" applyNumberFormat="1" applyFont="1" applyFill="1" applyBorder="1"/>
    <xf numFmtId="3" fontId="3" fillId="0" borderId="7" xfId="0" applyNumberFormat="1" applyFont="1" applyBorder="1" applyAlignment="1">
      <alignment vertical="top"/>
    </xf>
    <xf numFmtId="3" fontId="21" fillId="0" borderId="7" xfId="0" applyNumberFormat="1" applyFont="1" applyBorder="1" applyAlignment="1">
      <alignment vertical="top" wrapText="1" readingOrder="1"/>
    </xf>
    <xf numFmtId="3" fontId="16" fillId="0" borderId="7" xfId="0" applyNumberFormat="1" applyFont="1" applyBorder="1"/>
    <xf numFmtId="3" fontId="22" fillId="0" borderId="7" xfId="0" applyNumberFormat="1" applyFont="1" applyBorder="1" applyAlignment="1">
      <alignment vertical="top" wrapText="1" readingOrder="1"/>
    </xf>
    <xf numFmtId="3" fontId="15" fillId="0" borderId="7" xfId="0" applyNumberFormat="1" applyFont="1" applyBorder="1"/>
    <xf numFmtId="0" fontId="3" fillId="0" borderId="7" xfId="0" applyFont="1" applyBorder="1" applyAlignment="1">
      <alignment horizontal="left"/>
    </xf>
    <xf numFmtId="3" fontId="3" fillId="0" borderId="7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horizontal="left" vertical="center"/>
    </xf>
    <xf numFmtId="3" fontId="3" fillId="0" borderId="7" xfId="0" applyNumberFormat="1" applyFont="1" applyBorder="1" applyAlignment="1" applyProtection="1">
      <alignment vertical="center"/>
      <protection locked="0"/>
    </xf>
    <xf numFmtId="3" fontId="11" fillId="0" borderId="7" xfId="0" applyNumberFormat="1" applyFont="1" applyBorder="1"/>
    <xf numFmtId="0" fontId="2" fillId="2" borderId="0" xfId="0" applyFont="1" applyFill="1" applyAlignment="1">
      <alignment horizontal="left"/>
    </xf>
    <xf numFmtId="3" fontId="11" fillId="2" borderId="0" xfId="0" applyNumberFormat="1" applyFont="1" applyFill="1"/>
    <xf numFmtId="3" fontId="3" fillId="2" borderId="0" xfId="0" applyNumberFormat="1" applyFont="1" applyFill="1" applyAlignment="1">
      <alignment vertical="center"/>
    </xf>
    <xf numFmtId="3" fontId="2" fillId="2" borderId="0" xfId="0" applyNumberFormat="1" applyFont="1" applyFill="1"/>
    <xf numFmtId="0" fontId="3" fillId="2" borderId="0" xfId="0" applyFont="1" applyFill="1"/>
    <xf numFmtId="0" fontId="2" fillId="2" borderId="19" xfId="0" applyFont="1" applyFill="1" applyBorder="1" applyAlignment="1">
      <alignment horizontal="left"/>
    </xf>
    <xf numFmtId="0" fontId="3" fillId="2" borderId="20" xfId="0" applyFont="1" applyFill="1" applyBorder="1"/>
    <xf numFmtId="49" fontId="2" fillId="2" borderId="19" xfId="0" applyNumberFormat="1" applyFont="1" applyFill="1" applyBorder="1" applyAlignment="1">
      <alignment horizontal="left"/>
    </xf>
    <xf numFmtId="3" fontId="11" fillId="2" borderId="0" xfId="0" applyNumberFormat="1" applyFont="1" applyFill="1" applyAlignment="1">
      <alignment horizontal="left"/>
    </xf>
    <xf numFmtId="3" fontId="3" fillId="2" borderId="0" xfId="0" applyNumberFormat="1" applyFont="1" applyFill="1"/>
    <xf numFmtId="3" fontId="2" fillId="2" borderId="20" xfId="0" applyNumberFormat="1" applyFont="1" applyFill="1" applyBorder="1"/>
    <xf numFmtId="0" fontId="2" fillId="2" borderId="19" xfId="0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vertical="top" wrapText="1"/>
    </xf>
    <xf numFmtId="0" fontId="3" fillId="2" borderId="19" xfId="0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vertical="top"/>
    </xf>
    <xf numFmtId="168" fontId="3" fillId="2" borderId="0" xfId="1" applyNumberFormat="1" applyFont="1" applyFill="1"/>
    <xf numFmtId="3" fontId="19" fillId="2" borderId="20" xfId="1" applyNumberFormat="1" applyFont="1" applyFill="1" applyBorder="1" applyAlignment="1"/>
    <xf numFmtId="3" fontId="3" fillId="2" borderId="0" xfId="1" applyNumberFormat="1" applyFont="1" applyFill="1" applyBorder="1"/>
    <xf numFmtId="3" fontId="3" fillId="2" borderId="20" xfId="1" applyNumberFormat="1" applyFont="1" applyFill="1" applyBorder="1"/>
    <xf numFmtId="3" fontId="3" fillId="2" borderId="20" xfId="0" applyNumberFormat="1" applyFont="1" applyFill="1" applyBorder="1" applyAlignment="1">
      <alignment vertical="top"/>
    </xf>
    <xf numFmtId="3" fontId="3" fillId="2" borderId="20" xfId="0" applyNumberFormat="1" applyFont="1" applyFill="1" applyBorder="1"/>
    <xf numFmtId="3" fontId="2" fillId="2" borderId="20" xfId="0" applyNumberFormat="1" applyFont="1" applyFill="1" applyBorder="1" applyAlignment="1">
      <alignment vertical="top"/>
    </xf>
    <xf numFmtId="3" fontId="3" fillId="2" borderId="0" xfId="0" applyNumberFormat="1" applyFont="1" applyFill="1" applyAlignment="1">
      <alignment vertical="top" wrapText="1"/>
    </xf>
    <xf numFmtId="0" fontId="23" fillId="2" borderId="19" xfId="0" applyFont="1" applyFill="1" applyBorder="1" applyAlignment="1">
      <alignment vertical="top"/>
    </xf>
    <xf numFmtId="3" fontId="23" fillId="2" borderId="0" xfId="0" applyNumberFormat="1" applyFont="1" applyFill="1" applyAlignment="1">
      <alignment vertical="top" wrapText="1" readingOrder="1"/>
    </xf>
    <xf numFmtId="3" fontId="2" fillId="2" borderId="20" xfId="1" applyNumberFormat="1" applyFont="1" applyFill="1" applyBorder="1" applyAlignment="1">
      <alignment vertical="top"/>
    </xf>
    <xf numFmtId="3" fontId="3" fillId="2" borderId="0" xfId="0" applyNumberFormat="1" applyFont="1" applyFill="1" applyAlignment="1">
      <alignment vertical="top" wrapText="1" readingOrder="1"/>
    </xf>
    <xf numFmtId="3" fontId="19" fillId="2" borderId="0" xfId="1" applyNumberFormat="1" applyFont="1" applyFill="1" applyBorder="1" applyAlignment="1"/>
    <xf numFmtId="3" fontId="13" fillId="2" borderId="0" xfId="1" applyNumberFormat="1" applyFont="1" applyFill="1" applyBorder="1"/>
    <xf numFmtId="3" fontId="13" fillId="2" borderId="0" xfId="0" applyNumberFormat="1" applyFont="1" applyFill="1"/>
    <xf numFmtId="0" fontId="3" fillId="2" borderId="19" xfId="0" applyFont="1" applyFill="1" applyBorder="1" applyAlignment="1">
      <alignment horizontal="left"/>
    </xf>
    <xf numFmtId="3" fontId="2" fillId="2" borderId="20" xfId="0" applyNumberFormat="1" applyFont="1" applyFill="1" applyBorder="1" applyAlignment="1" applyProtection="1">
      <alignment vertical="top"/>
      <protection locked="0"/>
    </xf>
    <xf numFmtId="3" fontId="13" fillId="2" borderId="20" xfId="1" applyNumberFormat="1" applyFont="1" applyFill="1" applyBorder="1"/>
    <xf numFmtId="3" fontId="2" fillId="2" borderId="0" xfId="0" applyNumberFormat="1" applyFont="1" applyFill="1" applyAlignment="1">
      <alignment vertical="top" wrapText="1" readingOrder="1"/>
    </xf>
    <xf numFmtId="0" fontId="11" fillId="2" borderId="0" xfId="0" applyFont="1" applyFill="1" applyAlignment="1">
      <alignment horizontal="left"/>
    </xf>
    <xf numFmtId="0" fontId="13" fillId="2" borderId="0" xfId="0" applyFont="1" applyFill="1"/>
    <xf numFmtId="0" fontId="3" fillId="2" borderId="17" xfId="0" applyFont="1" applyFill="1" applyBorder="1" applyAlignment="1">
      <alignment horizontal="left"/>
    </xf>
    <xf numFmtId="0" fontId="3" fillId="2" borderId="1" xfId="0" applyFont="1" applyFill="1" applyBorder="1"/>
    <xf numFmtId="3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center"/>
    </xf>
    <xf numFmtId="168" fontId="3" fillId="2" borderId="1" xfId="1" applyNumberFormat="1" applyFont="1" applyFill="1" applyBorder="1"/>
    <xf numFmtId="3" fontId="3" fillId="2" borderId="18" xfId="0" applyNumberFormat="1" applyFont="1" applyFill="1" applyBorder="1"/>
  </cellXfs>
  <cellStyles count="6">
    <cellStyle name="Millares" xfId="1" builtinId="3"/>
    <cellStyle name="Millares 2" xfId="3" xr:uid="{00000000-0005-0000-0000-00002F000000}"/>
    <cellStyle name="Millares 3" xfId="5" xr:uid="{89322889-0545-48A0-9123-5178BBC1B907}"/>
    <cellStyle name="Moneda 2" xfId="4" xr:uid="{00000000-0005-0000-0000-000031000000}"/>
    <cellStyle name="Normal" xfId="0" builtinId="0"/>
    <cellStyle name="Normal 2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14</xdr:row>
      <xdr:rowOff>0</xdr:rowOff>
    </xdr:from>
    <xdr:to>
      <xdr:col>6</xdr:col>
      <xdr:colOff>1114425</xdr:colOff>
      <xdr:row>14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8CFC3DBE-97D7-47C6-A0AA-600FFF6E8498}"/>
            </a:ext>
          </a:extLst>
        </xdr:cNvPr>
        <xdr:cNvSpPr>
          <a:spLocks noChangeShapeType="1"/>
        </xdr:cNvSpPr>
      </xdr:nvSpPr>
      <xdr:spPr bwMode="auto">
        <a:xfrm>
          <a:off x="7543800" y="266700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171450</xdr:colOff>
      <xdr:row>14</xdr:row>
      <xdr:rowOff>0</xdr:rowOff>
    </xdr:from>
    <xdr:to>
      <xdr:col>6</xdr:col>
      <xdr:colOff>1114425</xdr:colOff>
      <xdr:row>14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4D962521-DAB3-4DC3-B1A9-26A98E7858AC}"/>
            </a:ext>
          </a:extLst>
        </xdr:cNvPr>
        <xdr:cNvSpPr>
          <a:spLocks noChangeShapeType="1"/>
        </xdr:cNvSpPr>
      </xdr:nvSpPr>
      <xdr:spPr bwMode="auto">
        <a:xfrm>
          <a:off x="7543800" y="266700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9525</xdr:colOff>
      <xdr:row>1</xdr:row>
      <xdr:rowOff>28575</xdr:rowOff>
    </xdr:from>
    <xdr:to>
      <xdr:col>1</xdr:col>
      <xdr:colOff>419100</xdr:colOff>
      <xdr:row>5</xdr:row>
      <xdr:rowOff>29845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B13FA5C-AA80-418F-B28E-DDCC9B9839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28600"/>
          <a:ext cx="1781175" cy="620395"/>
        </a:xfrm>
        <a:prstGeom prst="rect">
          <a:avLst/>
        </a:prstGeom>
      </xdr:spPr>
    </xdr:pic>
    <xdr:clientData/>
  </xdr:twoCellAnchor>
  <xdr:twoCellAnchor editAs="oneCell">
    <xdr:from>
      <xdr:col>6</xdr:col>
      <xdr:colOff>1005987</xdr:colOff>
      <xdr:row>0</xdr:row>
      <xdr:rowOff>142143</xdr:rowOff>
    </xdr:from>
    <xdr:to>
      <xdr:col>7</xdr:col>
      <xdr:colOff>938335</xdr:colOff>
      <xdr:row>5</xdr:row>
      <xdr:rowOff>132618</xdr:rowOff>
    </xdr:to>
    <xdr:pic>
      <xdr:nvPicPr>
        <xdr:cNvPr id="5" name="Imagen 4" descr="Logotipo&#10;&#10;Descripción generada automáticamente">
          <a:extLst>
            <a:ext uri="{FF2B5EF4-FFF2-40B4-BE49-F238E27FC236}">
              <a16:creationId xmlns:a16="http://schemas.microsoft.com/office/drawing/2014/main" id="{FA13B51D-EA4B-4968-BC6D-9AA4C4F4F204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26237" y="142143"/>
          <a:ext cx="1273175" cy="746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9AD85-AA71-4F43-A67F-72A4BDE196E9}">
  <sheetPr>
    <pageSetUpPr fitToPage="1"/>
  </sheetPr>
  <dimension ref="A1:I102"/>
  <sheetViews>
    <sheetView tabSelected="1" zoomScaleNormal="100" zoomScaleSheetLayoutView="100" workbookViewId="0">
      <selection activeCell="B39" sqref="B39"/>
    </sheetView>
  </sheetViews>
  <sheetFormatPr baseColWidth="10" defaultColWidth="11.54296875" defaultRowHeight="11.5" x14ac:dyDescent="0.25"/>
  <cols>
    <col min="1" max="1" width="20.54296875" style="10" customWidth="1"/>
    <col min="2" max="2" width="37.453125" style="5" customWidth="1"/>
    <col min="3" max="3" width="15.7265625" style="2" customWidth="1"/>
    <col min="4" max="4" width="16.26953125" style="2" customWidth="1"/>
    <col min="5" max="5" width="15.7265625" style="5" bestFit="1" customWidth="1"/>
    <col min="6" max="6" width="18.7265625" style="2" bestFit="1" customWidth="1"/>
    <col min="7" max="7" width="20.1796875" style="5" bestFit="1" customWidth="1"/>
    <col min="8" max="8" width="20.1796875" style="5" customWidth="1"/>
    <col min="9" max="9" width="1.453125" style="5" customWidth="1"/>
    <col min="10" max="16384" width="11.54296875" style="5"/>
  </cols>
  <sheetData>
    <row r="1" spans="1:9" s="11" customFormat="1" ht="6" customHeight="1" x14ac:dyDescent="0.35">
      <c r="A1" s="67" t="s">
        <v>2</v>
      </c>
      <c r="B1" s="67"/>
      <c r="C1" s="67"/>
      <c r="D1" s="68"/>
      <c r="E1" s="68"/>
      <c r="F1" s="69"/>
      <c r="G1" s="70"/>
      <c r="H1" s="70"/>
      <c r="I1" s="70"/>
    </row>
    <row r="2" spans="1:9" s="11" customFormat="1" ht="15.5" x14ac:dyDescent="0.35">
      <c r="A2" s="68"/>
      <c r="B2" s="68"/>
      <c r="C2" s="68"/>
      <c r="D2" s="68"/>
      <c r="E2" s="68"/>
      <c r="F2" s="69"/>
      <c r="G2" s="70"/>
      <c r="H2" s="70"/>
      <c r="I2" s="70"/>
    </row>
    <row r="3" spans="1:9" s="11" customFormat="1" ht="8.15" customHeight="1" x14ac:dyDescent="0.25">
      <c r="A3" s="71"/>
      <c r="B3" s="70"/>
      <c r="C3" s="70"/>
      <c r="D3" s="70"/>
      <c r="E3" s="70"/>
      <c r="F3" s="70"/>
      <c r="G3" s="70"/>
      <c r="H3" s="70"/>
      <c r="I3" s="70"/>
    </row>
    <row r="4" spans="1:9" s="11" customFormat="1" ht="12.5" x14ac:dyDescent="0.25">
      <c r="A4" s="71"/>
      <c r="B4" s="70"/>
      <c r="C4" s="70"/>
      <c r="D4" s="70"/>
      <c r="E4" s="70"/>
      <c r="F4" s="70"/>
      <c r="G4" s="70"/>
      <c r="H4" s="70"/>
      <c r="I4" s="70"/>
    </row>
    <row r="5" spans="1:9" s="11" customFormat="1" ht="12.5" x14ac:dyDescent="0.25">
      <c r="A5" s="71"/>
      <c r="B5" s="70"/>
      <c r="C5" s="70"/>
      <c r="D5" s="70"/>
      <c r="E5" s="70"/>
      <c r="F5" s="70"/>
      <c r="G5" s="70"/>
      <c r="H5" s="70"/>
      <c r="I5" s="70"/>
    </row>
    <row r="6" spans="1:9" s="11" customFormat="1" ht="12.5" x14ac:dyDescent="0.25">
      <c r="A6" s="71"/>
      <c r="B6" s="70"/>
      <c r="C6" s="70"/>
      <c r="D6" s="70"/>
      <c r="E6" s="70"/>
      <c r="F6" s="70"/>
      <c r="G6" s="70"/>
      <c r="H6" s="70"/>
      <c r="I6" s="70"/>
    </row>
    <row r="7" spans="1:9" s="11" customFormat="1" ht="12.5" x14ac:dyDescent="0.25">
      <c r="A7" s="71"/>
      <c r="B7" s="70"/>
      <c r="C7" s="70"/>
      <c r="D7" s="70"/>
      <c r="E7" s="70" t="s">
        <v>2</v>
      </c>
      <c r="F7" s="70"/>
      <c r="G7" s="70"/>
      <c r="H7" s="70"/>
      <c r="I7" s="70"/>
    </row>
    <row r="8" spans="1:9" s="11" customFormat="1" ht="29.15" customHeight="1" x14ac:dyDescent="0.35">
      <c r="A8" s="72" t="s">
        <v>62</v>
      </c>
      <c r="B8" s="72"/>
      <c r="C8" s="72"/>
      <c r="D8" s="72"/>
      <c r="E8" s="72"/>
      <c r="F8" s="72"/>
      <c r="G8" s="72"/>
      <c r="H8" s="72"/>
      <c r="I8" s="70"/>
    </row>
    <row r="9" spans="1:9" s="11" customFormat="1" ht="17.5" x14ac:dyDescent="0.35">
      <c r="A9" s="73" t="s">
        <v>10</v>
      </c>
      <c r="B9" s="73"/>
      <c r="C9" s="73"/>
      <c r="D9" s="73"/>
      <c r="E9" s="73"/>
      <c r="F9" s="73"/>
      <c r="G9" s="73"/>
      <c r="H9" s="73"/>
      <c r="I9" s="70"/>
    </row>
    <row r="10" spans="1:9" s="11" customFormat="1" ht="12.5" x14ac:dyDescent="0.25">
      <c r="A10" s="74"/>
      <c r="B10" s="74"/>
      <c r="C10" s="74"/>
      <c r="D10" s="70"/>
      <c r="E10" s="70"/>
      <c r="F10" s="70"/>
      <c r="G10" s="70"/>
      <c r="H10" s="70"/>
      <c r="I10" s="70"/>
    </row>
    <row r="11" spans="1:9" s="11" customFormat="1" ht="14" x14ac:dyDescent="0.3">
      <c r="A11" s="75" t="s">
        <v>64</v>
      </c>
      <c r="B11" s="75"/>
      <c r="C11" s="74"/>
      <c r="D11" s="74"/>
      <c r="E11" s="74"/>
      <c r="F11" s="76"/>
      <c r="G11" s="70"/>
      <c r="H11" s="77" t="s">
        <v>114</v>
      </c>
      <c r="I11" s="70"/>
    </row>
    <row r="12" spans="1:9" s="11" customFormat="1" ht="17.5" x14ac:dyDescent="0.35">
      <c r="A12" s="74"/>
      <c r="B12" s="74"/>
      <c r="C12" s="74"/>
      <c r="D12" s="74"/>
      <c r="E12" s="74"/>
      <c r="F12" s="78"/>
      <c r="G12" s="70"/>
      <c r="H12" s="78"/>
      <c r="I12" s="70"/>
    </row>
    <row r="13" spans="1:9" s="11" customFormat="1" ht="14" x14ac:dyDescent="0.3">
      <c r="A13" s="79" t="s">
        <v>2</v>
      </c>
      <c r="B13" s="79"/>
      <c r="C13" s="74"/>
      <c r="D13" s="74"/>
      <c r="E13" s="74"/>
      <c r="F13" s="76"/>
      <c r="G13" s="80" t="s">
        <v>105</v>
      </c>
      <c r="H13" s="80"/>
      <c r="I13" s="70"/>
    </row>
    <row r="14" spans="1:9" s="11" customFormat="1" ht="12.5" x14ac:dyDescent="0.25">
      <c r="A14" s="74"/>
      <c r="B14" s="81"/>
      <c r="C14" s="81"/>
      <c r="D14" s="81"/>
      <c r="E14" s="81"/>
      <c r="F14" s="70"/>
      <c r="G14" s="70"/>
      <c r="H14" s="70"/>
      <c r="I14" s="70"/>
    </row>
    <row r="15" spans="1:9" x14ac:dyDescent="0.25">
      <c r="A15" s="82"/>
      <c r="B15" s="83"/>
      <c r="C15" s="84" t="s">
        <v>5</v>
      </c>
      <c r="D15" s="85" t="s">
        <v>112</v>
      </c>
      <c r="E15" s="84" t="s">
        <v>5</v>
      </c>
      <c r="F15" s="86" t="s">
        <v>7</v>
      </c>
      <c r="G15" s="86" t="s">
        <v>11</v>
      </c>
      <c r="H15" s="83" t="s">
        <v>7</v>
      </c>
      <c r="I15" s="87"/>
    </row>
    <row r="16" spans="1:9" x14ac:dyDescent="0.25">
      <c r="A16" s="88" t="s">
        <v>4</v>
      </c>
      <c r="B16" s="89" t="s">
        <v>3</v>
      </c>
      <c r="C16" s="90" t="s">
        <v>111</v>
      </c>
      <c r="D16" s="91"/>
      <c r="E16" s="90" t="s">
        <v>6</v>
      </c>
      <c r="F16" s="92" t="s">
        <v>0</v>
      </c>
      <c r="G16" s="92" t="s">
        <v>12</v>
      </c>
      <c r="H16" s="93" t="s">
        <v>13</v>
      </c>
      <c r="I16" s="94"/>
    </row>
    <row r="17" spans="1:9" x14ac:dyDescent="0.25">
      <c r="A17" s="95">
        <v>1</v>
      </c>
      <c r="B17" s="20" t="s">
        <v>2</v>
      </c>
      <c r="C17" s="96">
        <v>2</v>
      </c>
      <c r="D17" s="96"/>
      <c r="E17" s="96"/>
      <c r="F17" s="96">
        <v>6</v>
      </c>
      <c r="G17" s="96">
        <v>7</v>
      </c>
      <c r="H17" s="96">
        <v>8</v>
      </c>
      <c r="I17" s="96"/>
    </row>
    <row r="18" spans="1:9" ht="23" x14ac:dyDescent="0.25">
      <c r="A18" s="97" t="s">
        <v>17</v>
      </c>
      <c r="B18" s="98" t="s">
        <v>18</v>
      </c>
      <c r="C18" s="99">
        <v>2092628646034</v>
      </c>
      <c r="D18" s="99">
        <v>70000000000</v>
      </c>
      <c r="E18" s="99">
        <v>2162628646034</v>
      </c>
      <c r="F18" s="99">
        <v>1685242136460.48</v>
      </c>
      <c r="G18" s="99">
        <v>3665025431.8600001</v>
      </c>
      <c r="H18" s="99">
        <v>1681577111028.6201</v>
      </c>
      <c r="I18" s="99"/>
    </row>
    <row r="19" spans="1:9" x14ac:dyDescent="0.25">
      <c r="A19" s="100"/>
      <c r="B19" s="101"/>
      <c r="C19" s="99"/>
      <c r="D19" s="99"/>
      <c r="E19" s="99"/>
      <c r="F19" s="99"/>
      <c r="G19" s="99"/>
      <c r="H19" s="99"/>
      <c r="I19" s="99"/>
    </row>
    <row r="20" spans="1:9" x14ac:dyDescent="0.25">
      <c r="A20" s="97" t="s">
        <v>19</v>
      </c>
      <c r="B20" s="101" t="s">
        <v>9</v>
      </c>
      <c r="C20" s="102">
        <v>1693824609034</v>
      </c>
      <c r="D20" s="102">
        <v>0</v>
      </c>
      <c r="E20" s="102">
        <v>1693824609034</v>
      </c>
      <c r="F20" s="102">
        <v>1181505916330.04</v>
      </c>
      <c r="G20" s="102">
        <v>3663009355</v>
      </c>
      <c r="H20" s="102">
        <v>1177842906975.04</v>
      </c>
      <c r="I20" s="102"/>
    </row>
    <row r="21" spans="1:9" x14ac:dyDescent="0.25">
      <c r="A21" s="97"/>
      <c r="B21" s="101"/>
      <c r="C21" s="102"/>
      <c r="D21" s="102"/>
      <c r="E21" s="102"/>
      <c r="F21" s="102"/>
      <c r="G21" s="102"/>
      <c r="H21" s="102"/>
      <c r="I21" s="103"/>
    </row>
    <row r="22" spans="1:9" x14ac:dyDescent="0.25">
      <c r="A22" s="97" t="s">
        <v>48</v>
      </c>
      <c r="B22" s="101" t="s">
        <v>49</v>
      </c>
      <c r="C22" s="102">
        <v>1693824609034</v>
      </c>
      <c r="D22" s="102">
        <v>0</v>
      </c>
      <c r="E22" s="102">
        <v>1693824609034</v>
      </c>
      <c r="F22" s="102">
        <v>1181505916330.04</v>
      </c>
      <c r="G22" s="102">
        <v>3663009355</v>
      </c>
      <c r="H22" s="102">
        <v>1177842906975.04</v>
      </c>
      <c r="I22" s="102"/>
    </row>
    <row r="23" spans="1:9" x14ac:dyDescent="0.25">
      <c r="A23" s="97" t="s">
        <v>25</v>
      </c>
      <c r="B23" s="104" t="s">
        <v>109</v>
      </c>
      <c r="C23" s="105">
        <v>1691352391034</v>
      </c>
      <c r="D23" s="105"/>
      <c r="E23" s="105">
        <v>1691352391034</v>
      </c>
      <c r="F23" s="105">
        <v>1160511049260</v>
      </c>
      <c r="G23" s="105">
        <v>3635403355</v>
      </c>
      <c r="H23" s="106">
        <v>1156875645905</v>
      </c>
      <c r="I23" s="103"/>
    </row>
    <row r="24" spans="1:9" x14ac:dyDescent="0.25">
      <c r="A24" s="97" t="s">
        <v>30</v>
      </c>
      <c r="B24" s="104" t="s">
        <v>31</v>
      </c>
      <c r="C24" s="105">
        <v>2472218000</v>
      </c>
      <c r="D24" s="105"/>
      <c r="E24" s="105">
        <v>2472218000</v>
      </c>
      <c r="F24" s="105">
        <v>20990947347.040001</v>
      </c>
      <c r="G24" s="105">
        <v>27606000</v>
      </c>
      <c r="H24" s="106">
        <v>20963341347.040001</v>
      </c>
      <c r="I24" s="103"/>
    </row>
    <row r="25" spans="1:9" x14ac:dyDescent="0.25">
      <c r="A25" s="97" t="s">
        <v>50</v>
      </c>
      <c r="B25" s="104" t="s">
        <v>51</v>
      </c>
      <c r="C25" s="105"/>
      <c r="D25" s="105"/>
      <c r="E25" s="105"/>
      <c r="F25" s="105">
        <v>3919723</v>
      </c>
      <c r="G25" s="105"/>
      <c r="H25" s="102">
        <v>3919723</v>
      </c>
      <c r="I25" s="103"/>
    </row>
    <row r="26" spans="1:9" x14ac:dyDescent="0.25">
      <c r="A26" s="100" t="s">
        <v>2</v>
      </c>
      <c r="B26" s="107"/>
      <c r="C26" s="108"/>
      <c r="D26" s="108"/>
      <c r="E26" s="108"/>
      <c r="F26" s="108"/>
      <c r="G26" s="108" t="s">
        <v>2</v>
      </c>
      <c r="H26" s="103"/>
      <c r="I26" s="103"/>
    </row>
    <row r="27" spans="1:9" ht="14.5" x14ac:dyDescent="0.35">
      <c r="A27" s="97"/>
      <c r="B27" s="109"/>
      <c r="C27" s="110"/>
      <c r="D27" s="110"/>
      <c r="E27" s="110"/>
      <c r="F27" s="110"/>
      <c r="G27" s="110"/>
      <c r="H27" s="103"/>
      <c r="I27" s="103"/>
    </row>
    <row r="28" spans="1:9" x14ac:dyDescent="0.25">
      <c r="A28" s="97" t="s">
        <v>20</v>
      </c>
      <c r="B28" s="101" t="s">
        <v>1</v>
      </c>
      <c r="C28" s="102">
        <v>398804037000</v>
      </c>
      <c r="D28" s="102">
        <v>70000000000</v>
      </c>
      <c r="E28" s="102">
        <v>468804037000</v>
      </c>
      <c r="F28" s="102">
        <v>503736220130.44</v>
      </c>
      <c r="G28" s="102">
        <v>2016076.86</v>
      </c>
      <c r="H28" s="102">
        <v>503734204053.57996</v>
      </c>
      <c r="I28" s="102"/>
    </row>
    <row r="29" spans="1:9" x14ac:dyDescent="0.25">
      <c r="A29" s="111"/>
      <c r="B29" s="103"/>
      <c r="C29" s="112"/>
      <c r="D29" s="112"/>
      <c r="E29" s="112"/>
      <c r="F29" s="112"/>
      <c r="G29" s="112"/>
      <c r="H29" s="112">
        <v>0</v>
      </c>
      <c r="I29" s="112"/>
    </row>
    <row r="30" spans="1:9" x14ac:dyDescent="0.25">
      <c r="A30" s="113" t="s">
        <v>106</v>
      </c>
      <c r="B30" s="104" t="s">
        <v>38</v>
      </c>
      <c r="C30" s="112">
        <v>371931637000</v>
      </c>
      <c r="D30" s="112">
        <v>70000000000</v>
      </c>
      <c r="E30" s="105">
        <v>441931637000</v>
      </c>
      <c r="F30" s="105">
        <v>441931330000</v>
      </c>
      <c r="G30" s="112"/>
      <c r="H30" s="112">
        <v>441931330000</v>
      </c>
      <c r="I30" s="112"/>
    </row>
    <row r="31" spans="1:9" x14ac:dyDescent="0.25">
      <c r="A31" s="113" t="s">
        <v>108</v>
      </c>
      <c r="B31" s="104" t="s">
        <v>107</v>
      </c>
      <c r="C31" s="112">
        <v>5280617000</v>
      </c>
      <c r="D31" s="112"/>
      <c r="E31" s="105">
        <v>5280617000</v>
      </c>
      <c r="F31" s="105">
        <v>42501800907.480003</v>
      </c>
      <c r="G31" s="112">
        <v>250727</v>
      </c>
      <c r="H31" s="112">
        <v>42501550180.480003</v>
      </c>
      <c r="I31" s="112"/>
    </row>
    <row r="32" spans="1:9" x14ac:dyDescent="0.25">
      <c r="A32" s="97" t="s">
        <v>23</v>
      </c>
      <c r="B32" s="104" t="s">
        <v>44</v>
      </c>
      <c r="C32" s="112">
        <v>21591783000</v>
      </c>
      <c r="D32" s="112"/>
      <c r="E32" s="105">
        <v>21591783000</v>
      </c>
      <c r="F32" s="105">
        <v>19303089222.959999</v>
      </c>
      <c r="G32" s="114">
        <v>1765349.86</v>
      </c>
      <c r="H32" s="112">
        <v>19301323873.099998</v>
      </c>
      <c r="I32" s="112"/>
    </row>
    <row r="33" spans="1:9" x14ac:dyDescent="0.25">
      <c r="A33" s="97"/>
      <c r="B33" s="104"/>
      <c r="C33" s="112"/>
      <c r="D33" s="112"/>
      <c r="E33" s="112"/>
      <c r="F33" s="112"/>
      <c r="G33" s="114"/>
      <c r="H33" s="112"/>
      <c r="I33" s="112"/>
    </row>
    <row r="34" spans="1:9" x14ac:dyDescent="0.25">
      <c r="A34" s="111"/>
      <c r="B34" s="115" t="s">
        <v>8</v>
      </c>
      <c r="C34" s="102">
        <v>2092628646034</v>
      </c>
      <c r="D34" s="102">
        <v>70000000000</v>
      </c>
      <c r="E34" s="102">
        <v>2162628646034</v>
      </c>
      <c r="F34" s="102">
        <v>1685242136460.48</v>
      </c>
      <c r="G34" s="102">
        <v>3665025431.8600001</v>
      </c>
      <c r="H34" s="102">
        <v>1681577111028.6201</v>
      </c>
      <c r="I34" s="102"/>
    </row>
    <row r="35" spans="1:9" ht="0.5" customHeight="1" x14ac:dyDescent="0.25">
      <c r="A35" s="116"/>
      <c r="B35" s="117"/>
      <c r="C35" s="118"/>
      <c r="D35" s="119"/>
      <c r="E35" s="119"/>
      <c r="F35" s="119"/>
      <c r="G35" s="120"/>
      <c r="H35" s="120"/>
      <c r="I35" s="120"/>
    </row>
    <row r="36" spans="1:9" ht="0.5" customHeight="1" x14ac:dyDescent="0.25">
      <c r="A36" s="116"/>
      <c r="B36" s="117"/>
      <c r="C36" s="119"/>
      <c r="D36" s="119"/>
      <c r="E36" s="119"/>
      <c r="F36" s="119"/>
      <c r="G36" s="120"/>
      <c r="H36" s="120"/>
      <c r="I36" s="120"/>
    </row>
    <row r="37" spans="1:9" ht="0.5" customHeight="1" x14ac:dyDescent="0.25">
      <c r="A37" s="116"/>
      <c r="B37" s="117"/>
      <c r="C37" s="119"/>
      <c r="D37" s="119"/>
      <c r="E37" s="119"/>
      <c r="F37" s="119"/>
      <c r="G37" s="120"/>
      <c r="H37" s="120"/>
      <c r="I37" s="120"/>
    </row>
    <row r="38" spans="1:9" x14ac:dyDescent="0.25">
      <c r="A38" s="121" t="s">
        <v>14</v>
      </c>
      <c r="B38" s="119"/>
      <c r="C38" s="119"/>
      <c r="D38" s="119"/>
      <c r="E38" s="119"/>
      <c r="F38" s="119"/>
      <c r="G38" s="120"/>
      <c r="H38" s="120"/>
      <c r="I38" s="122"/>
    </row>
    <row r="39" spans="1:9" x14ac:dyDescent="0.25">
      <c r="A39" s="121" t="s">
        <v>63</v>
      </c>
      <c r="B39" s="119"/>
      <c r="C39" s="119"/>
      <c r="D39" s="119"/>
      <c r="E39" s="119"/>
      <c r="F39" s="119"/>
      <c r="G39" s="120"/>
      <c r="H39" s="120"/>
      <c r="I39" s="122"/>
    </row>
    <row r="40" spans="1:9" x14ac:dyDescent="0.25">
      <c r="A40" s="121"/>
      <c r="B40" s="119"/>
      <c r="C40" s="119"/>
      <c r="D40" s="119"/>
      <c r="E40" s="119"/>
      <c r="F40" s="119"/>
      <c r="G40" s="120"/>
      <c r="H40" s="120"/>
      <c r="I40" s="122"/>
    </row>
    <row r="41" spans="1:9" x14ac:dyDescent="0.25">
      <c r="A41" s="123"/>
      <c r="B41" s="124"/>
      <c r="C41" s="125"/>
      <c r="D41" s="125"/>
      <c r="E41" s="125"/>
      <c r="F41" s="125"/>
      <c r="G41" s="125"/>
      <c r="H41" s="120"/>
      <c r="I41" s="126"/>
    </row>
    <row r="42" spans="1:9" x14ac:dyDescent="0.25">
      <c r="A42" s="121"/>
      <c r="B42" s="119" t="s">
        <v>15</v>
      </c>
      <c r="C42" s="117"/>
      <c r="D42" s="117"/>
      <c r="E42" s="119"/>
      <c r="F42" s="125"/>
      <c r="G42" s="120"/>
      <c r="H42" s="120"/>
      <c r="I42" s="126"/>
    </row>
    <row r="43" spans="1:9" x14ac:dyDescent="0.25">
      <c r="A43" s="127"/>
      <c r="B43" s="128"/>
      <c r="C43" s="119"/>
      <c r="D43" s="125"/>
      <c r="E43" s="125"/>
      <c r="F43" s="125"/>
      <c r="G43" s="120"/>
      <c r="H43" s="120"/>
      <c r="I43" s="126"/>
    </row>
    <row r="44" spans="1:9" ht="14.5" x14ac:dyDescent="0.35">
      <c r="A44" s="129" t="s">
        <v>19</v>
      </c>
      <c r="B44" s="125" t="s">
        <v>9</v>
      </c>
      <c r="C44" s="125"/>
      <c r="D44" s="130"/>
      <c r="E44" s="130" t="s">
        <v>2</v>
      </c>
      <c r="F44" s="125"/>
      <c r="G44" s="120"/>
      <c r="H44" s="131">
        <v>1177842906975.04</v>
      </c>
      <c r="I44" s="132"/>
    </row>
    <row r="45" spans="1:9" x14ac:dyDescent="0.25">
      <c r="A45" s="129" t="s">
        <v>2</v>
      </c>
      <c r="B45" s="125"/>
      <c r="C45" s="125"/>
      <c r="D45" s="130"/>
      <c r="E45" s="133" t="s">
        <v>2</v>
      </c>
      <c r="F45" s="125"/>
      <c r="G45" s="120"/>
      <c r="H45" s="131"/>
      <c r="I45" s="134"/>
    </row>
    <row r="46" spans="1:9" x14ac:dyDescent="0.25">
      <c r="A46" s="129" t="s">
        <v>25</v>
      </c>
      <c r="B46" s="125" t="s">
        <v>24</v>
      </c>
      <c r="C46" s="125"/>
      <c r="D46" s="130"/>
      <c r="E46" s="130" t="s">
        <v>2</v>
      </c>
      <c r="F46" s="125"/>
      <c r="G46" s="120"/>
      <c r="H46" s="131">
        <v>1160511049260</v>
      </c>
      <c r="I46" s="135"/>
    </row>
    <row r="47" spans="1:9" x14ac:dyDescent="0.25">
      <c r="A47" s="129" t="s">
        <v>26</v>
      </c>
      <c r="B47" s="125" t="s">
        <v>29</v>
      </c>
      <c r="C47" s="125"/>
      <c r="D47" s="130" t="s">
        <v>2</v>
      </c>
      <c r="E47" s="133"/>
      <c r="F47" s="125"/>
      <c r="G47" s="120"/>
      <c r="H47" s="131">
        <v>601197678514.31006</v>
      </c>
      <c r="I47" s="134"/>
    </row>
    <row r="48" spans="1:9" x14ac:dyDescent="0.25">
      <c r="A48" s="129"/>
      <c r="B48" s="125" t="s">
        <v>45</v>
      </c>
      <c r="C48" s="125"/>
      <c r="D48" s="130"/>
      <c r="E48" s="133" t="s">
        <v>2</v>
      </c>
      <c r="F48" s="125"/>
      <c r="G48" s="120"/>
      <c r="H48" s="131">
        <v>55151407</v>
      </c>
      <c r="I48" s="134"/>
    </row>
    <row r="49" spans="1:9" x14ac:dyDescent="0.25">
      <c r="A49" s="129" t="s">
        <v>60</v>
      </c>
      <c r="B49" s="125" t="s">
        <v>61</v>
      </c>
      <c r="C49" s="125"/>
      <c r="D49" s="130"/>
      <c r="E49" s="130" t="s">
        <v>2</v>
      </c>
      <c r="F49" s="125"/>
      <c r="G49" s="120"/>
      <c r="H49" s="131">
        <v>55889427278</v>
      </c>
      <c r="I49" s="136"/>
    </row>
    <row r="50" spans="1:9" x14ac:dyDescent="0.25">
      <c r="A50" s="127" t="s">
        <v>27</v>
      </c>
      <c r="B50" s="119" t="s">
        <v>113</v>
      </c>
      <c r="C50" s="125"/>
      <c r="D50" s="130"/>
      <c r="E50" s="130" t="s">
        <v>2</v>
      </c>
      <c r="F50" s="125"/>
      <c r="G50" s="120"/>
      <c r="H50" s="131">
        <v>378781863252.69</v>
      </c>
      <c r="I50" s="137"/>
    </row>
    <row r="51" spans="1:9" x14ac:dyDescent="0.25">
      <c r="A51" s="129" t="s">
        <v>103</v>
      </c>
      <c r="B51" s="125" t="s">
        <v>104</v>
      </c>
      <c r="C51" s="125"/>
      <c r="D51" s="130"/>
      <c r="E51" s="125"/>
      <c r="F51" s="125"/>
      <c r="G51" s="120"/>
      <c r="H51" s="131">
        <v>124586928808</v>
      </c>
      <c r="I51" s="135"/>
    </row>
    <row r="52" spans="1:9" x14ac:dyDescent="0.25">
      <c r="A52" s="129"/>
      <c r="B52" s="125"/>
      <c r="C52" s="125"/>
      <c r="D52" s="130"/>
      <c r="E52" s="133" t="s">
        <v>2</v>
      </c>
      <c r="F52" s="125"/>
      <c r="G52" s="120"/>
      <c r="H52" s="131"/>
      <c r="I52" s="135"/>
    </row>
    <row r="53" spans="1:9" x14ac:dyDescent="0.25">
      <c r="A53" s="129" t="s">
        <v>2</v>
      </c>
      <c r="B53" s="125" t="s">
        <v>57</v>
      </c>
      <c r="C53" s="125"/>
      <c r="D53" s="130"/>
      <c r="E53" s="125" t="s">
        <v>2</v>
      </c>
      <c r="F53" s="125"/>
      <c r="G53" s="120"/>
      <c r="H53" s="131">
        <v>3663009355</v>
      </c>
      <c r="I53" s="135"/>
    </row>
    <row r="54" spans="1:9" x14ac:dyDescent="0.25">
      <c r="A54" s="129" t="s">
        <v>26</v>
      </c>
      <c r="B54" s="138" t="s">
        <v>29</v>
      </c>
      <c r="C54" s="125"/>
      <c r="D54" s="130"/>
      <c r="E54" s="130"/>
      <c r="F54" s="125"/>
      <c r="G54" s="120"/>
      <c r="H54" s="131">
        <v>620140000</v>
      </c>
      <c r="I54" s="135"/>
    </row>
    <row r="55" spans="1:9" x14ac:dyDescent="0.25">
      <c r="A55" s="129" t="s">
        <v>60</v>
      </c>
      <c r="B55" s="138" t="s">
        <v>61</v>
      </c>
      <c r="C55" s="125"/>
      <c r="D55" s="130"/>
      <c r="E55" s="130" t="s">
        <v>2</v>
      </c>
      <c r="F55" s="125"/>
      <c r="G55" s="120"/>
      <c r="H55" s="131">
        <v>3015263355</v>
      </c>
      <c r="I55" s="135"/>
    </row>
    <row r="56" spans="1:9" x14ac:dyDescent="0.25">
      <c r="A56" s="139" t="s">
        <v>27</v>
      </c>
      <c r="B56" s="140" t="s">
        <v>113</v>
      </c>
      <c r="C56" s="125"/>
      <c r="D56" s="130"/>
      <c r="E56" s="130"/>
      <c r="F56" s="125"/>
      <c r="G56" s="120"/>
      <c r="H56" s="131"/>
      <c r="I56" s="135"/>
    </row>
    <row r="57" spans="1:9" x14ac:dyDescent="0.25">
      <c r="A57" s="127" t="s">
        <v>32</v>
      </c>
      <c r="B57" s="128" t="s">
        <v>41</v>
      </c>
      <c r="C57" s="125"/>
      <c r="D57" s="130"/>
      <c r="E57" s="130"/>
      <c r="F57" s="125"/>
      <c r="G57" s="120"/>
      <c r="H57" s="131">
        <v>27606000</v>
      </c>
      <c r="I57" s="126"/>
    </row>
    <row r="58" spans="1:9" x14ac:dyDescent="0.25">
      <c r="A58" s="129" t="s">
        <v>34</v>
      </c>
      <c r="B58" s="138" t="s">
        <v>42</v>
      </c>
      <c r="C58" s="125"/>
      <c r="D58" s="130"/>
      <c r="E58" s="130"/>
      <c r="F58" s="125"/>
      <c r="G58" s="120"/>
      <c r="H58" s="131"/>
      <c r="I58" s="135"/>
    </row>
    <row r="59" spans="1:9" x14ac:dyDescent="0.25">
      <c r="A59" s="129"/>
      <c r="B59" s="138"/>
      <c r="C59" s="125"/>
      <c r="D59" s="130"/>
      <c r="E59" s="130"/>
      <c r="F59" s="125"/>
      <c r="G59" s="120"/>
      <c r="H59" s="131"/>
      <c r="I59" s="135"/>
    </row>
    <row r="60" spans="1:9" ht="23" x14ac:dyDescent="0.25">
      <c r="A60" s="129" t="s">
        <v>30</v>
      </c>
      <c r="B60" s="138" t="s">
        <v>31</v>
      </c>
      <c r="C60" s="125"/>
      <c r="D60" s="130"/>
      <c r="E60" s="130"/>
      <c r="F60" s="125"/>
      <c r="G60" s="120"/>
      <c r="H60" s="131">
        <v>20990947347.040001</v>
      </c>
      <c r="I60" s="135"/>
    </row>
    <row r="61" spans="1:9" x14ac:dyDescent="0.25">
      <c r="A61" s="129" t="s">
        <v>33</v>
      </c>
      <c r="B61" s="138" t="s">
        <v>40</v>
      </c>
      <c r="C61" s="125"/>
      <c r="D61" s="130"/>
      <c r="E61" s="130"/>
      <c r="F61" s="125"/>
      <c r="G61" s="120"/>
      <c r="H61" s="131">
        <v>4557885278.04</v>
      </c>
      <c r="I61" s="135"/>
    </row>
    <row r="62" spans="1:9" x14ac:dyDescent="0.25">
      <c r="A62" s="129" t="s">
        <v>32</v>
      </c>
      <c r="B62" s="138" t="s">
        <v>41</v>
      </c>
      <c r="C62" s="125"/>
      <c r="D62" s="130"/>
      <c r="E62" s="130" t="s">
        <v>2</v>
      </c>
      <c r="F62" s="125"/>
      <c r="G62" s="120"/>
      <c r="H62" s="131">
        <v>9057929292</v>
      </c>
      <c r="I62" s="135"/>
    </row>
    <row r="63" spans="1:9" x14ac:dyDescent="0.25">
      <c r="A63" s="139"/>
      <c r="B63" s="138" t="s">
        <v>46</v>
      </c>
      <c r="C63" s="125"/>
      <c r="D63" s="130"/>
      <c r="E63" s="130" t="s">
        <v>2</v>
      </c>
      <c r="F63" s="125"/>
      <c r="G63" s="120"/>
      <c r="H63" s="131">
        <v>9053882292</v>
      </c>
      <c r="I63" s="135"/>
    </row>
    <row r="64" spans="1:9" x14ac:dyDescent="0.25">
      <c r="A64" s="129" t="s">
        <v>2</v>
      </c>
      <c r="B64" s="128" t="s">
        <v>47</v>
      </c>
      <c r="C64" s="125"/>
      <c r="D64" s="130"/>
      <c r="E64" s="130" t="s">
        <v>2</v>
      </c>
      <c r="F64" s="125"/>
      <c r="G64" s="120"/>
      <c r="H64" s="131">
        <v>4047000</v>
      </c>
      <c r="I64" s="141"/>
    </row>
    <row r="65" spans="1:9" x14ac:dyDescent="0.25">
      <c r="A65" s="127" t="s">
        <v>100</v>
      </c>
      <c r="B65" s="128" t="s">
        <v>42</v>
      </c>
      <c r="C65" s="125"/>
      <c r="D65" s="130"/>
      <c r="E65" s="130" t="s">
        <v>2</v>
      </c>
      <c r="F65" s="125"/>
      <c r="G65" s="120"/>
      <c r="H65" s="131">
        <v>7345832351</v>
      </c>
      <c r="I65" s="126"/>
    </row>
    <row r="66" spans="1:9" x14ac:dyDescent="0.25">
      <c r="A66" s="129" t="s">
        <v>115</v>
      </c>
      <c r="B66" s="138" t="s">
        <v>116</v>
      </c>
      <c r="C66" s="125"/>
      <c r="D66" s="130"/>
      <c r="E66" s="130"/>
      <c r="F66" s="125"/>
      <c r="G66" s="120"/>
      <c r="H66" s="131">
        <v>29300426</v>
      </c>
      <c r="I66" s="135"/>
    </row>
    <row r="67" spans="1:9" ht="14.5" x14ac:dyDescent="0.35">
      <c r="A67" s="129"/>
      <c r="B67" s="142"/>
      <c r="C67" s="125"/>
      <c r="D67" s="130"/>
      <c r="E67" s="143"/>
      <c r="F67" s="125"/>
      <c r="G67" s="120"/>
      <c r="H67" s="131"/>
      <c r="I67" s="132"/>
    </row>
    <row r="68" spans="1:9" ht="12" x14ac:dyDescent="0.3">
      <c r="A68" s="121"/>
      <c r="B68" s="125" t="s">
        <v>2</v>
      </c>
      <c r="C68" s="125"/>
      <c r="D68" s="125"/>
      <c r="E68" s="144"/>
      <c r="F68" s="125"/>
      <c r="G68" s="120"/>
      <c r="H68" s="131" t="s">
        <v>2</v>
      </c>
      <c r="I68" s="136"/>
    </row>
    <row r="69" spans="1:9" ht="23" x14ac:dyDescent="0.3">
      <c r="A69" s="127" t="s">
        <v>35</v>
      </c>
      <c r="B69" s="128" t="s">
        <v>36</v>
      </c>
      <c r="C69" s="125"/>
      <c r="D69" s="125"/>
      <c r="E69" s="145"/>
      <c r="F69" s="125"/>
      <c r="G69" s="120"/>
      <c r="H69" s="131">
        <v>3919723</v>
      </c>
      <c r="I69" s="126"/>
    </row>
    <row r="70" spans="1:9" x14ac:dyDescent="0.25">
      <c r="A70" s="146" t="s">
        <v>52</v>
      </c>
      <c r="B70" s="125" t="s">
        <v>53</v>
      </c>
      <c r="C70" s="125"/>
      <c r="D70" s="125"/>
      <c r="E70" s="125" t="s">
        <v>2</v>
      </c>
      <c r="F70" s="125"/>
      <c r="G70" s="120"/>
      <c r="H70" s="131">
        <v>2926800</v>
      </c>
      <c r="I70" s="136"/>
    </row>
    <row r="71" spans="1:9" ht="12" x14ac:dyDescent="0.3">
      <c r="A71" s="129" t="s">
        <v>37</v>
      </c>
      <c r="B71" s="138" t="s">
        <v>43</v>
      </c>
      <c r="C71" s="125"/>
      <c r="D71" s="125"/>
      <c r="E71" s="145" t="s">
        <v>2</v>
      </c>
      <c r="F71" s="125"/>
      <c r="G71" s="120"/>
      <c r="H71" s="131">
        <v>992923</v>
      </c>
      <c r="I71" s="126"/>
    </row>
    <row r="72" spans="1:9" ht="12" x14ac:dyDescent="0.3">
      <c r="A72" s="129" t="s">
        <v>2</v>
      </c>
      <c r="B72" s="125"/>
      <c r="C72" s="125"/>
      <c r="D72" s="125"/>
      <c r="E72" s="145" t="s">
        <v>2</v>
      </c>
      <c r="F72" s="125"/>
      <c r="G72" s="120"/>
      <c r="H72" s="131" t="s">
        <v>2</v>
      </c>
      <c r="I72" s="136"/>
    </row>
    <row r="73" spans="1:9" ht="12" x14ac:dyDescent="0.3">
      <c r="A73" s="129" t="s">
        <v>20</v>
      </c>
      <c r="B73" s="138" t="s">
        <v>38</v>
      </c>
      <c r="C73" s="125"/>
      <c r="D73" s="125"/>
      <c r="E73" s="145"/>
      <c r="F73" s="125"/>
      <c r="G73" s="120"/>
      <c r="H73" s="131">
        <v>503734204053.64001</v>
      </c>
      <c r="I73" s="136"/>
    </row>
    <row r="74" spans="1:9" ht="12" x14ac:dyDescent="0.3">
      <c r="A74" s="129" t="s">
        <v>66</v>
      </c>
      <c r="B74" s="138" t="s">
        <v>67</v>
      </c>
      <c r="C74" s="125"/>
      <c r="D74" s="125" t="s">
        <v>2</v>
      </c>
      <c r="E74" s="145"/>
      <c r="F74" s="125"/>
      <c r="G74" s="120"/>
      <c r="H74" s="131"/>
      <c r="I74" s="126"/>
    </row>
    <row r="75" spans="1:9" ht="12" x14ac:dyDescent="0.3">
      <c r="A75" s="127" t="s">
        <v>39</v>
      </c>
      <c r="B75" s="128" t="s">
        <v>82</v>
      </c>
      <c r="C75" s="124"/>
      <c r="D75" s="125"/>
      <c r="E75" s="145"/>
      <c r="F75" s="125"/>
      <c r="G75" s="120"/>
      <c r="H75" s="131">
        <v>441931330000</v>
      </c>
      <c r="I75" s="147"/>
    </row>
    <row r="76" spans="1:9" ht="12.75" customHeight="1" x14ac:dyDescent="0.25">
      <c r="A76" s="146"/>
      <c r="B76" s="125" t="s">
        <v>65</v>
      </c>
      <c r="C76" s="125"/>
      <c r="D76" s="125"/>
      <c r="E76" s="125" t="s">
        <v>2</v>
      </c>
      <c r="F76" s="125"/>
      <c r="G76" s="120"/>
      <c r="H76" s="131">
        <v>367545060000</v>
      </c>
      <c r="I76" s="136"/>
    </row>
    <row r="77" spans="1:9" x14ac:dyDescent="0.25">
      <c r="A77" s="146"/>
      <c r="B77" s="125" t="s">
        <v>81</v>
      </c>
      <c r="C77" s="125"/>
      <c r="D77" s="125"/>
      <c r="E77" s="125"/>
      <c r="F77" s="125"/>
      <c r="G77" s="120"/>
      <c r="H77" s="131">
        <v>74386270000</v>
      </c>
      <c r="I77" s="136"/>
    </row>
    <row r="78" spans="1:9" ht="11.25" customHeight="1" x14ac:dyDescent="0.25">
      <c r="A78" s="146"/>
      <c r="B78" s="125"/>
      <c r="C78" s="125"/>
      <c r="D78" s="125"/>
      <c r="E78" s="125"/>
      <c r="F78" s="125"/>
      <c r="G78" s="120"/>
      <c r="H78" s="131"/>
      <c r="I78" s="136"/>
    </row>
    <row r="79" spans="1:9" x14ac:dyDescent="0.25">
      <c r="A79" s="146" t="s">
        <v>21</v>
      </c>
      <c r="B79" s="125" t="s">
        <v>22</v>
      </c>
      <c r="C79" s="125"/>
      <c r="D79" s="125"/>
      <c r="E79" s="125"/>
      <c r="F79" s="125"/>
      <c r="G79" s="120"/>
      <c r="H79" s="131">
        <v>42501800907.540001</v>
      </c>
      <c r="I79" s="136"/>
    </row>
    <row r="80" spans="1:9" ht="12" x14ac:dyDescent="0.3">
      <c r="A80" s="139" t="s">
        <v>58</v>
      </c>
      <c r="B80" s="140" t="s">
        <v>88</v>
      </c>
      <c r="C80" s="125"/>
      <c r="D80" s="125"/>
      <c r="E80" s="144" t="s">
        <v>2</v>
      </c>
      <c r="F80" s="125"/>
      <c r="G80" s="120"/>
      <c r="H80" s="131">
        <v>2420785732.04</v>
      </c>
      <c r="I80" s="148"/>
    </row>
    <row r="81" spans="1:9" ht="12" x14ac:dyDescent="0.3">
      <c r="A81" s="139" t="s">
        <v>87</v>
      </c>
      <c r="B81" s="119" t="s">
        <v>89</v>
      </c>
      <c r="C81" s="125"/>
      <c r="D81" s="125"/>
      <c r="E81" s="144"/>
      <c r="F81" s="125"/>
      <c r="G81" s="120"/>
      <c r="H81" s="131">
        <v>3243600507.4500003</v>
      </c>
      <c r="I81" s="148"/>
    </row>
    <row r="82" spans="1:9" ht="12" x14ac:dyDescent="0.3">
      <c r="A82" s="129" t="s">
        <v>94</v>
      </c>
      <c r="B82" s="125" t="s">
        <v>95</v>
      </c>
      <c r="C82" s="125"/>
      <c r="D82" s="125"/>
      <c r="E82" s="144"/>
      <c r="F82" s="125"/>
      <c r="G82" s="120"/>
      <c r="H82" s="131">
        <v>31425028959.900002</v>
      </c>
      <c r="I82" s="136"/>
    </row>
    <row r="83" spans="1:9" ht="21" x14ac:dyDescent="0.3">
      <c r="A83" s="139" t="s">
        <v>85</v>
      </c>
      <c r="B83" s="140" t="s">
        <v>90</v>
      </c>
      <c r="C83" s="125"/>
      <c r="D83" s="125"/>
      <c r="E83" s="144"/>
      <c r="F83" s="125"/>
      <c r="G83" s="120"/>
      <c r="H83" s="131">
        <v>5412385708.1499996</v>
      </c>
      <c r="I83" s="148"/>
    </row>
    <row r="84" spans="1:9" x14ac:dyDescent="0.25">
      <c r="A84" s="127"/>
      <c r="B84" s="149"/>
      <c r="C84" s="125"/>
      <c r="D84" s="125"/>
      <c r="E84" s="125"/>
      <c r="F84" s="125"/>
      <c r="G84" s="120"/>
      <c r="H84" s="131"/>
      <c r="I84" s="137"/>
    </row>
    <row r="85" spans="1:9" x14ac:dyDescent="0.25">
      <c r="A85" s="146" t="s">
        <v>23</v>
      </c>
      <c r="B85" s="125" t="s">
        <v>44</v>
      </c>
      <c r="C85" s="125"/>
      <c r="D85" s="125"/>
      <c r="E85" s="125"/>
      <c r="F85" s="125"/>
      <c r="G85" s="120"/>
      <c r="H85" s="131">
        <v>19303089222.959999</v>
      </c>
      <c r="I85" s="136"/>
    </row>
    <row r="86" spans="1:9" x14ac:dyDescent="0.25">
      <c r="A86" s="146" t="s">
        <v>91</v>
      </c>
      <c r="B86" s="125" t="s">
        <v>54</v>
      </c>
      <c r="C86" s="125"/>
      <c r="D86" s="125"/>
      <c r="E86" s="125"/>
      <c r="F86" s="125"/>
      <c r="G86" s="120"/>
      <c r="H86" s="131">
        <v>967182</v>
      </c>
      <c r="I86" s="136"/>
    </row>
    <row r="87" spans="1:9" x14ac:dyDescent="0.25">
      <c r="A87" s="146" t="s">
        <v>56</v>
      </c>
      <c r="B87" s="125" t="s">
        <v>55</v>
      </c>
      <c r="C87" s="125"/>
      <c r="D87" s="125"/>
      <c r="E87" s="125" t="s">
        <v>2</v>
      </c>
      <c r="F87" s="125"/>
      <c r="G87" s="120"/>
      <c r="H87" s="131">
        <v>6778125940.3899994</v>
      </c>
      <c r="I87" s="136"/>
    </row>
    <row r="88" spans="1:9" x14ac:dyDescent="0.25">
      <c r="A88" s="146" t="s">
        <v>101</v>
      </c>
      <c r="B88" s="125" t="s">
        <v>102</v>
      </c>
      <c r="C88" s="125"/>
      <c r="D88" s="125"/>
      <c r="E88" s="125"/>
      <c r="F88" s="125"/>
      <c r="G88" s="120"/>
      <c r="H88" s="131">
        <v>368220172.31999999</v>
      </c>
      <c r="I88" s="136"/>
    </row>
    <row r="89" spans="1:9" x14ac:dyDescent="0.25">
      <c r="A89" s="146" t="s">
        <v>92</v>
      </c>
      <c r="B89" s="125" t="s">
        <v>93</v>
      </c>
      <c r="C89" s="125"/>
      <c r="D89" s="125"/>
      <c r="E89" s="125"/>
      <c r="F89" s="125"/>
      <c r="G89" s="120"/>
      <c r="H89" s="131">
        <v>399824482</v>
      </c>
      <c r="I89" s="136"/>
    </row>
    <row r="90" spans="1:9" x14ac:dyDescent="0.25">
      <c r="A90" s="146" t="s">
        <v>96</v>
      </c>
      <c r="B90" s="125" t="s">
        <v>98</v>
      </c>
      <c r="C90" s="125"/>
      <c r="D90" s="125"/>
      <c r="E90" s="125"/>
      <c r="F90" s="125"/>
      <c r="G90" s="120"/>
      <c r="H90" s="131">
        <v>7497839856.3299999</v>
      </c>
      <c r="I90" s="136"/>
    </row>
    <row r="91" spans="1:9" x14ac:dyDescent="0.25">
      <c r="A91" s="146" t="s">
        <v>97</v>
      </c>
      <c r="B91" s="125" t="s">
        <v>99</v>
      </c>
      <c r="C91" s="125"/>
      <c r="D91" s="125"/>
      <c r="E91" s="125"/>
      <c r="F91" s="125"/>
      <c r="G91" s="120"/>
      <c r="H91" s="131">
        <v>4258111589.9200001</v>
      </c>
      <c r="I91" s="136"/>
    </row>
    <row r="92" spans="1:9" ht="12" x14ac:dyDescent="0.3">
      <c r="A92" s="146"/>
      <c r="B92" s="125"/>
      <c r="C92" s="125"/>
      <c r="D92" s="125"/>
      <c r="E92" s="144"/>
      <c r="F92" s="125"/>
      <c r="G92" s="120"/>
      <c r="H92" s="131"/>
      <c r="I92" s="126"/>
    </row>
    <row r="93" spans="1:9" ht="12" x14ac:dyDescent="0.3">
      <c r="A93" s="121"/>
      <c r="B93" s="150"/>
      <c r="C93" s="124"/>
      <c r="D93" s="125"/>
      <c r="E93" s="151"/>
      <c r="F93" s="119"/>
      <c r="G93" s="120"/>
      <c r="H93" s="131"/>
      <c r="I93" s="122"/>
    </row>
    <row r="94" spans="1:9" ht="12" x14ac:dyDescent="0.3">
      <c r="A94" s="146"/>
      <c r="B94" s="125" t="s">
        <v>57</v>
      </c>
      <c r="C94" s="125"/>
      <c r="D94" s="125"/>
      <c r="E94" s="144"/>
      <c r="F94" s="125"/>
      <c r="G94" s="120"/>
      <c r="H94" s="131">
        <f>SUM(H95:H96)</f>
        <v>2016076.86</v>
      </c>
      <c r="I94" s="126"/>
    </row>
    <row r="95" spans="1:9" ht="12" x14ac:dyDescent="0.3">
      <c r="A95" s="146" t="s">
        <v>85</v>
      </c>
      <c r="B95" s="125" t="s">
        <v>90</v>
      </c>
      <c r="C95" s="125"/>
      <c r="D95" s="125"/>
      <c r="E95" s="144"/>
      <c r="F95" s="125"/>
      <c r="G95" s="120"/>
      <c r="H95" s="131">
        <v>250727</v>
      </c>
      <c r="I95" s="126"/>
    </row>
    <row r="96" spans="1:9" ht="12" x14ac:dyDescent="0.3">
      <c r="A96" s="146" t="s">
        <v>97</v>
      </c>
      <c r="B96" s="125" t="s">
        <v>99</v>
      </c>
      <c r="C96" s="125"/>
      <c r="D96" s="125"/>
      <c r="E96" s="144"/>
      <c r="F96" s="125"/>
      <c r="G96" s="120"/>
      <c r="H96" s="131">
        <v>1765349.86</v>
      </c>
      <c r="I96" s="126"/>
    </row>
    <row r="97" spans="1:9" ht="12" x14ac:dyDescent="0.3">
      <c r="A97" s="146"/>
      <c r="B97" s="125"/>
      <c r="C97" s="125"/>
      <c r="D97" s="125"/>
      <c r="E97" s="144"/>
      <c r="F97" s="125"/>
      <c r="G97" s="120"/>
      <c r="H97" s="131"/>
      <c r="I97" s="126"/>
    </row>
    <row r="98" spans="1:9" ht="12" x14ac:dyDescent="0.3">
      <c r="A98" s="146"/>
      <c r="B98" s="125"/>
      <c r="C98" s="125"/>
      <c r="D98" s="125"/>
      <c r="E98" s="144"/>
      <c r="F98" s="125"/>
      <c r="G98" s="120"/>
      <c r="H98" s="131"/>
      <c r="I98" s="126"/>
    </row>
    <row r="99" spans="1:9" ht="12" x14ac:dyDescent="0.3">
      <c r="A99" s="146"/>
      <c r="B99" s="125" t="s">
        <v>2</v>
      </c>
      <c r="C99" s="125"/>
      <c r="D99" s="125"/>
      <c r="E99" s="144" t="s">
        <v>2</v>
      </c>
      <c r="F99" s="125"/>
      <c r="G99" s="120"/>
      <c r="H99" s="131">
        <v>1681577111028.6802</v>
      </c>
      <c r="I99" s="126"/>
    </row>
    <row r="100" spans="1:9" ht="12" x14ac:dyDescent="0.3">
      <c r="A100" s="146"/>
      <c r="B100" s="125"/>
      <c r="C100" s="125"/>
      <c r="D100" s="125"/>
      <c r="E100" s="144"/>
      <c r="F100" s="125"/>
      <c r="G100" s="120"/>
      <c r="H100" s="131"/>
      <c r="I100" s="126"/>
    </row>
    <row r="101" spans="1:9" ht="12" x14ac:dyDescent="0.3">
      <c r="A101" s="146"/>
      <c r="B101" s="125"/>
      <c r="C101" s="125"/>
      <c r="D101" s="125"/>
      <c r="E101" s="144"/>
      <c r="F101" s="125" t="s">
        <v>110</v>
      </c>
      <c r="G101" s="120"/>
      <c r="H101" s="131">
        <f>+H99-H34</f>
        <v>6.005859375E-2</v>
      </c>
      <c r="I101" s="126"/>
    </row>
    <row r="102" spans="1:9" x14ac:dyDescent="0.25">
      <c r="A102" s="152"/>
      <c r="B102" s="153"/>
      <c r="C102" s="154"/>
      <c r="D102" s="154"/>
      <c r="E102" s="153"/>
      <c r="F102" s="155"/>
      <c r="G102" s="155"/>
      <c r="H102" s="156"/>
      <c r="I102" s="157"/>
    </row>
  </sheetData>
  <mergeCells count="11">
    <mergeCell ref="F102:G102"/>
    <mergeCell ref="D15:D16"/>
    <mergeCell ref="A8:H8"/>
    <mergeCell ref="A9:H9"/>
    <mergeCell ref="A1:C1"/>
    <mergeCell ref="D1:E1"/>
    <mergeCell ref="A2:C2"/>
    <mergeCell ref="D2:E2"/>
    <mergeCell ref="A11:B11"/>
    <mergeCell ref="A13:B13"/>
    <mergeCell ref="G13:H13"/>
  </mergeCells>
  <printOptions horizontalCentered="1" verticalCentered="1"/>
  <pageMargins left="1.0629921259842521" right="0.39370078740157483" top="0.86614173228346458" bottom="0.59055118110236227" header="0.82677165354330717" footer="0.31496062992125984"/>
  <pageSetup scale="4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A5A29-485E-4B99-A18E-2CF9DB1A9E44}">
  <dimension ref="A1:K61"/>
  <sheetViews>
    <sheetView topLeftCell="B13" workbookViewId="0">
      <selection activeCell="D12" sqref="D12"/>
    </sheetView>
  </sheetViews>
  <sheetFormatPr baseColWidth="10" defaultColWidth="11.453125" defaultRowHeight="12.5" x14ac:dyDescent="0.25"/>
  <cols>
    <col min="1" max="1" width="21.7265625" style="11" bestFit="1" customWidth="1"/>
    <col min="2" max="2" width="54.26953125" style="11" bestFit="1" customWidth="1"/>
    <col min="3" max="3" width="11.453125" style="11"/>
    <col min="4" max="4" width="14.26953125" style="11" bestFit="1" customWidth="1"/>
    <col min="5" max="5" width="14.7265625" style="11" bestFit="1" customWidth="1"/>
    <col min="6" max="6" width="21.54296875" style="11" bestFit="1" customWidth="1"/>
    <col min="7" max="7" width="11.453125" style="11"/>
    <col min="8" max="9" width="20.1796875" style="11" bestFit="1" customWidth="1"/>
    <col min="10" max="10" width="16.453125" style="11" bestFit="1" customWidth="1"/>
    <col min="11" max="11" width="20.1796875" style="11" bestFit="1" customWidth="1"/>
    <col min="12" max="16384" width="11.453125" style="11"/>
  </cols>
  <sheetData>
    <row r="1" spans="1:11" ht="13" thickBot="1" x14ac:dyDescent="0.3">
      <c r="J1" s="43" t="e">
        <f>F7+F8+F9+F12</f>
        <v>#REF!</v>
      </c>
    </row>
    <row r="2" spans="1:11" ht="13.5" thickBot="1" x14ac:dyDescent="0.35">
      <c r="B2" s="19" t="s">
        <v>68</v>
      </c>
      <c r="F2" s="44"/>
      <c r="H2" s="44"/>
      <c r="I2" s="44"/>
      <c r="J2" s="44"/>
    </row>
    <row r="3" spans="1:11" x14ac:dyDescent="0.25">
      <c r="A3" s="45"/>
      <c r="B3" s="46"/>
      <c r="C3" s="46"/>
      <c r="D3" s="46"/>
      <c r="E3" s="46"/>
      <c r="F3" s="46"/>
      <c r="G3" s="47"/>
    </row>
    <row r="4" spans="1:11" x14ac:dyDescent="0.25">
      <c r="A4" s="48"/>
      <c r="G4" s="49"/>
    </row>
    <row r="5" spans="1:11" s="19" customFormat="1" ht="13" x14ac:dyDescent="0.3">
      <c r="A5" s="20" t="s">
        <v>69</v>
      </c>
      <c r="B5" s="21" t="s">
        <v>70</v>
      </c>
      <c r="C5" s="22"/>
      <c r="D5" s="22"/>
      <c r="E5" s="22"/>
      <c r="F5" s="21" t="s">
        <v>71</v>
      </c>
      <c r="G5" s="23"/>
    </row>
    <row r="6" spans="1:11" x14ac:dyDescent="0.25">
      <c r="A6" s="50" t="s">
        <v>25</v>
      </c>
      <c r="B6" s="51" t="s">
        <v>24</v>
      </c>
      <c r="C6" s="3"/>
      <c r="D6" s="2"/>
      <c r="E6" s="2" t="s">
        <v>2</v>
      </c>
      <c r="F6" s="3" t="s">
        <v>2</v>
      </c>
      <c r="G6" s="49"/>
      <c r="I6" s="44"/>
      <c r="J6" s="44"/>
      <c r="K6" s="44"/>
    </row>
    <row r="7" spans="1:11" ht="14.5" x14ac:dyDescent="0.35">
      <c r="A7" s="52" t="s">
        <v>26</v>
      </c>
      <c r="B7" s="5" t="s">
        <v>29</v>
      </c>
      <c r="C7" s="2"/>
      <c r="D7" s="12" t="s">
        <v>2</v>
      </c>
      <c r="E7" s="9" t="s">
        <v>2</v>
      </c>
      <c r="F7" s="9" t="e">
        <f>#REF!</f>
        <v>#REF!</v>
      </c>
      <c r="G7" s="49"/>
      <c r="H7" s="9"/>
      <c r="I7" s="44"/>
      <c r="K7" s="44"/>
    </row>
    <row r="8" spans="1:11" x14ac:dyDescent="0.25">
      <c r="A8" s="52" t="s">
        <v>60</v>
      </c>
      <c r="B8" s="5" t="s">
        <v>61</v>
      </c>
      <c r="C8" s="2"/>
      <c r="D8" s="12"/>
      <c r="E8" s="12" t="s">
        <v>2</v>
      </c>
      <c r="F8" s="12" t="e">
        <f>#REF!</f>
        <v>#REF!</v>
      </c>
      <c r="G8" s="49"/>
      <c r="H8" s="12"/>
      <c r="I8" s="44"/>
      <c r="J8" s="44"/>
    </row>
    <row r="9" spans="1:11" x14ac:dyDescent="0.25">
      <c r="A9" s="52" t="s">
        <v>27</v>
      </c>
      <c r="B9" s="5" t="s">
        <v>28</v>
      </c>
      <c r="C9" s="2"/>
      <c r="D9" s="12"/>
      <c r="E9" s="24" t="s">
        <v>2</v>
      </c>
      <c r="F9" s="44" t="e">
        <f>#REF!</f>
        <v>#REF!</v>
      </c>
      <c r="G9" s="49"/>
      <c r="H9" s="24"/>
      <c r="I9" s="44"/>
      <c r="J9" s="44"/>
    </row>
    <row r="10" spans="1:11" x14ac:dyDescent="0.25">
      <c r="A10" s="53" t="s">
        <v>34</v>
      </c>
      <c r="B10" s="15" t="s">
        <v>42</v>
      </c>
      <c r="C10" s="2"/>
      <c r="D10" s="12"/>
      <c r="E10" s="25" t="s">
        <v>2</v>
      </c>
      <c r="F10" s="12" t="e">
        <f>#REF!</f>
        <v>#REF!</v>
      </c>
      <c r="G10" s="49"/>
      <c r="H10" s="12"/>
      <c r="I10" s="44"/>
      <c r="J10" s="44"/>
      <c r="K10" s="44"/>
    </row>
    <row r="11" spans="1:11" x14ac:dyDescent="0.25">
      <c r="A11" s="52" t="s">
        <v>32</v>
      </c>
      <c r="B11" s="15" t="s">
        <v>72</v>
      </c>
      <c r="F11" s="7" t="e">
        <f>#REF!</f>
        <v>#REF!</v>
      </c>
      <c r="G11" s="49"/>
      <c r="H11" s="7"/>
      <c r="I11" s="44"/>
      <c r="J11" s="44"/>
    </row>
    <row r="12" spans="1:11" x14ac:dyDescent="0.25">
      <c r="A12" s="52" t="s">
        <v>26</v>
      </c>
      <c r="B12" s="5" t="s">
        <v>45</v>
      </c>
      <c r="C12" s="2"/>
      <c r="D12" s="12"/>
      <c r="E12" s="25" t="s">
        <v>2</v>
      </c>
      <c r="F12" s="25" t="e">
        <f>#REF!</f>
        <v>#REF!</v>
      </c>
      <c r="G12" s="49"/>
      <c r="H12" s="25"/>
      <c r="I12" s="44"/>
      <c r="J12" s="44"/>
    </row>
    <row r="13" spans="1:11" ht="13.5" thickBot="1" x14ac:dyDescent="0.35">
      <c r="A13" s="48"/>
      <c r="B13" s="1" t="s">
        <v>73</v>
      </c>
      <c r="E13" s="26" t="s">
        <v>74</v>
      </c>
      <c r="F13" s="27" t="e">
        <f>SUM(F7:F12)</f>
        <v>#REF!</v>
      </c>
      <c r="G13" s="49"/>
      <c r="H13" s="44"/>
      <c r="I13" s="44"/>
      <c r="J13" s="44"/>
      <c r="K13" s="44"/>
    </row>
    <row r="14" spans="1:11" ht="13.5" thickTop="1" x14ac:dyDescent="0.3">
      <c r="A14" s="48"/>
      <c r="B14" s="19" t="s">
        <v>57</v>
      </c>
      <c r="F14" s="54"/>
      <c r="G14" s="49"/>
      <c r="I14" s="54"/>
    </row>
    <row r="15" spans="1:11" x14ac:dyDescent="0.25">
      <c r="A15" s="13" t="s">
        <v>26</v>
      </c>
      <c r="B15" s="5" t="s">
        <v>29</v>
      </c>
      <c r="F15" s="12">
        <v>17047000</v>
      </c>
      <c r="G15" s="49"/>
      <c r="I15" s="54"/>
    </row>
    <row r="16" spans="1:11" x14ac:dyDescent="0.25">
      <c r="A16" s="13" t="s">
        <v>27</v>
      </c>
      <c r="B16" s="5" t="s">
        <v>28</v>
      </c>
      <c r="F16" s="12">
        <v>1601000</v>
      </c>
      <c r="G16" s="49"/>
      <c r="I16" s="54"/>
    </row>
    <row r="17" spans="1:9" ht="13" thickBot="1" x14ac:dyDescent="0.3">
      <c r="A17" s="13" t="s">
        <v>32</v>
      </c>
      <c r="B17" s="15" t="s">
        <v>41</v>
      </c>
      <c r="F17" s="12">
        <v>3777000</v>
      </c>
      <c r="G17" s="49"/>
      <c r="I17" s="54"/>
    </row>
    <row r="18" spans="1:9" ht="13" thickBot="1" x14ac:dyDescent="0.3">
      <c r="A18" s="13"/>
      <c r="B18" s="15"/>
      <c r="F18" s="42">
        <f>SUM(F15:F17)</f>
        <v>22425000</v>
      </c>
      <c r="G18" s="49"/>
      <c r="I18" s="54"/>
    </row>
    <row r="19" spans="1:9" x14ac:dyDescent="0.25">
      <c r="A19" s="13"/>
      <c r="B19" s="15"/>
      <c r="F19" s="12"/>
      <c r="G19" s="49"/>
      <c r="I19" s="54"/>
    </row>
    <row r="20" spans="1:9" ht="13" thickBot="1" x14ac:dyDescent="0.3">
      <c r="A20" s="55"/>
      <c r="B20" s="56"/>
      <c r="C20" s="56"/>
      <c r="D20" s="56"/>
      <c r="E20" s="56"/>
      <c r="F20" s="43" t="e">
        <f>F13-F18</f>
        <v>#REF!</v>
      </c>
      <c r="G20" s="57"/>
      <c r="H20" s="54"/>
      <c r="I20" s="44"/>
    </row>
    <row r="21" spans="1:9" x14ac:dyDescent="0.25">
      <c r="F21" s="54"/>
      <c r="I21" s="58"/>
    </row>
    <row r="22" spans="1:9" x14ac:dyDescent="0.25">
      <c r="F22" s="54"/>
    </row>
    <row r="23" spans="1:9" ht="13" thickBot="1" x14ac:dyDescent="0.3">
      <c r="F23" s="54"/>
    </row>
    <row r="24" spans="1:9" x14ac:dyDescent="0.25">
      <c r="A24" s="45"/>
      <c r="B24" s="46"/>
      <c r="C24" s="46"/>
      <c r="D24" s="46"/>
      <c r="E24" s="46"/>
      <c r="F24" s="59"/>
      <c r="G24" s="47"/>
    </row>
    <row r="25" spans="1:9" ht="13" thickBot="1" x14ac:dyDescent="0.3">
      <c r="A25" s="48"/>
      <c r="F25" s="54"/>
      <c r="G25" s="49"/>
    </row>
    <row r="26" spans="1:9" ht="13.5" thickBot="1" x14ac:dyDescent="0.35">
      <c r="A26" s="28" t="s">
        <v>69</v>
      </c>
      <c r="B26" s="29" t="s">
        <v>75</v>
      </c>
      <c r="C26" s="22"/>
      <c r="D26" s="22"/>
      <c r="E26" s="22"/>
      <c r="F26" s="29" t="s">
        <v>71</v>
      </c>
      <c r="G26" s="49"/>
    </row>
    <row r="27" spans="1:9" ht="13" x14ac:dyDescent="0.3">
      <c r="A27" s="30"/>
      <c r="B27" s="22"/>
      <c r="C27" s="22"/>
      <c r="D27" s="22"/>
      <c r="E27" s="22"/>
      <c r="F27" s="22"/>
      <c r="G27" s="49"/>
    </row>
    <row r="28" spans="1:9" x14ac:dyDescent="0.25">
      <c r="A28" s="50" t="s">
        <v>30</v>
      </c>
      <c r="B28" s="51" t="s">
        <v>31</v>
      </c>
      <c r="C28" s="2"/>
      <c r="D28" s="12"/>
      <c r="E28" s="25"/>
      <c r="F28" s="3" t="s">
        <v>2</v>
      </c>
      <c r="G28" s="49"/>
    </row>
    <row r="29" spans="1:9" x14ac:dyDescent="0.25">
      <c r="A29" s="52" t="s">
        <v>33</v>
      </c>
      <c r="B29" s="15" t="s">
        <v>40</v>
      </c>
      <c r="C29" s="2"/>
      <c r="D29" s="12"/>
      <c r="E29" s="25"/>
      <c r="G29" s="49"/>
    </row>
    <row r="30" spans="1:9" x14ac:dyDescent="0.25">
      <c r="A30" s="52" t="s">
        <v>32</v>
      </c>
      <c r="B30" s="15" t="s">
        <v>76</v>
      </c>
      <c r="C30" s="2"/>
      <c r="D30" s="12"/>
      <c r="E30" s="25" t="s">
        <v>2</v>
      </c>
      <c r="F30" s="60" t="e">
        <f>#REF!</f>
        <v>#REF!</v>
      </c>
      <c r="G30" s="49"/>
    </row>
    <row r="31" spans="1:9" x14ac:dyDescent="0.25">
      <c r="G31" s="49"/>
    </row>
    <row r="32" spans="1:9" ht="13" thickBot="1" x14ac:dyDescent="0.3">
      <c r="A32" s="53"/>
      <c r="B32" s="15"/>
      <c r="C32" s="2"/>
      <c r="D32" s="12"/>
      <c r="E32" s="31">
        <v>1</v>
      </c>
      <c r="F32" s="61" t="e">
        <f>SUM(F30:F31)</f>
        <v>#REF!</v>
      </c>
      <c r="G32" s="49"/>
    </row>
    <row r="33" spans="1:7" ht="13" thickTop="1" x14ac:dyDescent="0.25">
      <c r="A33" s="52"/>
      <c r="B33" s="51" t="s">
        <v>2</v>
      </c>
      <c r="C33" s="2"/>
      <c r="D33" s="12"/>
      <c r="E33" s="31"/>
      <c r="F33" s="62" t="s">
        <v>2</v>
      </c>
      <c r="G33" s="49"/>
    </row>
    <row r="34" spans="1:7" x14ac:dyDescent="0.25">
      <c r="A34" s="50" t="s">
        <v>35</v>
      </c>
      <c r="B34" s="51" t="s">
        <v>36</v>
      </c>
      <c r="C34" s="2"/>
      <c r="D34" s="12"/>
      <c r="E34" s="31"/>
      <c r="F34" s="3" t="s">
        <v>2</v>
      </c>
      <c r="G34" s="49"/>
    </row>
    <row r="35" spans="1:7" x14ac:dyDescent="0.25">
      <c r="A35" s="52" t="s">
        <v>52</v>
      </c>
      <c r="B35" s="15" t="s">
        <v>53</v>
      </c>
      <c r="C35" s="2"/>
      <c r="D35" s="12"/>
      <c r="E35" s="31" t="s">
        <v>2</v>
      </c>
      <c r="F35" s="2" t="e">
        <f>#REF!</f>
        <v>#REF!</v>
      </c>
      <c r="G35" s="49"/>
    </row>
    <row r="36" spans="1:7" ht="14.5" x14ac:dyDescent="0.35">
      <c r="A36" s="52" t="s">
        <v>37</v>
      </c>
      <c r="B36" s="63" t="s">
        <v>43</v>
      </c>
      <c r="C36" s="2"/>
      <c r="D36" s="12"/>
      <c r="E36" s="32" t="s">
        <v>2</v>
      </c>
      <c r="F36" s="12" t="e">
        <f>#REF!</f>
        <v>#REF!</v>
      </c>
      <c r="G36" s="49"/>
    </row>
    <row r="37" spans="1:7" ht="13" thickBot="1" x14ac:dyDescent="0.3">
      <c r="A37" s="52"/>
      <c r="B37" s="63"/>
      <c r="C37" s="2"/>
      <c r="D37" s="12"/>
      <c r="E37" s="31">
        <v>2</v>
      </c>
      <c r="F37" s="61" t="e">
        <f>SUM(F35:F36)</f>
        <v>#REF!</v>
      </c>
      <c r="G37" s="49"/>
    </row>
    <row r="38" spans="1:7" ht="15" thickTop="1" x14ac:dyDescent="0.35">
      <c r="A38" s="52"/>
      <c r="B38" s="63"/>
      <c r="C38" s="2"/>
      <c r="D38" s="12"/>
      <c r="E38" s="32"/>
      <c r="F38" s="12"/>
      <c r="G38" s="49"/>
    </row>
    <row r="39" spans="1:7" ht="13" x14ac:dyDescent="0.3">
      <c r="A39" s="33" t="s">
        <v>2</v>
      </c>
      <c r="B39" s="5"/>
      <c r="C39" s="2"/>
      <c r="D39" s="2"/>
      <c r="E39" s="34" t="s">
        <v>2</v>
      </c>
      <c r="F39" s="2" t="s">
        <v>2</v>
      </c>
      <c r="G39" s="49"/>
    </row>
    <row r="40" spans="1:7" ht="13" x14ac:dyDescent="0.3">
      <c r="A40" s="50" t="s">
        <v>20</v>
      </c>
      <c r="B40" s="51" t="s">
        <v>38</v>
      </c>
      <c r="C40" s="2"/>
      <c r="D40" s="2"/>
      <c r="E40" s="6"/>
      <c r="F40" s="3" t="s">
        <v>2</v>
      </c>
      <c r="G40" s="49"/>
    </row>
    <row r="41" spans="1:7" x14ac:dyDescent="0.25">
      <c r="A41" s="35" t="s">
        <v>66</v>
      </c>
      <c r="B41" s="5" t="s">
        <v>67</v>
      </c>
      <c r="C41" s="2"/>
      <c r="D41" s="2" t="s">
        <v>2</v>
      </c>
      <c r="E41" s="5"/>
      <c r="F41" s="2" t="e">
        <f>#REF!</f>
        <v>#REF!</v>
      </c>
      <c r="G41" s="49"/>
    </row>
    <row r="42" spans="1:7" ht="13" x14ac:dyDescent="0.3">
      <c r="A42" s="52" t="s">
        <v>39</v>
      </c>
      <c r="B42" s="15" t="s">
        <v>16</v>
      </c>
      <c r="C42" s="2"/>
      <c r="D42" s="2"/>
      <c r="E42" s="6"/>
      <c r="F42" s="2" t="e">
        <f>#REF!</f>
        <v>#REF!</v>
      </c>
      <c r="G42" s="49"/>
    </row>
    <row r="43" spans="1:7" ht="13" thickBot="1" x14ac:dyDescent="0.3">
      <c r="A43" s="52"/>
      <c r="B43" s="15"/>
      <c r="C43" s="2"/>
      <c r="D43" s="2"/>
      <c r="E43" s="31">
        <v>3</v>
      </c>
      <c r="F43" s="36" t="e">
        <f>SUM(F41:F42)</f>
        <v>#REF!</v>
      </c>
      <c r="G43" s="49"/>
    </row>
    <row r="44" spans="1:7" ht="13.5" thickTop="1" x14ac:dyDescent="0.3">
      <c r="A44" s="52"/>
      <c r="B44" s="5"/>
      <c r="C44" s="2"/>
      <c r="D44" s="2"/>
      <c r="E44" s="6"/>
      <c r="F44" s="3"/>
      <c r="G44" s="49"/>
    </row>
    <row r="45" spans="1:7" ht="13" x14ac:dyDescent="0.3">
      <c r="A45" s="50" t="s">
        <v>21</v>
      </c>
      <c r="B45" s="51" t="s">
        <v>22</v>
      </c>
      <c r="C45" s="8"/>
      <c r="D45" s="2"/>
      <c r="E45" s="6"/>
      <c r="F45" s="64">
        <f>F48+F47+F46+F49</f>
        <v>6479160495.2999954</v>
      </c>
      <c r="G45" s="49"/>
    </row>
    <row r="46" spans="1:7" ht="13" x14ac:dyDescent="0.3">
      <c r="A46" s="13" t="s">
        <v>58</v>
      </c>
      <c r="B46" s="18" t="s">
        <v>59</v>
      </c>
      <c r="C46" s="2"/>
      <c r="D46" s="2"/>
      <c r="E46" s="4" t="s">
        <v>2</v>
      </c>
      <c r="F46" s="4">
        <v>2647065050.3499951</v>
      </c>
      <c r="G46" s="49"/>
    </row>
    <row r="47" spans="1:7" ht="13" x14ac:dyDescent="0.3">
      <c r="A47" s="16" t="s">
        <v>87</v>
      </c>
      <c r="B47" s="17" t="s">
        <v>84</v>
      </c>
      <c r="C47" s="2"/>
      <c r="D47" s="2"/>
      <c r="E47" s="4"/>
      <c r="F47" s="4">
        <v>2799156030.6799998</v>
      </c>
      <c r="G47" s="49"/>
    </row>
    <row r="48" spans="1:7" ht="13" x14ac:dyDescent="0.3">
      <c r="A48" s="16" t="s">
        <v>83</v>
      </c>
      <c r="B48" s="17" t="s">
        <v>84</v>
      </c>
      <c r="C48" s="2"/>
      <c r="D48" s="2"/>
      <c r="E48" s="4"/>
      <c r="F48" s="4">
        <v>725652375.46000016</v>
      </c>
      <c r="G48" s="49"/>
    </row>
    <row r="49" spans="1:7" ht="21" x14ac:dyDescent="0.3">
      <c r="A49" s="16" t="s">
        <v>85</v>
      </c>
      <c r="B49" s="17" t="s">
        <v>86</v>
      </c>
      <c r="C49" s="2"/>
      <c r="D49" s="2"/>
      <c r="E49" s="4"/>
      <c r="F49" s="4">
        <v>307287038.81</v>
      </c>
      <c r="G49" s="49"/>
    </row>
    <row r="50" spans="1:7" x14ac:dyDescent="0.25">
      <c r="A50" s="52"/>
      <c r="B50" s="18"/>
      <c r="C50" s="2"/>
      <c r="D50" s="2"/>
      <c r="E50" s="31"/>
      <c r="F50" s="2"/>
      <c r="G50" s="49"/>
    </row>
    <row r="51" spans="1:7" x14ac:dyDescent="0.25">
      <c r="A51" s="52"/>
      <c r="B51" s="18"/>
      <c r="C51" s="2"/>
      <c r="D51" s="2"/>
      <c r="E51" s="31"/>
      <c r="F51" s="2"/>
      <c r="G51" s="49"/>
    </row>
    <row r="52" spans="1:7" x14ac:dyDescent="0.25">
      <c r="A52" s="50" t="s">
        <v>23</v>
      </c>
      <c r="B52" s="65" t="s">
        <v>44</v>
      </c>
      <c r="C52" s="2"/>
      <c r="D52" s="2"/>
      <c r="E52" s="5"/>
      <c r="F52" s="14" t="s">
        <v>2</v>
      </c>
      <c r="G52" s="49"/>
    </row>
    <row r="53" spans="1:7" ht="13.5" thickBot="1" x14ac:dyDescent="0.35">
      <c r="A53" s="52" t="s">
        <v>56</v>
      </c>
      <c r="B53" s="41" t="s">
        <v>55</v>
      </c>
      <c r="C53" s="2"/>
      <c r="D53" s="2"/>
      <c r="E53" s="31">
        <v>5</v>
      </c>
      <c r="F53" s="37" t="e">
        <f>#REF!</f>
        <v>#REF!</v>
      </c>
      <c r="G53" s="49"/>
    </row>
    <row r="54" spans="1:7" ht="13" thickTop="1" x14ac:dyDescent="0.25">
      <c r="A54" s="48"/>
      <c r="G54" s="49"/>
    </row>
    <row r="55" spans="1:7" ht="13" thickBot="1" x14ac:dyDescent="0.3">
      <c r="A55" s="48"/>
      <c r="B55" s="5" t="s">
        <v>77</v>
      </c>
      <c r="E55" s="26" t="s">
        <v>78</v>
      </c>
      <c r="F55" s="66" t="e">
        <f>F32+F37+F42+F45+F53</f>
        <v>#REF!</v>
      </c>
      <c r="G55" s="49"/>
    </row>
    <row r="56" spans="1:7" ht="13.5" thickTop="1" thickBot="1" x14ac:dyDescent="0.3">
      <c r="A56" s="48"/>
      <c r="G56" s="49"/>
    </row>
    <row r="57" spans="1:7" ht="13.5" thickBot="1" x14ac:dyDescent="0.35">
      <c r="A57" s="48"/>
      <c r="B57" s="19" t="s">
        <v>79</v>
      </c>
      <c r="C57" s="19"/>
      <c r="D57" s="19"/>
      <c r="E57" s="19" t="s">
        <v>80</v>
      </c>
      <c r="F57" s="38" t="e">
        <f>F13-F18+F55</f>
        <v>#REF!</v>
      </c>
      <c r="G57" s="49"/>
    </row>
    <row r="58" spans="1:7" x14ac:dyDescent="0.25">
      <c r="A58" s="48"/>
      <c r="G58" s="49"/>
    </row>
    <row r="59" spans="1:7" ht="21.75" customHeight="1" x14ac:dyDescent="0.25">
      <c r="A59" s="48"/>
      <c r="F59" s="40" t="e">
        <f>#REF!</f>
        <v>#REF!</v>
      </c>
      <c r="G59" s="49"/>
    </row>
    <row r="60" spans="1:7" x14ac:dyDescent="0.25">
      <c r="A60" s="48"/>
      <c r="G60" s="49"/>
    </row>
    <row r="61" spans="1:7" ht="13" thickBot="1" x14ac:dyDescent="0.3">
      <c r="A61" s="55"/>
      <c r="B61" s="56"/>
      <c r="C61" s="56"/>
      <c r="D61" s="56"/>
      <c r="E61" s="56"/>
      <c r="F61" s="39" t="e">
        <f>F57-F59</f>
        <v>#REF!</v>
      </c>
      <c r="G61" s="57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8BCEC9E4758B4F84540E16AE0A99A0" ma:contentTypeVersion="13" ma:contentTypeDescription="Crear nuevo documento." ma:contentTypeScope="" ma:versionID="c205cb3bd4d4979ca15f4c11e54daabe">
  <xsd:schema xmlns:xsd="http://www.w3.org/2001/XMLSchema" xmlns:xs="http://www.w3.org/2001/XMLSchema" xmlns:p="http://schemas.microsoft.com/office/2006/metadata/properties" xmlns:ns3="be4da831-41e5-4a27-8463-f52404d629ae" xmlns:ns4="b17221c6-4c78-4db3-8140-58dc70740a93" targetNamespace="http://schemas.microsoft.com/office/2006/metadata/properties" ma:root="true" ma:fieldsID="5835a70d8454fb7615a549dd71b2f6d8" ns3:_="" ns4:_="">
    <xsd:import namespace="be4da831-41e5-4a27-8463-f52404d629ae"/>
    <xsd:import namespace="b17221c6-4c78-4db3-8140-58dc70740a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da831-41e5-4a27-8463-f52404d629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221c6-4c78-4db3-8140-58dc70740a9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e4da831-41e5-4a27-8463-f52404d629ae" xsi:nil="true"/>
  </documentManagement>
</p:properties>
</file>

<file path=customXml/itemProps1.xml><?xml version="1.0" encoding="utf-8"?>
<ds:datastoreItem xmlns:ds="http://schemas.openxmlformats.org/officeDocument/2006/customXml" ds:itemID="{F0FFF1AD-4612-456E-BC6C-E8310DEA6A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1AC979-669E-4FFD-ACA6-420F7E2EC5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4da831-41e5-4a27-8463-f52404d629ae"/>
    <ds:schemaRef ds:uri="b17221c6-4c78-4db3-8140-58dc70740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8E3E26-2640-4BC1-88AC-8E7139684120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be4da831-41e5-4a27-8463-f52404d629ae"/>
    <ds:schemaRef ds:uri="b17221c6-4c78-4db3-8140-58dc70740a93"/>
    <ds:schemaRef ds:uri="http://purl.org/dc/dcmitype/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Detalle</vt:lpstr>
      <vt:lpstr>cartera</vt:lpstr>
      <vt:lpstr>Detalle!Área_de_impresión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Sandra Liliana Martinez Castillo</cp:lastModifiedBy>
  <cp:lastPrinted>2023-10-12T13:58:01Z</cp:lastPrinted>
  <dcterms:created xsi:type="dcterms:W3CDTF">1997-11-10T20:17:17Z</dcterms:created>
  <dcterms:modified xsi:type="dcterms:W3CDTF">2023-10-17T19:51:48Z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0x0101003C8BCEC9E4758B4F84540E16AE0A99A0</vt:lpwstr>
  </property>
</Properties>
</file>