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tic-my.sharepoint.com/personal/rosorio_mintic_gov_co/Documents/Presupuesto R.Osorio/2025/Informes Pagina Mintic/FUTIC/"/>
    </mc:Choice>
  </mc:AlternateContent>
  <xr:revisionPtr revIDLastSave="451" documentId="8_{34AF6D94-E259-4BD9-8F27-5EB06F6D4F33}" xr6:coauthVersionLast="47" xr6:coauthVersionMax="47" xr10:uidLastSave="{FD6C46F8-996E-405E-8724-DE33D1510C7C}"/>
  <bookViews>
    <workbookView xWindow="-28920" yWindow="-3645" windowWidth="29040" windowHeight="15720" activeTab="1" xr2:uid="{00000000-000D-0000-FFFF-FFFF00000000}"/>
  </bookViews>
  <sheets>
    <sheet name="AGREGADA FUTIC" sheetId="3" r:id="rId1"/>
    <sheet name="DESAGREGADA FUTIC" sheetId="4" r:id="rId2"/>
  </sheets>
  <definedNames>
    <definedName name="_xlnm._FilterDatabase" localSheetId="1" hidden="1">'DESAGREGADA FUTIC'!$A$7:$T$164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4" l="1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8" i="4"/>
  <c r="U39" i="4"/>
  <c r="U40" i="4"/>
  <c r="U41" i="4"/>
  <c r="U42" i="4"/>
  <c r="U43" i="4"/>
  <c r="U44" i="4"/>
  <c r="U45" i="4"/>
  <c r="U46" i="4"/>
  <c r="U47" i="4"/>
  <c r="U48" i="4"/>
  <c r="U49" i="4"/>
  <c r="U51" i="4"/>
  <c r="U52" i="4"/>
  <c r="U53" i="4"/>
  <c r="U54" i="4"/>
  <c r="U57" i="4"/>
  <c r="U58" i="4"/>
  <c r="U59" i="4"/>
  <c r="U60" i="4"/>
  <c r="U61" i="4"/>
  <c r="U63" i="4"/>
  <c r="U64" i="4"/>
  <c r="U65" i="4"/>
  <c r="U67" i="4"/>
  <c r="U68" i="4"/>
  <c r="U69" i="4"/>
  <c r="U70" i="4"/>
  <c r="U72" i="4"/>
  <c r="U73" i="4"/>
  <c r="U74" i="4"/>
  <c r="U76" i="4"/>
  <c r="U77" i="4"/>
  <c r="U79" i="4"/>
  <c r="U80" i="4"/>
  <c r="U81" i="4"/>
  <c r="U82" i="4"/>
  <c r="U83" i="4"/>
  <c r="U85" i="4"/>
  <c r="U86" i="4"/>
  <c r="U87" i="4"/>
  <c r="U89" i="4"/>
  <c r="U90" i="4"/>
  <c r="U91" i="4"/>
  <c r="U92" i="4"/>
  <c r="U94" i="4"/>
  <c r="U95" i="4"/>
  <c r="U96" i="4"/>
  <c r="U97" i="4"/>
  <c r="U99" i="4"/>
  <c r="U100" i="4"/>
  <c r="U102" i="4"/>
  <c r="U103" i="4"/>
  <c r="U104" i="4"/>
  <c r="U105" i="4"/>
  <c r="U106" i="4"/>
  <c r="U107" i="4"/>
  <c r="U108" i="4"/>
  <c r="U109" i="4"/>
  <c r="U110" i="4"/>
  <c r="U112" i="4"/>
  <c r="U113" i="4"/>
  <c r="U114" i="4"/>
  <c r="U115" i="4"/>
  <c r="U116" i="4"/>
  <c r="U117" i="4"/>
  <c r="U118" i="4"/>
  <c r="U119" i="4"/>
  <c r="U120" i="4"/>
  <c r="U121" i="4"/>
  <c r="U123" i="4"/>
  <c r="U124" i="4"/>
  <c r="U125" i="4"/>
  <c r="U127" i="4"/>
  <c r="U128" i="4"/>
  <c r="U130" i="4"/>
  <c r="U131" i="4"/>
  <c r="U132" i="4"/>
  <c r="U133" i="4"/>
  <c r="U134" i="4"/>
  <c r="U135" i="4"/>
  <c r="U136" i="4"/>
  <c r="U138" i="4"/>
  <c r="U139" i="4"/>
  <c r="U140" i="4"/>
  <c r="U141" i="4"/>
  <c r="U143" i="4"/>
  <c r="U144" i="4"/>
  <c r="U146" i="4"/>
  <c r="U147" i="4"/>
  <c r="U148" i="4"/>
  <c r="U149" i="4"/>
  <c r="U151" i="4"/>
  <c r="U152" i="4"/>
  <c r="U153" i="4"/>
  <c r="U154" i="4"/>
  <c r="U156" i="4"/>
  <c r="U157" i="4"/>
  <c r="U158" i="4"/>
  <c r="U159" i="4"/>
  <c r="U161" i="4"/>
  <c r="U162" i="4"/>
  <c r="U163" i="4"/>
  <c r="U164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8" i="4"/>
  <c r="S39" i="4"/>
  <c r="S40" i="4"/>
  <c r="S41" i="4"/>
  <c r="S42" i="4"/>
  <c r="S43" i="4"/>
  <c r="S44" i="4"/>
  <c r="S45" i="4"/>
  <c r="S46" i="4"/>
  <c r="S47" i="4"/>
  <c r="S48" i="4"/>
  <c r="S49" i="4"/>
  <c r="S51" i="4"/>
  <c r="S52" i="4"/>
  <c r="S53" i="4"/>
  <c r="S54" i="4"/>
  <c r="S57" i="4"/>
  <c r="S58" i="4"/>
  <c r="S59" i="4"/>
  <c r="S60" i="4"/>
  <c r="S61" i="4"/>
  <c r="S63" i="4"/>
  <c r="S64" i="4"/>
  <c r="S65" i="4"/>
  <c r="S67" i="4"/>
  <c r="S68" i="4"/>
  <c r="S69" i="4"/>
  <c r="S70" i="4"/>
  <c r="S72" i="4"/>
  <c r="S73" i="4"/>
  <c r="S74" i="4"/>
  <c r="S76" i="4"/>
  <c r="S77" i="4"/>
  <c r="S79" i="4"/>
  <c r="S80" i="4"/>
  <c r="S81" i="4"/>
  <c r="S82" i="4"/>
  <c r="S83" i="4"/>
  <c r="S85" i="4"/>
  <c r="S86" i="4"/>
  <c r="S87" i="4"/>
  <c r="S89" i="4"/>
  <c r="S90" i="4"/>
  <c r="S91" i="4"/>
  <c r="S92" i="4"/>
  <c r="S94" i="4"/>
  <c r="S95" i="4"/>
  <c r="S96" i="4"/>
  <c r="S97" i="4"/>
  <c r="S99" i="4"/>
  <c r="S100" i="4"/>
  <c r="S102" i="4"/>
  <c r="S103" i="4"/>
  <c r="S104" i="4"/>
  <c r="S105" i="4"/>
  <c r="S106" i="4"/>
  <c r="S107" i="4"/>
  <c r="S108" i="4"/>
  <c r="S109" i="4"/>
  <c r="S110" i="4"/>
  <c r="S112" i="4"/>
  <c r="S113" i="4"/>
  <c r="S114" i="4"/>
  <c r="S115" i="4"/>
  <c r="S116" i="4"/>
  <c r="S117" i="4"/>
  <c r="S118" i="4"/>
  <c r="S119" i="4"/>
  <c r="S120" i="4"/>
  <c r="S121" i="4"/>
  <c r="S123" i="4"/>
  <c r="S124" i="4"/>
  <c r="S125" i="4"/>
  <c r="S127" i="4"/>
  <c r="S128" i="4"/>
  <c r="S130" i="4"/>
  <c r="S131" i="4"/>
  <c r="S132" i="4"/>
  <c r="S133" i="4"/>
  <c r="S134" i="4"/>
  <c r="S135" i="4"/>
  <c r="S136" i="4"/>
  <c r="S138" i="4"/>
  <c r="S139" i="4"/>
  <c r="S140" i="4"/>
  <c r="S141" i="4"/>
  <c r="S143" i="4"/>
  <c r="S144" i="4"/>
  <c r="S146" i="4"/>
  <c r="S147" i="4"/>
  <c r="S148" i="4"/>
  <c r="S149" i="4"/>
  <c r="S151" i="4"/>
  <c r="S152" i="4"/>
  <c r="S153" i="4"/>
  <c r="S154" i="4"/>
  <c r="S156" i="4"/>
  <c r="S157" i="4"/>
  <c r="S158" i="4"/>
  <c r="S159" i="4"/>
  <c r="S161" i="4"/>
  <c r="S162" i="4"/>
  <c r="S163" i="4"/>
  <c r="S164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8" i="4"/>
  <c r="Q39" i="4"/>
  <c r="Q40" i="4"/>
  <c r="Q41" i="4"/>
  <c r="Q42" i="4"/>
  <c r="Q43" i="4"/>
  <c r="Q44" i="4"/>
  <c r="Q45" i="4"/>
  <c r="Q46" i="4"/>
  <c r="Q47" i="4"/>
  <c r="Q48" i="4"/>
  <c r="Q49" i="4"/>
  <c r="Q51" i="4"/>
  <c r="Q52" i="4"/>
  <c r="Q53" i="4"/>
  <c r="Q54" i="4"/>
  <c r="Q57" i="4"/>
  <c r="Q58" i="4"/>
  <c r="Q59" i="4"/>
  <c r="Q60" i="4"/>
  <c r="Q61" i="4"/>
  <c r="Q63" i="4"/>
  <c r="Q64" i="4"/>
  <c r="Q65" i="4"/>
  <c r="Q67" i="4"/>
  <c r="Q68" i="4"/>
  <c r="Q69" i="4"/>
  <c r="Q70" i="4"/>
  <c r="Q72" i="4"/>
  <c r="Q73" i="4"/>
  <c r="Q74" i="4"/>
  <c r="Q76" i="4"/>
  <c r="Q77" i="4"/>
  <c r="Q79" i="4"/>
  <c r="Q80" i="4"/>
  <c r="Q81" i="4"/>
  <c r="Q82" i="4"/>
  <c r="Q83" i="4"/>
  <c r="Q85" i="4"/>
  <c r="Q86" i="4"/>
  <c r="Q87" i="4"/>
  <c r="Q89" i="4"/>
  <c r="Q90" i="4"/>
  <c r="Q91" i="4"/>
  <c r="Q92" i="4"/>
  <c r="Q94" i="4"/>
  <c r="Q95" i="4"/>
  <c r="Q96" i="4"/>
  <c r="Q97" i="4"/>
  <c r="Q99" i="4"/>
  <c r="Q100" i="4"/>
  <c r="Q102" i="4"/>
  <c r="Q103" i="4"/>
  <c r="Q104" i="4"/>
  <c r="Q105" i="4"/>
  <c r="Q106" i="4"/>
  <c r="Q107" i="4"/>
  <c r="Q108" i="4"/>
  <c r="Q109" i="4"/>
  <c r="Q110" i="4"/>
  <c r="Q112" i="4"/>
  <c r="Q113" i="4"/>
  <c r="Q114" i="4"/>
  <c r="Q115" i="4"/>
  <c r="Q116" i="4"/>
  <c r="Q117" i="4"/>
  <c r="Q118" i="4"/>
  <c r="Q119" i="4"/>
  <c r="Q120" i="4"/>
  <c r="Q121" i="4"/>
  <c r="Q123" i="4"/>
  <c r="Q124" i="4"/>
  <c r="Q125" i="4"/>
  <c r="Q127" i="4"/>
  <c r="Q128" i="4"/>
  <c r="Q130" i="4"/>
  <c r="Q131" i="4"/>
  <c r="Q132" i="4"/>
  <c r="Q133" i="4"/>
  <c r="Q134" i="4"/>
  <c r="Q135" i="4"/>
  <c r="Q136" i="4"/>
  <c r="Q138" i="4"/>
  <c r="Q139" i="4"/>
  <c r="Q140" i="4"/>
  <c r="Q141" i="4"/>
  <c r="Q143" i="4"/>
  <c r="Q144" i="4"/>
  <c r="Q146" i="4"/>
  <c r="Q147" i="4"/>
  <c r="Q148" i="4"/>
  <c r="Q149" i="4"/>
  <c r="Q151" i="4"/>
  <c r="Q152" i="4"/>
  <c r="Q153" i="4"/>
  <c r="Q154" i="4"/>
  <c r="Q156" i="4"/>
  <c r="Q157" i="4"/>
  <c r="Q158" i="4"/>
  <c r="Q159" i="4"/>
  <c r="Q161" i="4"/>
  <c r="Q162" i="4"/>
  <c r="Q163" i="4"/>
  <c r="Q164" i="4"/>
  <c r="L62" i="4"/>
  <c r="M62" i="4"/>
  <c r="N62" i="4"/>
  <c r="O62" i="4"/>
  <c r="P62" i="4"/>
  <c r="R62" i="4"/>
  <c r="T62" i="4"/>
  <c r="M66" i="4"/>
  <c r="N66" i="4"/>
  <c r="O66" i="4"/>
  <c r="P66" i="4"/>
  <c r="R66" i="4"/>
  <c r="T66" i="4"/>
  <c r="L66" i="4"/>
  <c r="M71" i="4"/>
  <c r="N71" i="4"/>
  <c r="O71" i="4"/>
  <c r="P71" i="4"/>
  <c r="R71" i="4"/>
  <c r="T71" i="4"/>
  <c r="L71" i="4"/>
  <c r="M75" i="4"/>
  <c r="N75" i="4"/>
  <c r="O75" i="4"/>
  <c r="P75" i="4"/>
  <c r="R75" i="4"/>
  <c r="T75" i="4"/>
  <c r="L75" i="4"/>
  <c r="M78" i="4"/>
  <c r="N78" i="4"/>
  <c r="O78" i="4"/>
  <c r="P78" i="4"/>
  <c r="R78" i="4"/>
  <c r="T78" i="4"/>
  <c r="L78" i="4"/>
  <c r="M84" i="4"/>
  <c r="N84" i="4"/>
  <c r="O84" i="4"/>
  <c r="P84" i="4"/>
  <c r="Q84" i="4" s="1"/>
  <c r="R84" i="4"/>
  <c r="S84" i="4" s="1"/>
  <c r="T84" i="4"/>
  <c r="U84" i="4" s="1"/>
  <c r="L84" i="4"/>
  <c r="M88" i="4"/>
  <c r="N88" i="4"/>
  <c r="O88" i="4"/>
  <c r="P88" i="4"/>
  <c r="R88" i="4"/>
  <c r="T88" i="4"/>
  <c r="L88" i="4"/>
  <c r="M93" i="4"/>
  <c r="N93" i="4"/>
  <c r="O93" i="4"/>
  <c r="P93" i="4"/>
  <c r="R93" i="4"/>
  <c r="T93" i="4"/>
  <c r="L93" i="4"/>
  <c r="M98" i="4"/>
  <c r="N98" i="4"/>
  <c r="O98" i="4"/>
  <c r="P98" i="4"/>
  <c r="R98" i="4"/>
  <c r="T98" i="4"/>
  <c r="L98" i="4"/>
  <c r="M101" i="4"/>
  <c r="N101" i="4"/>
  <c r="O101" i="4"/>
  <c r="P101" i="4"/>
  <c r="R101" i="4"/>
  <c r="S101" i="4" s="1"/>
  <c r="T101" i="4"/>
  <c r="L101" i="4"/>
  <c r="M111" i="4"/>
  <c r="N111" i="4"/>
  <c r="O111" i="4"/>
  <c r="P111" i="4"/>
  <c r="R111" i="4"/>
  <c r="T111" i="4"/>
  <c r="L111" i="4"/>
  <c r="M122" i="4"/>
  <c r="N122" i="4"/>
  <c r="O122" i="4"/>
  <c r="P122" i="4"/>
  <c r="R122" i="4"/>
  <c r="T122" i="4"/>
  <c r="L122" i="4"/>
  <c r="M126" i="4"/>
  <c r="N126" i="4"/>
  <c r="O126" i="4"/>
  <c r="P126" i="4"/>
  <c r="R126" i="4"/>
  <c r="T126" i="4"/>
  <c r="L126" i="4"/>
  <c r="M129" i="4"/>
  <c r="N129" i="4"/>
  <c r="O129" i="4"/>
  <c r="P129" i="4"/>
  <c r="R129" i="4"/>
  <c r="S129" i="4" s="1"/>
  <c r="T129" i="4"/>
  <c r="L129" i="4"/>
  <c r="M137" i="4"/>
  <c r="N137" i="4"/>
  <c r="O137" i="4"/>
  <c r="P137" i="4"/>
  <c r="R137" i="4"/>
  <c r="T137" i="4"/>
  <c r="L137" i="4"/>
  <c r="M142" i="4"/>
  <c r="N142" i="4"/>
  <c r="O142" i="4"/>
  <c r="P142" i="4"/>
  <c r="R142" i="4"/>
  <c r="T142" i="4"/>
  <c r="L142" i="4"/>
  <c r="M145" i="4"/>
  <c r="N145" i="4"/>
  <c r="O145" i="4"/>
  <c r="P145" i="4"/>
  <c r="R145" i="4"/>
  <c r="T145" i="4"/>
  <c r="L145" i="4"/>
  <c r="M150" i="4"/>
  <c r="N150" i="4"/>
  <c r="O150" i="4"/>
  <c r="P150" i="4"/>
  <c r="Q150" i="4" s="1"/>
  <c r="R150" i="4"/>
  <c r="S150" i="4" s="1"/>
  <c r="T150" i="4"/>
  <c r="L150" i="4"/>
  <c r="M155" i="4"/>
  <c r="N155" i="4"/>
  <c r="O155" i="4"/>
  <c r="P155" i="4"/>
  <c r="R155" i="4"/>
  <c r="T155" i="4"/>
  <c r="L155" i="4"/>
  <c r="M160" i="4"/>
  <c r="N160" i="4"/>
  <c r="O160" i="4"/>
  <c r="P160" i="4"/>
  <c r="R160" i="4"/>
  <c r="T160" i="4"/>
  <c r="L160" i="4"/>
  <c r="M56" i="4"/>
  <c r="N56" i="4"/>
  <c r="O56" i="4"/>
  <c r="P56" i="4"/>
  <c r="R56" i="4"/>
  <c r="T56" i="4"/>
  <c r="L56" i="4"/>
  <c r="U56" i="4" s="1"/>
  <c r="M37" i="3"/>
  <c r="N37" i="3"/>
  <c r="O37" i="3"/>
  <c r="P37" i="3"/>
  <c r="Q37" i="3"/>
  <c r="R37" i="3"/>
  <c r="L37" i="3"/>
  <c r="M34" i="3"/>
  <c r="N34" i="3"/>
  <c r="O34" i="3"/>
  <c r="P34" i="3"/>
  <c r="Q34" i="3"/>
  <c r="R34" i="3"/>
  <c r="L34" i="3"/>
  <c r="M25" i="3"/>
  <c r="N25" i="3"/>
  <c r="O25" i="3"/>
  <c r="P25" i="3"/>
  <c r="Q25" i="3"/>
  <c r="R25" i="3"/>
  <c r="L25" i="3"/>
  <c r="M21" i="3"/>
  <c r="N21" i="3"/>
  <c r="O21" i="3"/>
  <c r="P21" i="3"/>
  <c r="Q21" i="3"/>
  <c r="R21" i="3"/>
  <c r="L21" i="3"/>
  <c r="M17" i="3"/>
  <c r="N17" i="3"/>
  <c r="O17" i="3"/>
  <c r="P17" i="3"/>
  <c r="Q17" i="3"/>
  <c r="R17" i="3"/>
  <c r="L17" i="3"/>
  <c r="M37" i="4"/>
  <c r="N37" i="4"/>
  <c r="O37" i="4"/>
  <c r="P37" i="4"/>
  <c r="R37" i="4"/>
  <c r="T37" i="4"/>
  <c r="L37" i="4"/>
  <c r="M50" i="4"/>
  <c r="N50" i="4"/>
  <c r="O50" i="4"/>
  <c r="P50" i="4"/>
  <c r="R50" i="4"/>
  <c r="T50" i="4"/>
  <c r="L50" i="4"/>
  <c r="U150" i="4" l="1"/>
  <c r="U129" i="4"/>
  <c r="U101" i="4"/>
  <c r="U66" i="4"/>
  <c r="Q129" i="4"/>
  <c r="U62" i="4"/>
  <c r="Q62" i="4"/>
  <c r="S62" i="4"/>
  <c r="U145" i="4"/>
  <c r="U126" i="4"/>
  <c r="U98" i="4"/>
  <c r="U78" i="4"/>
  <c r="S75" i="4"/>
  <c r="S145" i="4"/>
  <c r="S126" i="4"/>
  <c r="S98" i="4"/>
  <c r="S78" i="4"/>
  <c r="S71" i="4"/>
  <c r="U37" i="4"/>
  <c r="Q56" i="4"/>
  <c r="U155" i="4"/>
  <c r="Q145" i="4"/>
  <c r="Q126" i="4"/>
  <c r="Q98" i="4"/>
  <c r="U88" i="4"/>
  <c r="Q78" i="4"/>
  <c r="U75" i="4"/>
  <c r="S66" i="4"/>
  <c r="U50" i="4"/>
  <c r="S37" i="4"/>
  <c r="U160" i="4"/>
  <c r="S155" i="4"/>
  <c r="U142" i="4"/>
  <c r="U122" i="4"/>
  <c r="Q101" i="4"/>
  <c r="U93" i="4"/>
  <c r="S88" i="4"/>
  <c r="Q66" i="4"/>
  <c r="S50" i="4"/>
  <c r="Q37" i="4"/>
  <c r="S160" i="4"/>
  <c r="Q155" i="4"/>
  <c r="S142" i="4"/>
  <c r="S122" i="4"/>
  <c r="S93" i="4"/>
  <c r="Q88" i="4"/>
  <c r="Q50" i="4"/>
  <c r="R55" i="4"/>
  <c r="M55" i="4"/>
  <c r="Q160" i="4"/>
  <c r="Q142" i="4"/>
  <c r="U137" i="4"/>
  <c r="Q122" i="4"/>
  <c r="U111" i="4"/>
  <c r="Q93" i="4"/>
  <c r="Q75" i="4"/>
  <c r="Q137" i="4"/>
  <c r="Q111" i="4"/>
  <c r="Q71" i="4"/>
  <c r="S137" i="4"/>
  <c r="S111" i="4"/>
  <c r="S56" i="4"/>
  <c r="U71" i="4"/>
  <c r="P55" i="4"/>
  <c r="T55" i="4"/>
  <c r="N55" i="4"/>
  <c r="O55" i="4"/>
  <c r="L55" i="4"/>
  <c r="N9" i="4"/>
  <c r="T9" i="4"/>
  <c r="R9" i="4"/>
  <c r="P9" i="4"/>
  <c r="L9" i="4"/>
  <c r="O9" i="4"/>
  <c r="M9" i="4"/>
  <c r="S55" i="4" l="1"/>
  <c r="M8" i="4"/>
  <c r="L8" i="4"/>
  <c r="T8" i="4"/>
  <c r="U9" i="4"/>
  <c r="U55" i="4"/>
  <c r="R8" i="4"/>
  <c r="S9" i="4"/>
  <c r="P8" i="4"/>
  <c r="Q9" i="4"/>
  <c r="Q55" i="4"/>
  <c r="O8" i="4"/>
  <c r="N8" i="4"/>
  <c r="S8" i="4" l="1"/>
  <c r="Q8" i="4"/>
  <c r="U8" i="4"/>
</calcChain>
</file>

<file path=xl/sharedStrings.xml><?xml version="1.0" encoding="utf-8"?>
<sst xmlns="http://schemas.openxmlformats.org/spreadsheetml/2006/main" count="1711" uniqueCount="259">
  <si>
    <t/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</si>
  <si>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</si>
  <si>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</si>
  <si>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</si>
  <si>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</si>
  <si>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</si>
  <si>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</si>
  <si>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</si>
  <si>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</si>
  <si>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</si>
  <si>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</si>
  <si>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</si>
  <si>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</si>
  <si>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</si>
  <si>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</si>
  <si>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</si>
  <si>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</si>
  <si>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</si>
  <si>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</si>
  <si>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</t>
  </si>
  <si>
    <t>02</t>
  </si>
  <si>
    <t>Propios</t>
  </si>
  <si>
    <t>20</t>
  </si>
  <si>
    <t>ADQUISICIÓN DE BIENES  Y SERVICIOS</t>
  </si>
  <si>
    <t>03</t>
  </si>
  <si>
    <t>A ORGANIZACIONES INTERNACIONALES</t>
  </si>
  <si>
    <t>01</t>
  </si>
  <si>
    <t>004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</si>
  <si>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</si>
  <si>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</si>
  <si>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</si>
  <si>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</si>
  <si>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</si>
  <si>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</si>
  <si>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</si>
  <si>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088</t>
  </si>
  <si>
    <t>COMPUTADORES PARA EDUCAR - CPE (ART. 39 LEY  1341 DE 2009)</t>
  </si>
  <si>
    <t>999</t>
  </si>
  <si>
    <t>OTRAS TRANSFERENCIAS - DISTRIBUCIÓN PREVIO CONCEPTO DGPPN</t>
  </si>
  <si>
    <t>04</t>
  </si>
  <si>
    <t>029</t>
  </si>
  <si>
    <t>PLANES COMPLEMENTARIOS DE SALUD (NO DE PENSIONES).</t>
  </si>
  <si>
    <t>10</t>
  </si>
  <si>
    <t>SENTENCIAS Y CONCILIACIONES</t>
  </si>
  <si>
    <t>11</t>
  </si>
  <si>
    <t>07</t>
  </si>
  <si>
    <t>001</t>
  </si>
  <si>
    <t>TRANSFERIR AL OPERADOR OFICIAL DE LOS SERVICIOS DE FRANQUICIA POSTAL Y TELEGRÁFICA</t>
  </si>
  <si>
    <t>002</t>
  </si>
  <si>
    <t xml:space="preserve">TRANSFERENCIA  PARA FINANCIAMIENTO DEL SERVICIO POSTAL UNIVERSAL </t>
  </si>
  <si>
    <t>003</t>
  </si>
  <si>
    <t>A RADIO TELEVISIÓN NACIONAL DE COLOMBIA (RTVC). ARTICULO 45 LEY 1978 DE 2019</t>
  </si>
  <si>
    <t>08</t>
  </si>
  <si>
    <t>IMPUESTOS</t>
  </si>
  <si>
    <t>CUOTA DE FISCALIZACIÓN Y AUDITAJE</t>
  </si>
  <si>
    <t>C</t>
  </si>
  <si>
    <t>2301</t>
  </si>
  <si>
    <t>0400</t>
  </si>
  <si>
    <t>20204A</t>
  </si>
  <si>
    <t>Nación</t>
  </si>
  <si>
    <t>2. SEGURIDAD HUMANA Y JUSTICIA SOCIAL / A. ESTRATEGIA DE CONECTIVIDAD DIGITAL</t>
  </si>
  <si>
    <t>21</t>
  </si>
  <si>
    <t>27</t>
  </si>
  <si>
    <t>29</t>
  </si>
  <si>
    <t>30</t>
  </si>
  <si>
    <t>31</t>
  </si>
  <si>
    <t>32</t>
  </si>
  <si>
    <t>2302</t>
  </si>
  <si>
    <t>14</t>
  </si>
  <si>
    <t>18</t>
  </si>
  <si>
    <t>40402B</t>
  </si>
  <si>
    <t>4. TRANSFORMACIÓN PRODUCTIVA, INTERNACIONALIZACIÓN Y ACCIÓN CLÍMATICA / B. CIERRE DE BRECHAS TECNOLÓGICAS EN EL SECTOR PRODUCTIVO</t>
  </si>
  <si>
    <t>19</t>
  </si>
  <si>
    <t>20204B</t>
  </si>
  <si>
    <t>2. SEGURIDAD HUMANA Y JUSTICIA SOCIAL / B. ALFABETIZACIÓN Y APROPIACIÓN DIGITAL COMO MOTOR DE OPORTUNIDADES PARA LA IGUALDAD</t>
  </si>
  <si>
    <t>24</t>
  </si>
  <si>
    <t>20108B</t>
  </si>
  <si>
    <t>2. SEGURIDAD HUMANA Y JUSTICIA SOCIAL / B. PROTECCIÓN DE LAS PERSONAS, DE LAS INFRAESTRUCTURAS DIGITALES, FORTALECIMIENTO DE LAS ENTIDADES DEL ESTADO Y GARANTÍA EN LA PRESTACIÓN DE SUS SERVICIOS EN EL ENTORNO DIGITAL</t>
  </si>
  <si>
    <t>25</t>
  </si>
  <si>
    <t>53105B</t>
  </si>
  <si>
    <t>5. CONVERGENCIA REGIONAL / B. ENTIDADES PÚBLICAS TERRITORIALES Y NACIONALES FORTALECIDAS</t>
  </si>
  <si>
    <t>26</t>
  </si>
  <si>
    <t>28</t>
  </si>
  <si>
    <t>2399</t>
  </si>
  <si>
    <t>13</t>
  </si>
  <si>
    <t>15</t>
  </si>
  <si>
    <t>53105D</t>
  </si>
  <si>
    <t>5. CONVERGENCIA REGIONAL / D. GOBIERNO DIGITAL PARA LA GENTE</t>
  </si>
  <si>
    <t>16</t>
  </si>
  <si>
    <t>17</t>
  </si>
  <si>
    <t>006</t>
  </si>
  <si>
    <t>HILADOS E HILOS; TEJIDOS DE FIBRAS TEXTILES INCLUSO AFELPADOS</t>
  </si>
  <si>
    <t>007</t>
  </si>
  <si>
    <t>ARTÍCULOS TEXTILES (EXCEPTO PRENDAS DE VESTIR)</t>
  </si>
  <si>
    <t>008</t>
  </si>
  <si>
    <t>DOTACIÓN (PRENDAS DE VESTIR Y CALZADO)</t>
  </si>
  <si>
    <t>PRODUCTOS DE MADERA, CORCHO, CESTERÍA Y ESPARTERÍA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</si>
  <si>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</si>
  <si>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</si>
  <si>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</si>
  <si>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PRODUCTOS DE CAUCHO Y PLÁSTICO</t>
  </si>
  <si>
    <t>OTROS BIENES TRANSPORTABLES N.C.P.</t>
  </si>
  <si>
    <t>PRODUCTOS METÁLICOS ELABORADOS (EXCEPTO MAQUINARIA Y EQUIPO)</t>
  </si>
  <si>
    <t>MAQUINARIA Y APARATOS ELÉCTRICOS</t>
  </si>
  <si>
    <t>APARATOS MÉDICOS, INSTRUMENTOS ÓPTICOS Y DE PRECISIÓN, RELOJES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</si>
  <si>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</si>
  <si>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</si>
  <si>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</si>
  <si>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</si>
  <si>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</si>
  <si>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</si>
  <si>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</si>
  <si>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</si>
  <si>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</si>
  <si>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</si>
  <si>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</si>
  <si>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</si>
  <si>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</si>
  <si>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</si>
  <si>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</si>
  <si>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</si>
  <si>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</si>
  <si>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IMPUESTO PREDIAL Y SOBRETASA AMBIENTAL</t>
  </si>
  <si>
    <t>IMPUESTO SOBRE VEHÍCULOS AUTOMOTORES</t>
  </si>
  <si>
    <t>2301024</t>
  </si>
  <si>
    <t>ADQUIS. DE BYS - SERVICIO DE ACCESO Y USO DE TECNOLOGÍAS DE LA INFORMACIÓN Y LAS COMUNICACIONES - IMPLEMENTACIÓN SOLUCIONES DE ACCESO COMUNITARIO A LAS TECNOLOGÍAS DE LA INFORMACIÓN Y LAS COMUNICACIONES  NACIONAL</t>
  </si>
  <si>
    <t>TRANSF. CTES. - SERVICIO DE ACCESO Y USO DE TECNOLOGÍAS DE LA INFORMACIÓN Y LAS COMUNICACIONES - IMPLEMENTACIÓN SOLUCIONES DE ACCESO COMUNITARIO A LAS TECNOLOGÍAS DE LA INFORMACIÓN Y LAS COMUNICACIONES  NACIONAL</t>
  </si>
  <si>
    <t>2301027</t>
  </si>
  <si>
    <t>ADQUIS. DE BYS - SERVICIO DE CONEXIONES A REDES DE ACCESO - DESARROLLO MASIFICACIÓN ACCESO A INTERNET  NACIONAL</t>
  </si>
  <si>
    <t>TRANSF. CTES. - SERVICIO DE CONEXIONES A REDES DE ACCESO - DESARROLLO MASIFICACIÓN ACCESO A INTERNET  NACIONAL</t>
  </si>
  <si>
    <t>2301044</t>
  </si>
  <si>
    <t>ADQUIS. DE BYS - DOCUMENTOS DE INSPECCIÓN Y VIGILANCIA - TRANSFORMACIÓN DEL MODELO DE VIGILANCIA, INSPECCIÓN Y CONTROL DEL SECTOR TIC NACIONAL</t>
  </si>
  <si>
    <t>2301077</t>
  </si>
  <si>
    <t>ADQUIS. DE BYS - SISTEMAS DE INFORMACIÓN ACTUALIZADOS - TRANSFORMACIÓN DEL MODELO DE VIGILANCIA, INSPECCIÓN Y CONTROL DEL SECTOR TIC NACIONAL</t>
  </si>
  <si>
    <t>2301082</t>
  </si>
  <si>
    <t>ADQUIS. DE BYS - SERVICIO DE VIGILANCIA Y CONTROL - TRANSFORMACIÓN DEL MODELO DE VIGILANCIA, INSPECCIÓN Y CONTROL DEL SECTOR TIC NACIONAL</t>
  </si>
  <si>
    <t>2301070</t>
  </si>
  <si>
    <t>TRANSF. CTES. - SERVICIO DE APOYO FINANCIERO A OPERADORES DE TELEVISIÓN PÚBLICA - FORTALECIMIENTO INTEGRAL DE LOS OPERADORES PÚBLICOS DEL SERVICIO DE TELEVISIÓN  NACIONAL</t>
  </si>
  <si>
    <t xml:space="preserve">2301009 </t>
  </si>
  <si>
    <t>TRANSF. CTES. - ESTUDIOS DE RADIO - FORTALECIMIENTO DE LA RADIO PÚBLICA EN EL TERRITORIO NACIONAL</t>
  </si>
  <si>
    <t>2301006</t>
  </si>
  <si>
    <t>ADQUIS. DE BYS - DOCUMENTOS NORMATIVOS - FORTALECIMIENTO DE POLÍTICAS SECTORIALES PARA EL DESARROLLO DE LA INDUSTRIA DE COMUNICACIONES NACIONAL</t>
  </si>
  <si>
    <t>2301085</t>
  </si>
  <si>
    <t>ADQUIS. DE BYS - SERVICIO DE ASISTENCIA TÉCNICA A LOS USUARIOS DEL SECTOR DE LAS COMUNICACIONES EN USO DEL ESPECTRO - FORTALECIMIENTO DE POLÍTICAS SECTORIALES PARA EL DESARROLLO DE LA INDUSTRIA DE COMUNICACIONES NACIONAL</t>
  </si>
  <si>
    <t>TRANSF. CTES. - DOCUMENTOS NORMATIVOS - FORTALECIMIENTO DE POLÍTICAS SECTORIALES PARA EL DESARROLLO DE LA INDUSTRIA DE COMUNICACIONES NACIONAL</t>
  </si>
  <si>
    <t>TRANSF. CTES. - SERVICIO DE ASISTENCIA TÉCNICA A LOS USUARIOS DEL SECTOR DE LAS COMUNICACIONES EN USO DEL ESPECTRO - FORTALECIMIENTO DE POLÍTICAS SECTORIALES PARA EL DESARROLLO DE LA INDUSTRIA DE COMUNICACIONES NACIONAL</t>
  </si>
  <si>
    <t>ADQUIS. DE BYS - SERVICIO DE ASISTENCIA TÉCNICA - AMPLIACIÓN DEL ACCESO A LA OFERTA INSTITUCIONAL DEL SECTOR TIC PARA LOS GRUPOS DE INTERÉS Y ENTIDADES TERRITORIALES A NIVEL  NACIONAL</t>
  </si>
  <si>
    <t>TRANSF. CTES. - SERVICIO DE ASISTENCIA TÉCNICA - AMPLIACIÓN DEL ACCESO A LA OFERTA INSTITUCIONAL DEL SECTOR TIC PARA LOS GRUPOS DE INTERÉS Y ENTIDADES TERRITORIALES A NIVEL NACIONAL</t>
  </si>
  <si>
    <t>2302071</t>
  </si>
  <si>
    <t>ADQUIS. DE BYS - SERVICIO DE MEDICIÓN DE AUDIENCIAS E IMPACTO DE LOS CONTENIDOS - FORTALECIMIENTO DEL MODELO CONVERGENTE DE LA TELEVISIÓN PÚBLICA REGIONAL Y  NACIONAL</t>
  </si>
  <si>
    <t>2302074</t>
  </si>
  <si>
    <t>ADQUIS. DE BYS - SERVICIO DE PRODUCCIÓN Y/O COPRODUCCIÓN DE CONTENIDOS CONVERGENTES - FORTALECIMIENTO DEL MODELO CONVERGENTE DE LA TELEVISIÓN PÚBLICA REGIONAL Y  NACIONAL</t>
  </si>
  <si>
    <t>TRANSF. CTES. - SERVICIO DE PRODUCCIÓN Y/O COPRODUCCIÓN DE CONTENIDOS CONVERGENTES - FORTALECIMIENTO DEL MODELO CONVERGENTE DE LA TELEVISIÓN PÚBLICA REGIONAL Y  NACIONAL</t>
  </si>
  <si>
    <t>2302017</t>
  </si>
  <si>
    <t>ADQUIS. DE BYS - SERVICIO DE APOYO FINANCIERO PARA INCENTIVAR LA EDUCACIÓN EN TECNOLOGÍAS DE LA INFORMACIÓN  - FORTALECIMIENTO DE LA INDUSTRIA DE TI  NACIONAL</t>
  </si>
  <si>
    <t>TRANSF. CTES. - SERVICIO DE APOYO FINANCIERO PARA INCENTIVAR LA EDUCACIÓN EN TECNOLOGÍAS DE LA INFORMACIÓN  - FORTALECIMIENTO DE LA INDUSTRIA DE TI  NACIONAL</t>
  </si>
  <si>
    <t>2302022</t>
  </si>
  <si>
    <t>TRANSF. CTES. - SERVICIO DE ASISTENCIA TÉCNICA A EMPRESAS DE LA INDUSTRIA DE TECNOLOGÍAS DE LA INFORMACIÓN PARA MEJORAR SUS CAPACIDADES DE COMERCIALIZACIÓN E INNOVACIÓN - FORTALECIMIENTO DE LA INDUSTRIA DE TI  NACIONAL</t>
  </si>
  <si>
    <t>2302065</t>
  </si>
  <si>
    <t>TRANSF. CTES. - SERVICIO DE EDUCACIÓN INFORMAL SOBRE LAS TECNOLOGÍAS DE LA INFORMACIÓN Y LAS COMUNICACIONES CON ENFOQUE DIFERENCIAL  - SERVICIO DE ASISTENCIA, CAPACITACIÓN Y APOYO PARA EL USO Y APROPIACIÓN DE LAS TIC, CON ENFOQUE DIFERENC</t>
  </si>
  <si>
    <t>2302093</t>
  </si>
  <si>
    <t>ADQUIS. DE BYS - SERVICIO DE ATENCIÓN A INCIDENTES DE SEGURIDAD DIGITAL - FORTALECIMIENTO DE LAS CAPACIDADES DE PREVENCION, DETECCION Y RECUPERACION DE INCIDENTES DE SEGURIDAD DIGITAL DE LOS CIUDADANOS, DEL SECTOR PUBLICO Y DEL SE</t>
  </si>
  <si>
    <t>2302004</t>
  </si>
  <si>
    <t>ADQUIS. DE BYS - DOCUMENTOS DE EVALUACIÓN - FORTALECIMIENTO DE LAS CAPACIDADES DE PREVENCION, DETECCION Y RECUPERACION DE INCIDENTES DE SEGURIDAD DIGITAL DE LOS CIUDADANOS, DEL SECTOR PUBLICO Y DEL SECTOR PRIVADO.  NACIONAL</t>
  </si>
  <si>
    <t>2302007</t>
  </si>
  <si>
    <t>ADQUIS. DE BYS - DOCUMENTOS METODOLÓGICOS - FORTALECIMIENTO DE LAS CAPACIDADES DE PREVENCION, DETECCION Y RECUPERACION DE INCIDENTES DE SEGURIDAD DIGITAL DE LOS CIUDADANOS, DEL SECTOR PUBLICO Y DEL SECTOR PRIVADO.  NACIONAL</t>
  </si>
  <si>
    <t>2302092</t>
  </si>
  <si>
    <t>ADQUIS. DE BYS - SERVICIO DE ANÁLISIS DE VULNERABILIDADES DE SEGURIDAD DIGITAL - FORTALECIMIENTO DE LAS CAPACIDADES DE PREVENCION, DETECCION Y RECUPERACION DE INCIDENTES DE SEGURIDAD DIGITAL DE LOS CIUDADANOS, DEL SECTOR PUBLICO Y</t>
  </si>
  <si>
    <t>2302091</t>
  </si>
  <si>
    <t>TRANSF. CTES. - SERVICIO DE INFORMACIÓN IMPLEMENTADO - FORTALECIMIENTO DE LAS CAPACIDADES DE PREVENCION, DETECCION Y RECUPERACION DE INCIDENTES DE SEGURIDAD DIGITAL DE LOS CIUDADANOS, DEL SECTOR PUBLICO Y DEL SECTOR PRIVADO. NACIONAL</t>
  </si>
  <si>
    <t>TRANSF. CTES. - SERVICIO DE ATENCIÓN A INCIDENTES DE SEGURIDAD DIGITAL - FORTALECIMIENTO DE LAS CAPACIDADES DE PREVENCION, DETECCION Y RECUPERACION DE INCIDENTES DE SEGURIDAD DIGITAL DE LOS CIUDADANOS, DEL SECTOR PUBLICO Y DEL SECTOR PRIV</t>
  </si>
  <si>
    <t>TRANSF. CTES. - DOCUMENTOS METODOLÓGICOS - FORTALECIMIENTO DE LAS CAPACIDADES DE PREVENCION, DETECCION Y RECUPERACION DE INCIDENTES DE SEGURIDAD DIGITAL DE LOS CIUDADANOS, DEL SECTOR PUBLICO Y DEL SECTOR PRIVADO. NACIONAL</t>
  </si>
  <si>
    <t>2302095</t>
  </si>
  <si>
    <t>ADQUIS. DE BYS - SERVICIO DE MONITOREO Y EVALUACIÓN A LA IMPLEMENTACIÓN DE LA ESTRATEGIA DE GOBIERNO DIGITAL - FORTALECIMIENTO DE LAS TECNOLOGÍAS DE LA INFORMACIÓN Y LAS COMUNICACIONES EN LAS ENTIDADES DEL ESTADO PARA LA TRANSFORMAC</t>
  </si>
  <si>
    <t>2302099</t>
  </si>
  <si>
    <t>ADQUIS. DE BYS - SERVICIO DE ASISTENCIA TÉCNICA - FORTALECIMIENTO DE LAS TECNOLOGÍAS DE LA INFORMACIÓN Y LAS COMUNICACIONES EN LAS ENTIDADES DEL ESTADO PARA LA TRANSFORMACIÓN DIGITAL DEL SECTOR PÚBLICO A NIVEL NACIONAL</t>
  </si>
  <si>
    <t>2302075</t>
  </si>
  <si>
    <t>ADQUIS. DE BYS - SERVICIO DE PROMOCIÓN PARA LA APROPIACIÓN DE LA ESTRATEGIA DE GOBIERNO DIGITAL - FORTALECIMIENTO DE LAS TECNOLOGÍAS DE LA INFORMACIÓN Y LAS COMUNICACIONES EN LAS ENTIDADES DEL ESTADO PARA LA TRANSFORMACIÓN DIGITAL D</t>
  </si>
  <si>
    <t>2302083</t>
  </si>
  <si>
    <t>ADQUIS. DE BYS - DOCUMENTOS DE LINEAMIENTOS TÉCNICOS - FORTALECIMIENTO DE LAS TECNOLOGÍAS DE LA INFORMACIÓN Y LAS COMUNICACIONES EN LAS ENTIDADES DEL ESTADO PARA LA TRANSFORMACIÓN DIGITAL DEL SECTOR PÚBLICO A NIVEL NACIONAL</t>
  </si>
  <si>
    <t>2302086</t>
  </si>
  <si>
    <t>ADQUIS. DE BYS - SERVICIOS DE INFORMACIÓN PARA LA IMPLEMENTACIÓN DE LA ESTRATEGIA DE GOBIERNO DIGITAL - FORTALECIMIENTO DE LAS TECNOLOGÍAS DE LA INFORMACIÓN Y LAS COMUNICACIONES EN LAS ENTIDADES DEL ESTADO PARA LA TRANSFORMACIÓN DIG</t>
  </si>
  <si>
    <t>TRANSF. CTES. - SERVICIOS DE INFORMACIÓN PARA LA IMPLEMENTACIÓN - ORTALECIMIENTO DE LAS TECNOLOGÍAS DE LA INFORMACIÓN Y LAS COMUNICACIONES EN LAS ENTIDADES DEL ESTADO PARA LA TRANSFORMACIÓN DIGITAL DEL SECTOR PÚBLICO A NIVEL NACIONAL</t>
  </si>
  <si>
    <t>TRANSF. CTES. - SERVICIO DE MONITOREO Y EVALUACIÓN - FORTALECIMIENTO DE LAS TECNOLOGÍAS DE LA INFORMACIÓN Y LAS COMUNICACIONES EN LAS ENTIDADES DEL ESTADO PARA LA TRANSFORMACIÓN DIGITAL DEL SECTOR PÚBLICO A NIVEL NACIONAL</t>
  </si>
  <si>
    <t>TRANSF. CTES. - SERVICIO DE ASISTENCIA TÉCNICA - FORTALECIMIENTO DE LAS TECNOLOGÍAS DE LA INFORMACIÓN Y LAS COMUNICACIONES EN LAS ENTIDADES DEL ESTADO PARA LA TRANSFORMACIÓN DIGITAL DEL SECTOR PÚBLICO A NIVEL NACIONAL</t>
  </si>
  <si>
    <t>ADQUIS. DE BYS - SERVICIO DE ASISTENCIA TÉCNICA (PRODUCTO PRINCIPAL DEL PROYECTO) - FORTALECIMIENTO A LA ECONOMÍA DIGITAL A NIVEL NACIONAL</t>
  </si>
  <si>
    <t>TRANSF. CTES. - SERVICIO DE ASISTENCIA TÉCNICA (PRODUCTO PRINCIPAL DEL PROYECTO) - FORTALECIMIENTO A LA ECONOMÍA DIGITAL A NIVEL NACIONAL</t>
  </si>
  <si>
    <t>2302052</t>
  </si>
  <si>
    <t>ADQUIS. DE BYS - SERVICIO DE DIFUSIÓN PARA GENERAR COMPETENCIAS EN TECNOLOGÍAS DE LA INFORMACIÓN Y LAS COMUNICACIONES - FORTALECIMIENTO DE LAS ESTRATEGIAS DE COMUNICACIÓN QUE INCENTIVEN EL USO Y APROPIACIÓN DE LAS TIC A LO LARGO DEL TERRITORIO  NACI</t>
  </si>
  <si>
    <t>2302097</t>
  </si>
  <si>
    <t>ADQUIS. DE BYS - SERVICIO DE EDUCACIÓN INFORMAL - SERVICIO DE ASISTENCIA, CAPACITACIÓN Y APOYO PARA EL USO Y APROPIACIÓN DE LAS TIC, CON ENFOQUE DIFERENCIAL Y EN BENEFICIO DE LA COMUNIDAD PARA PARTICIPAR EN LA ECONOMÍA DIGITAL.  NACIONAL</t>
  </si>
  <si>
    <t>2302078</t>
  </si>
  <si>
    <t>ADQUIS. DE BYS - SOFTWARE Y HARDWARE PARA LA INCLUSIÓN DE LAS PERSONAS CON DISCAPACIDAD EN LAS TECNOLOGÍAS DE LA INFORMACIÓN Y LAS COMUNICACIONES - SERVICIO DE ASISTENCIA, CAPACITACIÓN Y APOYO PARA EL USO Y APROPIACIÓN DE LAS TIC, CON ENFOQUE DIFERE</t>
  </si>
  <si>
    <t>2302002</t>
  </si>
  <si>
    <t>ADQUIS. DE BYS - CONTENIDOS DIGITALES - SERVICIO DE ASISTENCIA, CAPACITACIÓN Y APOYO PARA EL USO Y APROPIACIÓN DE LAS TIC, CON ENFOQUE DIFERENCIAL Y EN BENEFICIO DE LA COMUNIDAD PARA PARTICIPAR EN LA ECONOMÍA DIGITAL.  NACIONAL</t>
  </si>
  <si>
    <t>TRANSF. CTES. - CONTENIDOS DIGITALES - SERVICIO DE ASISTENCIA, CAPACITACIÓN Y APOYO PARA EL USO Y APROPIACIÓN DE LAS TIC, CON ENFOQUE DIFERENCIAL Y EN BENEFICIO DE LA COMUNIDAD PARA PARTICIPAR EN LA ECONOMÍA DIGITAL.  NACIONAL</t>
  </si>
  <si>
    <t>TRANSF. CTES. - SERVICIO DE EDUCACIÓN INFORMAL - SERVICIO DE ASISTENCIA, CAPACITACIÓN Y APOYO PARA EL USO Y APROPIACIÓN DE LAS TIC, CON ENFOQUE DIFERENCIAL Y EN BENEFICIO DE LA COMUNIDAD PARA PARTICIPAR EN LA ECONOMÍA DIGITAL.  NACIONAL</t>
  </si>
  <si>
    <t>TRANSF. CTES. - SOFTWARE Y HARDWARE PARA LA INCLUSIÓN DE LAS PERSONAS CON DISCAPACIDAD EN LAS TECNOLOGÍAS DE LA INFORMACIÓN Y LAS COMUNICACIONES - SERVICIO DE ASISTENCIA, CAPACITACIÓN Y APOYO PARA EL USO Y APROPIACIÓN DE LAS TIC, CON ENFOQUE DIFERENC</t>
  </si>
  <si>
    <t>2302041</t>
  </si>
  <si>
    <t>TRANSF. CTES. - SERVICIO DE PROMOCIÓN DE LA PARTICIPACIÓN CIUDADANA PARA EL FOMENTO DEL DIÁLOGO CON EL ESTADO - FORTALECER EL ACCESO, USO Y APROPIACIÓN DE LAS TECNOLOGÍAS DE LA INFORMACIÓN Y COMUNICACIONES DE LOS PUEBLOS INDÍGENAS VINCULADOS A LA ME</t>
  </si>
  <si>
    <t>TRANSF. CTES. - SERVICIO DE PRODUCCIÓN Y/O COPRODUCCIÓN DE CONTENIDOS CONVERGENTES - APOYO PARA EL FOMENTO DE INICIATIVAS TIC QUE IMPULSEN LA IMPLEMENTACIÓN DE LA POLÍTICA PÚBLICA DE COMUNICACIONES DE Y PARA LOS PUEBLOS INDÍGENAS CON LA MPC A NIVEL N</t>
  </si>
  <si>
    <t>2302008</t>
  </si>
  <si>
    <t>TRANSF. CTES. - DOCUMENTOS NORMATIVOS - FORTALECER EL ACCESO, USO Y APROPIACIÓN DE LAS TECNOLOGÍAS DE LA INFORMACIÓN Y COMUNICACIONES DE LOS PUEBLOS INDÍGENAS VINCULADOS A LA MESA PERMANENTE DE CONCERTACIÓN (MPC)</t>
  </si>
  <si>
    <t>2399052</t>
  </si>
  <si>
    <t>ADQUIS. DE BYS - SERVICIO DE GESTIÓN DOCUMENTAL - CONSERVACION DE LA INFORMACION HISTORICA DEL SECTOR TIC. BOGOTA</t>
  </si>
  <si>
    <t>2399054</t>
  </si>
  <si>
    <t>ADQUIS. DE BYS - DOCUMENTOS DE PLANEACIÓN - MODERNIZACIÓN DE LA GESTIÓN INSTITUCIONAL DEL MINISTERIO TIC BOGOTÁ</t>
  </si>
  <si>
    <t>2399053</t>
  </si>
  <si>
    <t>ADQUIS. DE BYS - DOCUMENTOS DE LINEAMIENTOS TÉCNICOS - MODERNIZACIÓN DE LA GESTIÓN INSTITUCIONAL DEL MINISTERIO TIC BOGOTÁ</t>
  </si>
  <si>
    <t>2399071</t>
  </si>
  <si>
    <t>ADQUIS. DE BYS - SERVICIO DE ACTUALIZACIÓN DEL SISTEMAS DE GESTIÓN  - MODERNIZACIÓN DE LA GESTIÓN INSTITUCIONAL DEL MINISTERIO TIC BOGOTÁ</t>
  </si>
  <si>
    <t>ADQUIS. DE BYS - DOCUMENTOS DE LINEAMIENTOS TÉCNICOS - FORTALECIMIENTO DEL PORTAFOLIO DE SERVICIOS DE TECNOLOGÍAS DE INFORMACIÓN PARA LA TRANSFORMACIÓN DIGITAL EN EL MINISTERIO DE TECNOLOGÍAS DE LA INFORMACIÓN Y LAS COMUNICACIONE</t>
  </si>
  <si>
    <t>2399063</t>
  </si>
  <si>
    <t>ADQUIS. DE BYS - SERVICIOS DE INFORMACIÓN IMPLEMENTADOS - FORTALECIMIENTO DEL PORTAFOLIO DE SERVICIOS DE TECNOLOGÍAS DE INFORMACIÓN PARA LA TRANSFORMACIÓN DIGITAL EN EL MINISTERIO DE TECNOLOGÍAS DE LA INFORMACIÓN Y LAS COMUNICACI</t>
  </si>
  <si>
    <t>2399065</t>
  </si>
  <si>
    <t>ADQUIS. DE BYS - SERVICIOS TECNOLÓGICOS - FORTALECIMIENTO DEL PORTAFOLIO DE SERVICIOS DE TECNOLOGÍAS DE INFORMACIÓN PARA LA TRANSFORMACIÓN DIGITAL EN EL MINISTERIO DE TECNOLOGÍAS DE LA INFORMACIÓN Y LAS COMUNICACIONES - MINTIC.</t>
  </si>
  <si>
    <t>2399055</t>
  </si>
  <si>
    <t>ADQUIS. DE BYS - DOCUMENTOS METODOLÓGICOS - GENERACIÓN DE INFORMACIÓN ESTADÍSTICA DEL SECTOR TIC  NACIONAL</t>
  </si>
  <si>
    <t>2399067</t>
  </si>
  <si>
    <t>ADQUIS. DE BYS - DOCUMENTOS DE INVESTIGACIÓN - GENERACIÓN DE INFORMACIÓN ESTADÍSTICA DEL SECTOR TIC  NACIONAL</t>
  </si>
  <si>
    <t>TRANSF. CTES. - DOCUMENTOS DE INVESTIGACIÓN - GENERACIÓN DE INFORMACIÓN ESTADÍSTICA DEL SECTOR TIC NACIONAL</t>
  </si>
  <si>
    <t>ADQUIS. DE BYS - SERVICIOS TECNOLÓGICOS -FORTALECIMIENTO DE ACCIONES PARA MEJORAR LA ENTREGA DE INFORMACIÓN A LOS GRUPOS DE VALOR</t>
  </si>
  <si>
    <t>ADQUIS. DE BYS - DOCUMENTOS DE INVESTIGACIÓN -FORTALECIMIENTO DE ACCIONES PARA MEJORAR LA ENTREGA DE INFORMACIÓN A LOS GRUPOS DE VALOR</t>
  </si>
  <si>
    <t>2399058</t>
  </si>
  <si>
    <t>ADQUIS. DE BYS - SERVICIO DE EDUCACIÓN INFORMAL PARA LA GESTIÓN ADMINISTRATIVA - FORTALECIMIENTO DE ACCIONES PARA MEJORAR LA ENTREGA DE INFORMACIÓN A LOS GRUPOS DE VALOR</t>
  </si>
  <si>
    <t>GASTO</t>
  </si>
  <si>
    <t>FUNCIONAMIENTO</t>
  </si>
  <si>
    <t>TRANSFERENCIAS CORRIENTES</t>
  </si>
  <si>
    <t>GASTOS POR TRIBUTOS, MULTAS, SANCIONES E INTERESES DE MORA</t>
  </si>
  <si>
    <t>INVERSION</t>
  </si>
  <si>
    <t>MIN 35</t>
  </si>
  <si>
    <t>IMPLEMENTACIÓN SOLUCIONES DE ACCESO COMUNITARIO A LAS TECNOLOGÍAS DE LA INFORMACIÓN Y LAS COMUNICACIONES  NACIONAL</t>
  </si>
  <si>
    <t>DESARROLLO MASIFICACIÓN ACCESO A INTERNET  NACIONAL</t>
  </si>
  <si>
    <t>TRANSFORMACIÓN DEL MODELO DE VIGILANCIA, INSPECCIÓN Y CONTROL DEL SECTOR TIC NACIONAL</t>
  </si>
  <si>
    <t>FORTALECIMIENTO INTEGRAL DE LOS OPERADORES PÚBLICOS DEL SERVICIO DE TELEVISIÓN NACIONAL</t>
  </si>
  <si>
    <t>FORTALECIMIENTO DE LA RADIO PÚBLICA EN EL TERRITORIO NACIONAL</t>
  </si>
  <si>
    <t>FORTALECIMIENTO DE POLÍTICAS SECTORIALES PARA EL DESARROLLO DE LA INDUSTRIA DE COMUNICACIONES NACIONAL</t>
  </si>
  <si>
    <t>AMPLIACIÓN DEL ACCESO A LA OFERTA INSTITUCIONAL DEL SECTOR TIC</t>
  </si>
  <si>
    <t>FORTALECIMIENTO DEL MODELO CONVERGENTE DE LA TELEVISIÓN PÚBLICA REGIONAL Y  NACIONAL</t>
  </si>
  <si>
    <t>FORTALECIMIENTO DE LA INDUSTRIA DE TI  NACIONAL</t>
  </si>
  <si>
    <t>SERVICIO DE ASISTENCIA, CAPACITACIÓN Y APOYO PARA EL USO Y APROPIACIÓN DE LAS TIC, CON ENFOQUE DIFERENCIAL Y EN BENEFICIO DE LA COMUNIDAD PARA PARTICIPAR EN LA ECONOMÍA DIGITAL  NACIONAL</t>
  </si>
  <si>
    <t>FORTALECIMIENTO DE LAS CAPACIDADES DE PREVENCION, DETECCION Y RECUPERACION DE INCIDENTES DE SEGURIDAD DIGITAL DE LOS CIUDADANOS, DEL SECTOR PUBLICO Y DEL SECTOR PRIVADO.  NACIONAL</t>
  </si>
  <si>
    <t>FORTALECIMIENTO DE LAS TECNOLOGÍAS DE LA INFORMACIÓN Y LAS COMUNICACIONES EN LAS ENTIDADES DEL ESTADO PARA LA TRANSFORMACIÓN DIGITAL DEL SECTOR PÚBLICO A NIVEL   NACIONAL</t>
  </si>
  <si>
    <t>FORTALECIMIENTO A LA ECONOMÍA DIGITAL A NIVEL NACIONAL</t>
  </si>
  <si>
    <t>FORTALECIMIENTO DE LAS ESTRATEGIAS DE COMUNICACIÓN QUE INCENTIVEN EL USO Y APROPIACIÓN DE LAS TIC A LO LARGO DEL TERRITORIO NACIONAL</t>
  </si>
  <si>
    <t xml:space="preserve">APOYO PARA EL FOMENTO DE INICIATIVAS TIC QUE IMPULSEN LA IMPLEMENTACIÓN DE LA POLÍTICA PUBLICA DE COMUNICACIONES DE Y PARA LOS PUEBLOS INDÍGENAS CON LA MPC </t>
  </si>
  <si>
    <t>CONSERVACIÓN DE LA INFORMACIÓN HISTÓRICA DEL SECTOR TIC. BOGOTÁ</t>
  </si>
  <si>
    <t>MODERNIZACIÓN DE LA GESTIÓN INSTITUCIONAL DEL MINISTERIO TIC BOGOTÁ</t>
  </si>
  <si>
    <t>FORTALECIMIENTO DEL PORTAFOLIO DE SERVICIOS DE TECNOLOGÍAS DE INFORMACIÓN PARA LA TRANSFORMACIÓN DIGITAL EN EL MINISTERIO DE TECNOLOGÍAS DE LA INFORMACIÓN Y LAS COMUNICACIONES - MINTIC.  NACIONAL</t>
  </si>
  <si>
    <t>GENERACIÓN DE INFORMACIÓN ESTADÍSTICA DEL SECTOR TIC NACIONAL</t>
  </si>
  <si>
    <t>FORTALECIMIENTO DE ACCIONES PARA MEJORAR LA ENTREGA DE INFORMACIÓN A LOS GRUPOS DE VALOR</t>
  </si>
  <si>
    <t>% COMP</t>
  </si>
  <si>
    <t>% OBLIG</t>
  </si>
  <si>
    <t>% PAGOS</t>
  </si>
  <si>
    <t>INFORME DE EJECUCIÓN DEL PRESUPUESTO DE GASTOS</t>
  </si>
  <si>
    <t>VIGENCIA FISCAL 2025</t>
  </si>
  <si>
    <t>ENERO</t>
  </si>
  <si>
    <t>FONDO ÚNICO DE TECNOLOGÍAS DE LA INFORMACIÓN Y LAS COMUNICACIONES</t>
  </si>
  <si>
    <t>SECCIÓN 23-06-00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</si>
</sst>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0" fillId="0" borderId="0"/>
  </cellStyleXfs>
  <cellXfs count="51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wrapText="1" readingOrder="1"/>
    </xf>
    <xf numFmtId="164" fontId="5" fillId="4" borderId="1" xfId="0" applyNumberFormat="1" applyFont="1" applyFill="1" applyBorder="1" applyAlignment="1">
      <alignment horizontal="right" vertical="center" wrapText="1" readingOrder="1"/>
    </xf>
    <xf numFmtId="7" fontId="2" fillId="3" borderId="1" xfId="0" applyNumberFormat="1" applyFont="1" applyFill="1" applyBorder="1" applyAlignment="1">
      <alignment horizontal="right" vertical="center" wrapText="1" readingOrder="1"/>
    </xf>
    <xf numFmtId="7" fontId="2" fillId="2" borderId="1" xfId="0" applyNumberFormat="1" applyFont="1" applyFill="1" applyBorder="1" applyAlignment="1">
      <alignment horizontal="right" vertical="center" wrapText="1" readingOrder="1"/>
    </xf>
    <xf numFmtId="0" fontId="3" fillId="5" borderId="1" xfId="0" applyFont="1" applyFill="1" applyBorder="1" applyAlignment="1">
      <alignment horizontal="center" vertical="center" wrapText="1" readingOrder="1"/>
    </xf>
    <xf numFmtId="0" fontId="3" fillId="5" borderId="1" xfId="0" applyFont="1" applyFill="1" applyBorder="1" applyAlignment="1">
      <alignment horizontal="left" vertical="center" wrapText="1" readingOrder="1"/>
    </xf>
    <xf numFmtId="164" fontId="3" fillId="5" borderId="1" xfId="0" applyNumberFormat="1" applyFont="1" applyFill="1" applyBorder="1" applyAlignment="1">
      <alignment horizontal="right" vertical="center" wrapText="1" readingOrder="1"/>
    </xf>
    <xf numFmtId="0" fontId="1" fillId="5" borderId="0" xfId="0" applyFont="1" applyFill="1"/>
    <xf numFmtId="0" fontId="3" fillId="6" borderId="1" xfId="0" applyFont="1" applyFill="1" applyBorder="1" applyAlignment="1">
      <alignment horizontal="center" vertical="center" wrapText="1" readingOrder="1"/>
    </xf>
    <xf numFmtId="0" fontId="3" fillId="6" borderId="1" xfId="0" applyFont="1" applyFill="1" applyBorder="1" applyAlignment="1">
      <alignment horizontal="left" vertical="center" wrapText="1" readingOrder="1"/>
    </xf>
    <xf numFmtId="164" fontId="3" fillId="6" borderId="1" xfId="0" applyNumberFormat="1" applyFont="1" applyFill="1" applyBorder="1" applyAlignment="1">
      <alignment horizontal="right" vertical="center" wrapText="1" readingOrder="1"/>
    </xf>
    <xf numFmtId="0" fontId="1" fillId="6" borderId="0" xfId="0" applyFont="1" applyFill="1"/>
    <xf numFmtId="0" fontId="7" fillId="0" borderId="0" xfId="0" applyFont="1"/>
    <xf numFmtId="0" fontId="5" fillId="7" borderId="1" xfId="0" applyFont="1" applyFill="1" applyBorder="1" applyAlignment="1">
      <alignment horizontal="center" vertical="center" wrapText="1" readingOrder="1"/>
    </xf>
    <xf numFmtId="0" fontId="5" fillId="7" borderId="1" xfId="0" applyFont="1" applyFill="1" applyBorder="1" applyAlignment="1">
      <alignment horizontal="left" vertical="center" wrapText="1" readingOrder="1"/>
    </xf>
    <xf numFmtId="164" fontId="5" fillId="7" borderId="1" xfId="0" applyNumberFormat="1" applyFont="1" applyFill="1" applyBorder="1" applyAlignment="1">
      <alignment horizontal="right" vertical="center" wrapText="1" readingOrder="1"/>
    </xf>
    <xf numFmtId="0" fontId="8" fillId="0" borderId="0" xfId="0" applyFont="1"/>
    <xf numFmtId="0" fontId="2" fillId="4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vertical="center" wrapText="1" readingOrder="1"/>
    </xf>
    <xf numFmtId="10" fontId="2" fillId="2" borderId="1" xfId="1" applyNumberFormat="1" applyFont="1" applyFill="1" applyBorder="1" applyAlignment="1">
      <alignment horizontal="center" vertical="center" wrapText="1" readingOrder="1"/>
    </xf>
    <xf numFmtId="10" fontId="2" fillId="3" borderId="1" xfId="1" applyNumberFormat="1" applyFont="1" applyFill="1" applyBorder="1" applyAlignment="1">
      <alignment horizontal="center" vertical="center" wrapText="1" readingOrder="1"/>
    </xf>
    <xf numFmtId="10" fontId="3" fillId="4" borderId="1" xfId="1" applyNumberFormat="1" applyFont="1" applyFill="1" applyBorder="1" applyAlignment="1">
      <alignment horizontal="center" vertical="center" wrapText="1" readingOrder="1"/>
    </xf>
    <xf numFmtId="10" fontId="3" fillId="0" borderId="1" xfId="1" applyNumberFormat="1" applyFont="1" applyBorder="1" applyAlignment="1">
      <alignment horizontal="center" vertical="center" wrapText="1" readingOrder="1"/>
    </xf>
    <xf numFmtId="10" fontId="5" fillId="4" borderId="1" xfId="1" applyNumberFormat="1" applyFont="1" applyFill="1" applyBorder="1" applyAlignment="1">
      <alignment horizontal="center" vertical="center" wrapText="1" readingOrder="1"/>
    </xf>
    <xf numFmtId="10" fontId="5" fillId="7" borderId="1" xfId="1" applyNumberFormat="1" applyFont="1" applyFill="1" applyBorder="1" applyAlignment="1">
      <alignment horizontal="center" vertical="center" wrapText="1" readingOrder="1"/>
    </xf>
    <xf numFmtId="0" fontId="12" fillId="0" borderId="0" xfId="2" applyFont="1"/>
    <xf numFmtId="10" fontId="3" fillId="0" borderId="1" xfId="1" applyNumberFormat="1" applyFont="1" applyFill="1" applyBorder="1" applyAlignment="1">
      <alignment horizontal="center" vertical="center" wrapText="1" readingOrder="1"/>
    </xf>
    <xf numFmtId="0" fontId="11" fillId="0" borderId="2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</cellXfs>
  <cellStyles count="3">
    <cellStyle name="Normal" xfId="0" builtinId="0"/>
    <cellStyle name="Normal 5 2" xfId="2" xr:uid="{621F2F2D-B16F-4792-8D8A-2C3E358BB13D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171453</xdr:rowOff>
    </xdr:from>
    <xdr:to>
      <xdr:col>2</xdr:col>
      <xdr:colOff>238125</xdr:colOff>
      <xdr:row>4</xdr:row>
      <xdr:rowOff>22304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FD964F-3153-4482-BF1D-BE5CE8FD6D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111"/>
        <a:stretch/>
      </xdr:blipFill>
      <xdr:spPr bwMode="auto">
        <a:xfrm>
          <a:off x="447676" y="171453"/>
          <a:ext cx="514349" cy="79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AE8F-FDA3-4ED6-9054-E56662176B39}">
  <dimension ref="A1:R53"/>
  <sheetViews>
    <sheetView showGridLines="0" topLeftCell="A41" workbookViewId="0">
      <selection activeCell="L50" sqref="L50"/>
    </sheetView>
  </sheetViews>
  <sheetFormatPr baseColWidth="10" defaultRowHeight="15" x14ac:dyDescent="0.25"/>
  <cols>
    <col min="1" max="8" width="5.42578125" customWidth="1"/>
    <col min="9" max="9" width="9.5703125" customWidth="1"/>
    <col min="10" max="10" width="8" customWidth="1"/>
    <col min="11" max="11" width="27.5703125" customWidth="1"/>
    <col min="12" max="18" width="18.85546875" customWidth="1"/>
    <col min="19" max="19" width="0" hidden="1" customWidth="1"/>
    <col min="20" max="20" width="6.42578125" customWidth="1"/>
  </cols>
  <sheetData>
    <row r="1" spans="1:18" ht="24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</row>
    <row r="2" spans="1:18" ht="22.5" x14ac:dyDescent="0.25">
      <c r="A2" s="2" t="s">
        <v>19</v>
      </c>
      <c r="B2" s="2" t="s">
        <v>20</v>
      </c>
      <c r="C2" s="2"/>
      <c r="D2" s="2"/>
      <c r="E2" s="2"/>
      <c r="F2" s="2"/>
      <c r="G2" s="2"/>
      <c r="H2" s="2"/>
      <c r="I2" s="2" t="s">
        <v>21</v>
      </c>
      <c r="J2" s="2" t="s">
        <v>22</v>
      </c>
      <c r="K2" s="3" t="s">
        <v>23</v>
      </c>
      <c r="L2" s="4">
        <v>12944216000</v>
      </c>
      <c r="M2" s="4">
        <v>0</v>
      </c>
      <c r="N2" s="4">
        <v>7273047258.6099997</v>
      </c>
      <c r="O2" s="4">
        <v>5671168741.3900003</v>
      </c>
      <c r="P2" s="4">
        <v>4307344149.25</v>
      </c>
      <c r="Q2" s="4">
        <v>139879582.96000001</v>
      </c>
      <c r="R2" s="4">
        <v>119241265.95999999</v>
      </c>
    </row>
    <row r="3" spans="1:18" ht="22.5" x14ac:dyDescent="0.25">
      <c r="A3" s="2" t="s">
        <v>19</v>
      </c>
      <c r="B3" s="2" t="s">
        <v>24</v>
      </c>
      <c r="C3" s="2" t="s">
        <v>20</v>
      </c>
      <c r="D3" s="2" t="s">
        <v>20</v>
      </c>
      <c r="E3" s="2"/>
      <c r="F3" s="2"/>
      <c r="G3" s="2"/>
      <c r="H3" s="2"/>
      <c r="I3" s="2" t="s">
        <v>21</v>
      </c>
      <c r="J3" s="2" t="s">
        <v>22</v>
      </c>
      <c r="K3" s="3" t="s">
        <v>25</v>
      </c>
      <c r="L3" s="4">
        <v>2261123000</v>
      </c>
      <c r="M3" s="4">
        <v>0</v>
      </c>
      <c r="N3" s="4">
        <v>0</v>
      </c>
      <c r="O3" s="4">
        <v>2261123000</v>
      </c>
      <c r="P3" s="4">
        <v>0</v>
      </c>
      <c r="Q3" s="4">
        <v>0</v>
      </c>
      <c r="R3" s="4">
        <v>0</v>
      </c>
    </row>
    <row r="4" spans="1:18" ht="33.75" x14ac:dyDescent="0.25">
      <c r="A4" s="2" t="s">
        <v>19</v>
      </c>
      <c r="B4" s="2" t="s">
        <v>24</v>
      </c>
      <c r="C4" s="2" t="s">
        <v>24</v>
      </c>
      <c r="D4" s="2" t="s">
        <v>26</v>
      </c>
      <c r="E4" s="2" t="s">
        <v>27</v>
      </c>
      <c r="F4" s="2"/>
      <c r="G4" s="2"/>
      <c r="H4" s="2"/>
      <c r="I4" s="2" t="s">
        <v>21</v>
      </c>
      <c r="J4" s="2" t="s">
        <v>22</v>
      </c>
      <c r="K4" s="3" t="s">
        <v>28</v>
      </c>
      <c r="L4" s="4">
        <v>3025245000</v>
      </c>
      <c r="M4" s="4">
        <v>0</v>
      </c>
      <c r="N4" s="4">
        <v>0</v>
      </c>
      <c r="O4" s="4">
        <v>3025245000</v>
      </c>
      <c r="P4" s="4">
        <v>0</v>
      </c>
      <c r="Q4" s="4">
        <v>0</v>
      </c>
      <c r="R4" s="4">
        <v>0</v>
      </c>
    </row>
    <row r="5" spans="1:18" ht="56.25" x14ac:dyDescent="0.25">
      <c r="A5" s="2" t="s">
        <v>19</v>
      </c>
      <c r="B5" s="2" t="s">
        <v>24</v>
      </c>
      <c r="C5" s="2" t="s">
        <v>24</v>
      </c>
      <c r="D5" s="2" t="s">
        <v>26</v>
      </c>
      <c r="E5" s="2" t="s">
        <v>29</v>
      </c>
      <c r="F5" s="2"/>
      <c r="G5" s="2"/>
      <c r="H5" s="2"/>
      <c r="I5" s="2" t="s">
        <v>21</v>
      </c>
      <c r="J5" s="2" t="s">
        <v>22</v>
      </c>
      <c r="K5" s="3" t="s">
        <v>30</v>
      </c>
      <c r="L5" s="4">
        <v>49339168000</v>
      </c>
      <c r="M5" s="4">
        <v>0</v>
      </c>
      <c r="N5" s="4">
        <v>47780623599</v>
      </c>
      <c r="O5" s="4">
        <v>1558544401</v>
      </c>
      <c r="P5" s="4">
        <v>47780623599</v>
      </c>
      <c r="Q5" s="4">
        <v>0</v>
      </c>
      <c r="R5" s="4">
        <v>0</v>
      </c>
    </row>
    <row r="6" spans="1:18" ht="56.25" x14ac:dyDescent="0.25">
      <c r="A6" s="2" t="s">
        <v>19</v>
      </c>
      <c r="B6" s="2" t="s">
        <v>24</v>
      </c>
      <c r="C6" s="2" t="s">
        <v>24</v>
      </c>
      <c r="D6" s="2" t="s">
        <v>26</v>
      </c>
      <c r="E6" s="2" t="s">
        <v>31</v>
      </c>
      <c r="F6" s="2"/>
      <c r="G6" s="2"/>
      <c r="H6" s="2"/>
      <c r="I6" s="2" t="s">
        <v>21</v>
      </c>
      <c r="J6" s="2" t="s">
        <v>22</v>
      </c>
      <c r="K6" s="3" t="s">
        <v>32</v>
      </c>
      <c r="L6" s="4">
        <v>5057948000</v>
      </c>
      <c r="M6" s="4">
        <v>0</v>
      </c>
      <c r="N6" s="4">
        <v>0</v>
      </c>
      <c r="O6" s="4">
        <v>5057948000</v>
      </c>
      <c r="P6" s="4">
        <v>0</v>
      </c>
      <c r="Q6" s="4">
        <v>0</v>
      </c>
      <c r="R6" s="4">
        <v>0</v>
      </c>
    </row>
    <row r="7" spans="1:18" ht="22.5" x14ac:dyDescent="0.25">
      <c r="A7" s="2" t="s">
        <v>19</v>
      </c>
      <c r="B7" s="2" t="s">
        <v>24</v>
      </c>
      <c r="C7" s="2" t="s">
        <v>24</v>
      </c>
      <c r="D7" s="2" t="s">
        <v>26</v>
      </c>
      <c r="E7" s="2" t="s">
        <v>33</v>
      </c>
      <c r="F7" s="2"/>
      <c r="G7" s="2"/>
      <c r="H7" s="2"/>
      <c r="I7" s="2" t="s">
        <v>21</v>
      </c>
      <c r="J7" s="2" t="s">
        <v>22</v>
      </c>
      <c r="K7" s="3" t="s">
        <v>34</v>
      </c>
      <c r="L7" s="4">
        <v>127996875000</v>
      </c>
      <c r="M7" s="4">
        <v>0</v>
      </c>
      <c r="N7" s="4">
        <v>0</v>
      </c>
      <c r="O7" s="4">
        <v>127996875000</v>
      </c>
      <c r="P7" s="4">
        <v>0</v>
      </c>
      <c r="Q7" s="4">
        <v>0</v>
      </c>
      <c r="R7" s="4">
        <v>0</v>
      </c>
    </row>
    <row r="8" spans="1:18" ht="22.5" x14ac:dyDescent="0.25">
      <c r="A8" s="2" t="s">
        <v>19</v>
      </c>
      <c r="B8" s="2" t="s">
        <v>24</v>
      </c>
      <c r="C8" s="2" t="s">
        <v>24</v>
      </c>
      <c r="D8" s="2" t="s">
        <v>26</v>
      </c>
      <c r="E8" s="2" t="s">
        <v>35</v>
      </c>
      <c r="F8" s="2"/>
      <c r="G8" s="2"/>
      <c r="H8" s="2"/>
      <c r="I8" s="2" t="s">
        <v>21</v>
      </c>
      <c r="J8" s="2" t="s">
        <v>22</v>
      </c>
      <c r="K8" s="3" t="s">
        <v>36</v>
      </c>
      <c r="L8" s="4">
        <v>170918293000</v>
      </c>
      <c r="M8" s="4">
        <v>0</v>
      </c>
      <c r="N8" s="4">
        <v>170918293000</v>
      </c>
      <c r="O8" s="4">
        <v>0</v>
      </c>
      <c r="P8" s="4">
        <v>170918293000</v>
      </c>
      <c r="Q8" s="4">
        <v>0</v>
      </c>
      <c r="R8" s="4">
        <v>0</v>
      </c>
    </row>
    <row r="9" spans="1:18" ht="33.75" x14ac:dyDescent="0.25">
      <c r="A9" s="2" t="s">
        <v>19</v>
      </c>
      <c r="B9" s="2" t="s">
        <v>24</v>
      </c>
      <c r="C9" s="2" t="s">
        <v>24</v>
      </c>
      <c r="D9" s="2" t="s">
        <v>26</v>
      </c>
      <c r="E9" s="2" t="s">
        <v>37</v>
      </c>
      <c r="F9" s="2"/>
      <c r="G9" s="2"/>
      <c r="H9" s="2"/>
      <c r="I9" s="2" t="s">
        <v>21</v>
      </c>
      <c r="J9" s="2" t="s">
        <v>22</v>
      </c>
      <c r="K9" s="3" t="s">
        <v>38</v>
      </c>
      <c r="L9" s="4">
        <v>8656523000</v>
      </c>
      <c r="M9" s="4">
        <v>8656523000</v>
      </c>
      <c r="N9" s="4">
        <v>0</v>
      </c>
      <c r="O9" s="4">
        <v>0</v>
      </c>
      <c r="P9" s="4">
        <v>0</v>
      </c>
      <c r="Q9" s="4">
        <v>0</v>
      </c>
      <c r="R9" s="4">
        <v>0</v>
      </c>
    </row>
    <row r="10" spans="1:18" ht="22.5" x14ac:dyDescent="0.25">
      <c r="A10" s="2" t="s">
        <v>19</v>
      </c>
      <c r="B10" s="2" t="s">
        <v>24</v>
      </c>
      <c r="C10" s="2" t="s">
        <v>39</v>
      </c>
      <c r="D10" s="2" t="s">
        <v>20</v>
      </c>
      <c r="E10" s="2" t="s">
        <v>40</v>
      </c>
      <c r="F10" s="2"/>
      <c r="G10" s="2"/>
      <c r="H10" s="2"/>
      <c r="I10" s="2" t="s">
        <v>21</v>
      </c>
      <c r="J10" s="2" t="s">
        <v>22</v>
      </c>
      <c r="K10" s="3" t="s">
        <v>41</v>
      </c>
      <c r="L10" s="4">
        <v>11411443000</v>
      </c>
      <c r="M10" s="4">
        <v>0</v>
      </c>
      <c r="N10" s="4">
        <v>11411443000</v>
      </c>
      <c r="O10" s="4">
        <v>0</v>
      </c>
      <c r="P10" s="4">
        <v>11411443000</v>
      </c>
      <c r="Q10" s="4">
        <v>0</v>
      </c>
      <c r="R10" s="4">
        <v>0</v>
      </c>
    </row>
    <row r="11" spans="1:18" x14ac:dyDescent="0.25">
      <c r="A11" s="2" t="s">
        <v>19</v>
      </c>
      <c r="B11" s="2" t="s">
        <v>24</v>
      </c>
      <c r="C11" s="2" t="s">
        <v>42</v>
      </c>
      <c r="D11" s="2"/>
      <c r="E11" s="2"/>
      <c r="F11" s="2"/>
      <c r="G11" s="2"/>
      <c r="H11" s="2"/>
      <c r="I11" s="2" t="s">
        <v>21</v>
      </c>
      <c r="J11" s="2" t="s">
        <v>22</v>
      </c>
      <c r="K11" s="3" t="s">
        <v>43</v>
      </c>
      <c r="L11" s="4">
        <v>2500000000</v>
      </c>
      <c r="M11" s="4">
        <v>0</v>
      </c>
      <c r="N11" s="4">
        <v>0</v>
      </c>
      <c r="O11" s="4">
        <v>2500000000</v>
      </c>
      <c r="P11" s="4">
        <v>0</v>
      </c>
      <c r="Q11" s="4">
        <v>0</v>
      </c>
      <c r="R11" s="4">
        <v>0</v>
      </c>
    </row>
    <row r="12" spans="1:18" ht="45" x14ac:dyDescent="0.25">
      <c r="A12" s="2" t="s">
        <v>19</v>
      </c>
      <c r="B12" s="2" t="s">
        <v>24</v>
      </c>
      <c r="C12" s="2" t="s">
        <v>44</v>
      </c>
      <c r="D12" s="2" t="s">
        <v>45</v>
      </c>
      <c r="E12" s="2" t="s">
        <v>46</v>
      </c>
      <c r="F12" s="2"/>
      <c r="G12" s="2"/>
      <c r="H12" s="2"/>
      <c r="I12" s="2" t="s">
        <v>21</v>
      </c>
      <c r="J12" s="2" t="s">
        <v>22</v>
      </c>
      <c r="K12" s="3" t="s">
        <v>47</v>
      </c>
      <c r="L12" s="4">
        <v>16338827000</v>
      </c>
      <c r="M12" s="4">
        <v>0</v>
      </c>
      <c r="N12" s="4">
        <v>0</v>
      </c>
      <c r="O12" s="4">
        <v>16338827000</v>
      </c>
      <c r="P12" s="4">
        <v>0</v>
      </c>
      <c r="Q12" s="4">
        <v>0</v>
      </c>
      <c r="R12" s="4">
        <v>0</v>
      </c>
    </row>
    <row r="13" spans="1:18" ht="33.75" x14ac:dyDescent="0.25">
      <c r="A13" s="2" t="s">
        <v>19</v>
      </c>
      <c r="B13" s="2" t="s">
        <v>24</v>
      </c>
      <c r="C13" s="2" t="s">
        <v>44</v>
      </c>
      <c r="D13" s="2" t="s">
        <v>45</v>
      </c>
      <c r="E13" s="2" t="s">
        <v>48</v>
      </c>
      <c r="F13" s="2"/>
      <c r="G13" s="2"/>
      <c r="H13" s="2"/>
      <c r="I13" s="2" t="s">
        <v>21</v>
      </c>
      <c r="J13" s="2" t="s">
        <v>22</v>
      </c>
      <c r="K13" s="3" t="s">
        <v>49</v>
      </c>
      <c r="L13" s="4">
        <v>17100000000</v>
      </c>
      <c r="M13" s="4">
        <v>0</v>
      </c>
      <c r="N13" s="4">
        <v>0</v>
      </c>
      <c r="O13" s="4">
        <v>17100000000</v>
      </c>
      <c r="P13" s="4">
        <v>0</v>
      </c>
      <c r="Q13" s="4">
        <v>0</v>
      </c>
      <c r="R13" s="4">
        <v>0</v>
      </c>
    </row>
    <row r="14" spans="1:18" ht="33.75" x14ac:dyDescent="0.25">
      <c r="A14" s="2" t="s">
        <v>19</v>
      </c>
      <c r="B14" s="2" t="s">
        <v>24</v>
      </c>
      <c r="C14" s="2" t="s">
        <v>44</v>
      </c>
      <c r="D14" s="2" t="s">
        <v>45</v>
      </c>
      <c r="E14" s="2" t="s">
        <v>50</v>
      </c>
      <c r="F14" s="2"/>
      <c r="G14" s="2"/>
      <c r="H14" s="2"/>
      <c r="I14" s="2" t="s">
        <v>21</v>
      </c>
      <c r="J14" s="2" t="s">
        <v>22</v>
      </c>
      <c r="K14" s="3" t="s">
        <v>51</v>
      </c>
      <c r="L14" s="4">
        <v>166420854000</v>
      </c>
      <c r="M14" s="4">
        <v>0</v>
      </c>
      <c r="N14" s="4">
        <v>166420854000</v>
      </c>
      <c r="O14" s="4">
        <v>0</v>
      </c>
      <c r="P14" s="4">
        <v>166420854000</v>
      </c>
      <c r="Q14" s="4">
        <v>0</v>
      </c>
      <c r="R14" s="4">
        <v>0</v>
      </c>
    </row>
    <row r="15" spans="1:18" x14ac:dyDescent="0.25">
      <c r="A15" s="2" t="s">
        <v>19</v>
      </c>
      <c r="B15" s="2" t="s">
        <v>52</v>
      </c>
      <c r="C15" s="2" t="s">
        <v>26</v>
      </c>
      <c r="D15" s="2"/>
      <c r="E15" s="2"/>
      <c r="F15" s="2"/>
      <c r="G15" s="2"/>
      <c r="H15" s="2"/>
      <c r="I15" s="2" t="s">
        <v>21</v>
      </c>
      <c r="J15" s="2" t="s">
        <v>22</v>
      </c>
      <c r="K15" s="3" t="s">
        <v>53</v>
      </c>
      <c r="L15" s="4">
        <v>333062000</v>
      </c>
      <c r="M15" s="4">
        <v>0</v>
      </c>
      <c r="N15" s="4">
        <v>0</v>
      </c>
      <c r="O15" s="4">
        <v>333062000</v>
      </c>
      <c r="P15" s="4">
        <v>0</v>
      </c>
      <c r="Q15" s="4">
        <v>0</v>
      </c>
      <c r="R15" s="4">
        <v>0</v>
      </c>
    </row>
    <row r="16" spans="1:18" ht="22.5" x14ac:dyDescent="0.25">
      <c r="A16" s="2" t="s">
        <v>19</v>
      </c>
      <c r="B16" s="2" t="s">
        <v>52</v>
      </c>
      <c r="C16" s="2" t="s">
        <v>39</v>
      </c>
      <c r="D16" s="2" t="s">
        <v>26</v>
      </c>
      <c r="E16" s="2"/>
      <c r="F16" s="2"/>
      <c r="G16" s="2"/>
      <c r="H16" s="2"/>
      <c r="I16" s="2" t="s">
        <v>21</v>
      </c>
      <c r="J16" s="2" t="s">
        <v>22</v>
      </c>
      <c r="K16" s="3" t="s">
        <v>54</v>
      </c>
      <c r="L16" s="4">
        <v>5230439000</v>
      </c>
      <c r="M16" s="4">
        <v>0</v>
      </c>
      <c r="N16" s="4">
        <v>0</v>
      </c>
      <c r="O16" s="4">
        <v>5230439000</v>
      </c>
      <c r="P16" s="4">
        <v>0</v>
      </c>
      <c r="Q16" s="4">
        <v>0</v>
      </c>
      <c r="R16" s="4">
        <v>0</v>
      </c>
    </row>
    <row r="17" spans="1:18" ht="33.75" x14ac:dyDescent="0.25">
      <c r="A17" s="18" t="s">
        <v>55</v>
      </c>
      <c r="B17" s="18" t="s">
        <v>56</v>
      </c>
      <c r="C17" s="18" t="s">
        <v>57</v>
      </c>
      <c r="D17" s="18" t="s">
        <v>22</v>
      </c>
      <c r="E17" s="18" t="s">
        <v>58</v>
      </c>
      <c r="F17" s="18"/>
      <c r="G17" s="18"/>
      <c r="H17" s="18"/>
      <c r="I17" s="18"/>
      <c r="J17" s="18"/>
      <c r="K17" s="19" t="s">
        <v>60</v>
      </c>
      <c r="L17" s="4">
        <f>L18+L19+L20</f>
        <v>564208515581</v>
      </c>
      <c r="M17" s="4">
        <f t="shared" ref="M17:R17" si="0">M18+M19+M20</f>
        <v>0</v>
      </c>
      <c r="N17" s="4">
        <f t="shared" si="0"/>
        <v>265191672105</v>
      </c>
      <c r="O17" s="4">
        <f t="shared" si="0"/>
        <v>299016843476</v>
      </c>
      <c r="P17" s="4">
        <f t="shared" si="0"/>
        <v>254156299698</v>
      </c>
      <c r="Q17" s="4">
        <f t="shared" si="0"/>
        <v>0</v>
      </c>
      <c r="R17" s="4">
        <f t="shared" si="0"/>
        <v>0</v>
      </c>
    </row>
    <row r="18" spans="1:18" s="21" customFormat="1" ht="33.75" x14ac:dyDescent="0.25">
      <c r="A18" s="18" t="s">
        <v>55</v>
      </c>
      <c r="B18" s="18" t="s">
        <v>56</v>
      </c>
      <c r="C18" s="18" t="s">
        <v>57</v>
      </c>
      <c r="D18" s="18" t="s">
        <v>22</v>
      </c>
      <c r="E18" s="18" t="s">
        <v>58</v>
      </c>
      <c r="F18" s="18"/>
      <c r="G18" s="18"/>
      <c r="H18" s="18"/>
      <c r="I18" s="18" t="s">
        <v>59</v>
      </c>
      <c r="J18" s="18" t="s">
        <v>42</v>
      </c>
      <c r="K18" s="19" t="s">
        <v>60</v>
      </c>
      <c r="L18" s="20">
        <v>47547842511</v>
      </c>
      <c r="M18" s="20">
        <v>0</v>
      </c>
      <c r="N18" s="20">
        <v>0</v>
      </c>
      <c r="O18" s="20">
        <v>47547842511</v>
      </c>
      <c r="P18" s="20">
        <v>0</v>
      </c>
      <c r="Q18" s="20">
        <v>0</v>
      </c>
      <c r="R18" s="20">
        <v>0</v>
      </c>
    </row>
    <row r="19" spans="1:18" s="21" customFormat="1" ht="33.75" x14ac:dyDescent="0.25">
      <c r="A19" s="18" t="s">
        <v>55</v>
      </c>
      <c r="B19" s="18" t="s">
        <v>56</v>
      </c>
      <c r="C19" s="18" t="s">
        <v>57</v>
      </c>
      <c r="D19" s="18" t="s">
        <v>22</v>
      </c>
      <c r="E19" s="18" t="s">
        <v>58</v>
      </c>
      <c r="F19" s="18"/>
      <c r="G19" s="18"/>
      <c r="H19" s="18"/>
      <c r="I19" s="18" t="s">
        <v>21</v>
      </c>
      <c r="J19" s="18" t="s">
        <v>22</v>
      </c>
      <c r="K19" s="19" t="s">
        <v>60</v>
      </c>
      <c r="L19" s="20">
        <v>470843396441</v>
      </c>
      <c r="M19" s="20">
        <v>0</v>
      </c>
      <c r="N19" s="20">
        <v>256294373228</v>
      </c>
      <c r="O19" s="20">
        <v>214549023213</v>
      </c>
      <c r="P19" s="20">
        <v>248517355578</v>
      </c>
      <c r="Q19" s="20">
        <v>0</v>
      </c>
      <c r="R19" s="20">
        <v>0</v>
      </c>
    </row>
    <row r="20" spans="1:18" s="21" customFormat="1" ht="33.75" x14ac:dyDescent="0.25">
      <c r="A20" s="18" t="s">
        <v>55</v>
      </c>
      <c r="B20" s="18" t="s">
        <v>56</v>
      </c>
      <c r="C20" s="18" t="s">
        <v>57</v>
      </c>
      <c r="D20" s="18" t="s">
        <v>22</v>
      </c>
      <c r="E20" s="18" t="s">
        <v>58</v>
      </c>
      <c r="F20" s="18"/>
      <c r="G20" s="18"/>
      <c r="H20" s="18"/>
      <c r="I20" s="18" t="s">
        <v>21</v>
      </c>
      <c r="J20" s="18" t="s">
        <v>61</v>
      </c>
      <c r="K20" s="19" t="s">
        <v>60</v>
      </c>
      <c r="L20" s="20">
        <v>45817276629</v>
      </c>
      <c r="M20" s="20">
        <v>0</v>
      </c>
      <c r="N20" s="20">
        <v>8897298877</v>
      </c>
      <c r="O20" s="20">
        <v>36919977752</v>
      </c>
      <c r="P20" s="20">
        <v>5638944120</v>
      </c>
      <c r="Q20" s="20">
        <v>0</v>
      </c>
      <c r="R20" s="20">
        <v>0</v>
      </c>
    </row>
    <row r="21" spans="1:18" s="21" customFormat="1" ht="33.75" x14ac:dyDescent="0.25">
      <c r="A21" s="22" t="s">
        <v>55</v>
      </c>
      <c r="B21" s="22" t="s">
        <v>56</v>
      </c>
      <c r="C21" s="22" t="s">
        <v>57</v>
      </c>
      <c r="D21" s="22" t="s">
        <v>61</v>
      </c>
      <c r="E21" s="22" t="s">
        <v>58</v>
      </c>
      <c r="F21" s="22"/>
      <c r="G21" s="22"/>
      <c r="H21" s="22"/>
      <c r="I21" s="22"/>
      <c r="J21" s="22"/>
      <c r="K21" s="23" t="s">
        <v>60</v>
      </c>
      <c r="L21" s="20">
        <f>L22+L23</f>
        <v>37216346002</v>
      </c>
      <c r="M21" s="20">
        <f t="shared" ref="M21:R21" si="1">M22+M23</f>
        <v>0</v>
      </c>
      <c r="N21" s="20">
        <f t="shared" si="1"/>
        <v>13250831473</v>
      </c>
      <c r="O21" s="20">
        <f t="shared" si="1"/>
        <v>23965514529</v>
      </c>
      <c r="P21" s="20">
        <f t="shared" si="1"/>
        <v>13200764653</v>
      </c>
      <c r="Q21" s="20">
        <f t="shared" si="1"/>
        <v>0</v>
      </c>
      <c r="R21" s="20">
        <f t="shared" si="1"/>
        <v>0</v>
      </c>
    </row>
    <row r="22" spans="1:18" s="25" customFormat="1" ht="33.75" x14ac:dyDescent="0.25">
      <c r="A22" s="22" t="s">
        <v>55</v>
      </c>
      <c r="B22" s="22" t="s">
        <v>56</v>
      </c>
      <c r="C22" s="22" t="s">
        <v>57</v>
      </c>
      <c r="D22" s="22" t="s">
        <v>61</v>
      </c>
      <c r="E22" s="22" t="s">
        <v>58</v>
      </c>
      <c r="F22" s="22"/>
      <c r="G22" s="22"/>
      <c r="H22" s="22"/>
      <c r="I22" s="22" t="s">
        <v>59</v>
      </c>
      <c r="J22" s="22" t="s">
        <v>42</v>
      </c>
      <c r="K22" s="23" t="s">
        <v>60</v>
      </c>
      <c r="L22" s="24">
        <v>20535070918</v>
      </c>
      <c r="M22" s="24">
        <v>0</v>
      </c>
      <c r="N22" s="24">
        <v>1500000000</v>
      </c>
      <c r="O22" s="24">
        <v>19035070918</v>
      </c>
      <c r="P22" s="24">
        <v>1449933180</v>
      </c>
      <c r="Q22" s="24">
        <v>0</v>
      </c>
      <c r="R22" s="24">
        <v>0</v>
      </c>
    </row>
    <row r="23" spans="1:18" s="25" customFormat="1" ht="33.75" x14ac:dyDescent="0.25">
      <c r="A23" s="22" t="s">
        <v>55</v>
      </c>
      <c r="B23" s="22" t="s">
        <v>56</v>
      </c>
      <c r="C23" s="22" t="s">
        <v>57</v>
      </c>
      <c r="D23" s="22" t="s">
        <v>61</v>
      </c>
      <c r="E23" s="22" t="s">
        <v>58</v>
      </c>
      <c r="F23" s="22"/>
      <c r="G23" s="22"/>
      <c r="H23" s="22"/>
      <c r="I23" s="22" t="s">
        <v>21</v>
      </c>
      <c r="J23" s="22" t="s">
        <v>22</v>
      </c>
      <c r="K23" s="23" t="s">
        <v>60</v>
      </c>
      <c r="L23" s="24">
        <v>16681275084</v>
      </c>
      <c r="M23" s="24">
        <v>0</v>
      </c>
      <c r="N23" s="24">
        <v>11750831473</v>
      </c>
      <c r="O23" s="24">
        <v>4930443611</v>
      </c>
      <c r="P23" s="24">
        <v>11750831473</v>
      </c>
      <c r="Q23" s="24">
        <v>0</v>
      </c>
      <c r="R23" s="24">
        <v>0</v>
      </c>
    </row>
    <row r="24" spans="1:18" ht="33.75" x14ac:dyDescent="0.25">
      <c r="A24" s="2" t="s">
        <v>55</v>
      </c>
      <c r="B24" s="2" t="s">
        <v>56</v>
      </c>
      <c r="C24" s="2" t="s">
        <v>57</v>
      </c>
      <c r="D24" s="2" t="s">
        <v>62</v>
      </c>
      <c r="E24" s="2" t="s">
        <v>58</v>
      </c>
      <c r="F24" s="2"/>
      <c r="G24" s="2"/>
      <c r="H24" s="2"/>
      <c r="I24" s="2" t="s">
        <v>59</v>
      </c>
      <c r="J24" s="2" t="s">
        <v>42</v>
      </c>
      <c r="K24" s="3" t="s">
        <v>60</v>
      </c>
      <c r="L24" s="4">
        <v>23275828657</v>
      </c>
      <c r="M24" s="4">
        <v>0</v>
      </c>
      <c r="N24" s="4">
        <v>11124353567</v>
      </c>
      <c r="O24" s="4">
        <v>12151475090</v>
      </c>
      <c r="P24" s="4">
        <v>923110817</v>
      </c>
      <c r="Q24" s="4">
        <v>0</v>
      </c>
      <c r="R24" s="4">
        <v>0</v>
      </c>
    </row>
    <row r="25" spans="1:18" ht="33.75" x14ac:dyDescent="0.25">
      <c r="A25" s="18" t="s">
        <v>55</v>
      </c>
      <c r="B25" s="18" t="s">
        <v>56</v>
      </c>
      <c r="C25" s="18" t="s">
        <v>57</v>
      </c>
      <c r="D25" s="18" t="s">
        <v>63</v>
      </c>
      <c r="E25" s="18" t="s">
        <v>58</v>
      </c>
      <c r="F25" s="18"/>
      <c r="G25" s="18"/>
      <c r="H25" s="18"/>
      <c r="I25" s="18"/>
      <c r="J25" s="18"/>
      <c r="K25" s="19" t="s">
        <v>60</v>
      </c>
      <c r="L25" s="4">
        <f>L26+L27</f>
        <v>241101518190</v>
      </c>
      <c r="M25" s="4">
        <f t="shared" ref="M25:R25" si="2">M26+M27</f>
        <v>0</v>
      </c>
      <c r="N25" s="4">
        <f t="shared" si="2"/>
        <v>223252496983</v>
      </c>
      <c r="O25" s="4">
        <f t="shared" si="2"/>
        <v>17849021207</v>
      </c>
      <c r="P25" s="4">
        <f t="shared" si="2"/>
        <v>211615162996</v>
      </c>
      <c r="Q25" s="4">
        <f t="shared" si="2"/>
        <v>54375338531</v>
      </c>
      <c r="R25" s="4">
        <f t="shared" si="2"/>
        <v>0</v>
      </c>
    </row>
    <row r="26" spans="1:18" s="21" customFormat="1" ht="33.75" x14ac:dyDescent="0.25">
      <c r="A26" s="18" t="s">
        <v>55</v>
      </c>
      <c r="B26" s="18" t="s">
        <v>56</v>
      </c>
      <c r="C26" s="18" t="s">
        <v>57</v>
      </c>
      <c r="D26" s="18" t="s">
        <v>63</v>
      </c>
      <c r="E26" s="18" t="s">
        <v>58</v>
      </c>
      <c r="F26" s="18"/>
      <c r="G26" s="18"/>
      <c r="H26" s="18"/>
      <c r="I26" s="18" t="s">
        <v>59</v>
      </c>
      <c r="J26" s="18" t="s">
        <v>42</v>
      </c>
      <c r="K26" s="19" t="s">
        <v>60</v>
      </c>
      <c r="L26" s="20">
        <v>170723411062</v>
      </c>
      <c r="M26" s="20">
        <v>0</v>
      </c>
      <c r="N26" s="20">
        <v>165277158452</v>
      </c>
      <c r="O26" s="20">
        <v>5446252610</v>
      </c>
      <c r="P26" s="20">
        <v>153639824465</v>
      </c>
      <c r="Q26" s="20">
        <v>0</v>
      </c>
      <c r="R26" s="20">
        <v>0</v>
      </c>
    </row>
    <row r="27" spans="1:18" s="21" customFormat="1" ht="33.75" x14ac:dyDescent="0.25">
      <c r="A27" s="18" t="s">
        <v>55</v>
      </c>
      <c r="B27" s="18" t="s">
        <v>56</v>
      </c>
      <c r="C27" s="18" t="s">
        <v>57</v>
      </c>
      <c r="D27" s="18" t="s">
        <v>63</v>
      </c>
      <c r="E27" s="18" t="s">
        <v>58</v>
      </c>
      <c r="F27" s="18"/>
      <c r="G27" s="18"/>
      <c r="H27" s="18"/>
      <c r="I27" s="18" t="s">
        <v>21</v>
      </c>
      <c r="J27" s="18" t="s">
        <v>61</v>
      </c>
      <c r="K27" s="19" t="s">
        <v>60</v>
      </c>
      <c r="L27" s="20">
        <v>70378107128</v>
      </c>
      <c r="M27" s="20">
        <v>0</v>
      </c>
      <c r="N27" s="20">
        <v>57975338531</v>
      </c>
      <c r="O27" s="20">
        <v>12402768597</v>
      </c>
      <c r="P27" s="20">
        <v>57975338531</v>
      </c>
      <c r="Q27" s="20">
        <v>54375338531</v>
      </c>
      <c r="R27" s="20">
        <v>0</v>
      </c>
    </row>
    <row r="28" spans="1:18" ht="33.75" x14ac:dyDescent="0.25">
      <c r="A28" s="2" t="s">
        <v>55</v>
      </c>
      <c r="B28" s="2" t="s">
        <v>56</v>
      </c>
      <c r="C28" s="2" t="s">
        <v>57</v>
      </c>
      <c r="D28" s="2" t="s">
        <v>64</v>
      </c>
      <c r="E28" s="2" t="s">
        <v>58</v>
      </c>
      <c r="F28" s="2"/>
      <c r="G28" s="2"/>
      <c r="H28" s="2"/>
      <c r="I28" s="2" t="s">
        <v>59</v>
      </c>
      <c r="J28" s="2" t="s">
        <v>42</v>
      </c>
      <c r="K28" s="3" t="s">
        <v>60</v>
      </c>
      <c r="L28" s="4">
        <v>11687204340</v>
      </c>
      <c r="M28" s="4">
        <v>0</v>
      </c>
      <c r="N28" s="4">
        <v>0</v>
      </c>
      <c r="O28" s="4">
        <v>11687204340</v>
      </c>
      <c r="P28" s="4">
        <v>0</v>
      </c>
      <c r="Q28" s="4">
        <v>0</v>
      </c>
      <c r="R28" s="4">
        <v>0</v>
      </c>
    </row>
    <row r="29" spans="1:18" ht="33.75" x14ac:dyDescent="0.25">
      <c r="A29" s="2" t="s">
        <v>55</v>
      </c>
      <c r="B29" s="2" t="s">
        <v>56</v>
      </c>
      <c r="C29" s="2" t="s">
        <v>57</v>
      </c>
      <c r="D29" s="2" t="s">
        <v>65</v>
      </c>
      <c r="E29" s="2" t="s">
        <v>58</v>
      </c>
      <c r="F29" s="2"/>
      <c r="G29" s="2"/>
      <c r="H29" s="2"/>
      <c r="I29" s="2" t="s">
        <v>59</v>
      </c>
      <c r="J29" s="2" t="s">
        <v>42</v>
      </c>
      <c r="K29" s="3" t="s">
        <v>60</v>
      </c>
      <c r="L29" s="4">
        <v>16186923506</v>
      </c>
      <c r="M29" s="4">
        <v>0</v>
      </c>
      <c r="N29" s="4">
        <v>2643265831</v>
      </c>
      <c r="O29" s="4">
        <v>13543657675</v>
      </c>
      <c r="P29" s="4">
        <v>1062680114</v>
      </c>
      <c r="Q29" s="4">
        <v>0</v>
      </c>
      <c r="R29" s="4">
        <v>0</v>
      </c>
    </row>
    <row r="30" spans="1:18" ht="33.75" x14ac:dyDescent="0.25">
      <c r="A30" s="2" t="s">
        <v>55</v>
      </c>
      <c r="B30" s="2" t="s">
        <v>56</v>
      </c>
      <c r="C30" s="2" t="s">
        <v>57</v>
      </c>
      <c r="D30" s="2" t="s">
        <v>66</v>
      </c>
      <c r="E30" s="2" t="s">
        <v>58</v>
      </c>
      <c r="F30" s="2"/>
      <c r="G30" s="2"/>
      <c r="H30" s="2"/>
      <c r="I30" s="2" t="s">
        <v>21</v>
      </c>
      <c r="J30" s="2" t="s">
        <v>22</v>
      </c>
      <c r="K30" s="3" t="s">
        <v>60</v>
      </c>
      <c r="L30" s="4">
        <v>21501108869</v>
      </c>
      <c r="M30" s="4">
        <v>0</v>
      </c>
      <c r="N30" s="4">
        <v>10413780436</v>
      </c>
      <c r="O30" s="4">
        <v>11087328433</v>
      </c>
      <c r="P30" s="4">
        <v>7006123134</v>
      </c>
      <c r="Q30" s="4">
        <v>0</v>
      </c>
      <c r="R30" s="4">
        <v>0</v>
      </c>
    </row>
    <row r="31" spans="1:18" ht="33.75" x14ac:dyDescent="0.25">
      <c r="A31" s="2" t="s">
        <v>55</v>
      </c>
      <c r="B31" s="2" t="s">
        <v>67</v>
      </c>
      <c r="C31" s="2" t="s">
        <v>57</v>
      </c>
      <c r="D31" s="2" t="s">
        <v>68</v>
      </c>
      <c r="E31" s="2" t="s">
        <v>58</v>
      </c>
      <c r="F31" s="2"/>
      <c r="G31" s="2"/>
      <c r="H31" s="2"/>
      <c r="I31" s="2" t="s">
        <v>59</v>
      </c>
      <c r="J31" s="2" t="s">
        <v>42</v>
      </c>
      <c r="K31" s="3" t="s">
        <v>60</v>
      </c>
      <c r="L31" s="4">
        <v>27264544334</v>
      </c>
      <c r="M31" s="4">
        <v>0</v>
      </c>
      <c r="N31" s="4">
        <v>2578558430</v>
      </c>
      <c r="O31" s="4">
        <v>24685985904</v>
      </c>
      <c r="P31" s="4">
        <v>833950983</v>
      </c>
      <c r="Q31" s="4">
        <v>0</v>
      </c>
      <c r="R31" s="4">
        <v>0</v>
      </c>
    </row>
    <row r="32" spans="1:18" ht="67.5" x14ac:dyDescent="0.25">
      <c r="A32" s="2" t="s">
        <v>55</v>
      </c>
      <c r="B32" s="2" t="s">
        <v>67</v>
      </c>
      <c r="C32" s="2" t="s">
        <v>57</v>
      </c>
      <c r="D32" s="2" t="s">
        <v>69</v>
      </c>
      <c r="E32" s="2" t="s">
        <v>70</v>
      </c>
      <c r="F32" s="2"/>
      <c r="G32" s="2"/>
      <c r="H32" s="2"/>
      <c r="I32" s="2" t="s">
        <v>21</v>
      </c>
      <c r="J32" s="2" t="s">
        <v>22</v>
      </c>
      <c r="K32" s="3" t="s">
        <v>71</v>
      </c>
      <c r="L32" s="4">
        <v>291688689436</v>
      </c>
      <c r="M32" s="4">
        <v>0</v>
      </c>
      <c r="N32" s="4">
        <v>265483760972</v>
      </c>
      <c r="O32" s="4">
        <v>26204928464</v>
      </c>
      <c r="P32" s="4">
        <v>233527754445</v>
      </c>
      <c r="Q32" s="4">
        <v>0</v>
      </c>
      <c r="R32" s="4">
        <v>0</v>
      </c>
    </row>
    <row r="33" spans="1:18" ht="67.5" x14ac:dyDescent="0.25">
      <c r="A33" s="2" t="s">
        <v>55</v>
      </c>
      <c r="B33" s="2" t="s">
        <v>67</v>
      </c>
      <c r="C33" s="2" t="s">
        <v>57</v>
      </c>
      <c r="D33" s="2" t="s">
        <v>72</v>
      </c>
      <c r="E33" s="2" t="s">
        <v>73</v>
      </c>
      <c r="F33" s="2"/>
      <c r="G33" s="2"/>
      <c r="H33" s="2"/>
      <c r="I33" s="2" t="s">
        <v>21</v>
      </c>
      <c r="J33" s="2" t="s">
        <v>22</v>
      </c>
      <c r="K33" s="3" t="s">
        <v>74</v>
      </c>
      <c r="L33" s="4">
        <v>16122050853</v>
      </c>
      <c r="M33" s="4">
        <v>0</v>
      </c>
      <c r="N33" s="4">
        <v>16122048764</v>
      </c>
      <c r="O33" s="4">
        <v>2089</v>
      </c>
      <c r="P33" s="4">
        <v>16122048764</v>
      </c>
      <c r="Q33" s="4">
        <v>0</v>
      </c>
      <c r="R33" s="4">
        <v>0</v>
      </c>
    </row>
    <row r="34" spans="1:18" ht="101.25" x14ac:dyDescent="0.25">
      <c r="A34" s="22" t="s">
        <v>55</v>
      </c>
      <c r="B34" s="22" t="s">
        <v>67</v>
      </c>
      <c r="C34" s="22" t="s">
        <v>57</v>
      </c>
      <c r="D34" s="22" t="s">
        <v>75</v>
      </c>
      <c r="E34" s="22" t="s">
        <v>76</v>
      </c>
      <c r="F34" s="22"/>
      <c r="G34" s="22"/>
      <c r="H34" s="22"/>
      <c r="I34" s="22"/>
      <c r="J34" s="22"/>
      <c r="K34" s="23" t="s">
        <v>77</v>
      </c>
      <c r="L34" s="4">
        <f>L35+L36</f>
        <v>15848656000</v>
      </c>
      <c r="M34" s="4">
        <f t="shared" ref="M34:R34" si="3">M35+M36</f>
        <v>0</v>
      </c>
      <c r="N34" s="4">
        <f t="shared" si="3"/>
        <v>592764000</v>
      </c>
      <c r="O34" s="4">
        <f t="shared" si="3"/>
        <v>15255892000</v>
      </c>
      <c r="P34" s="4">
        <f t="shared" si="3"/>
        <v>252240000</v>
      </c>
      <c r="Q34" s="4">
        <f t="shared" si="3"/>
        <v>0</v>
      </c>
      <c r="R34" s="4">
        <f t="shared" si="3"/>
        <v>0</v>
      </c>
    </row>
    <row r="35" spans="1:18" s="25" customFormat="1" ht="101.25" x14ac:dyDescent="0.25">
      <c r="A35" s="22" t="s">
        <v>55</v>
      </c>
      <c r="B35" s="22" t="s">
        <v>67</v>
      </c>
      <c r="C35" s="22" t="s">
        <v>57</v>
      </c>
      <c r="D35" s="22" t="s">
        <v>75</v>
      </c>
      <c r="E35" s="22" t="s">
        <v>76</v>
      </c>
      <c r="F35" s="22"/>
      <c r="G35" s="22"/>
      <c r="H35" s="22"/>
      <c r="I35" s="22" t="s">
        <v>59</v>
      </c>
      <c r="J35" s="22" t="s">
        <v>42</v>
      </c>
      <c r="K35" s="23" t="s">
        <v>77</v>
      </c>
      <c r="L35" s="24">
        <v>13848656000</v>
      </c>
      <c r="M35" s="24">
        <v>0</v>
      </c>
      <c r="N35" s="24">
        <v>63060000</v>
      </c>
      <c r="O35" s="24">
        <v>13785596000</v>
      </c>
      <c r="P35" s="24">
        <v>0</v>
      </c>
      <c r="Q35" s="24">
        <v>0</v>
      </c>
      <c r="R35" s="24">
        <v>0</v>
      </c>
    </row>
    <row r="36" spans="1:18" s="25" customFormat="1" ht="101.25" x14ac:dyDescent="0.25">
      <c r="A36" s="22" t="s">
        <v>55</v>
      </c>
      <c r="B36" s="22" t="s">
        <v>67</v>
      </c>
      <c r="C36" s="22" t="s">
        <v>57</v>
      </c>
      <c r="D36" s="22" t="s">
        <v>75</v>
      </c>
      <c r="E36" s="22" t="s">
        <v>76</v>
      </c>
      <c r="F36" s="22"/>
      <c r="G36" s="22"/>
      <c r="H36" s="22"/>
      <c r="I36" s="22" t="s">
        <v>21</v>
      </c>
      <c r="J36" s="22" t="s">
        <v>22</v>
      </c>
      <c r="K36" s="23" t="s">
        <v>77</v>
      </c>
      <c r="L36" s="24">
        <v>2000000000</v>
      </c>
      <c r="M36" s="24">
        <v>0</v>
      </c>
      <c r="N36" s="24">
        <v>529704000</v>
      </c>
      <c r="O36" s="24">
        <v>1470296000</v>
      </c>
      <c r="P36" s="24">
        <v>252240000</v>
      </c>
      <c r="Q36" s="24">
        <v>0</v>
      </c>
      <c r="R36" s="24">
        <v>0</v>
      </c>
    </row>
    <row r="37" spans="1:18" s="25" customFormat="1" ht="45" x14ac:dyDescent="0.25">
      <c r="A37" s="18" t="s">
        <v>55</v>
      </c>
      <c r="B37" s="18" t="s">
        <v>67</v>
      </c>
      <c r="C37" s="18" t="s">
        <v>57</v>
      </c>
      <c r="D37" s="18" t="s">
        <v>78</v>
      </c>
      <c r="E37" s="18" t="s">
        <v>79</v>
      </c>
      <c r="F37" s="18"/>
      <c r="G37" s="18"/>
      <c r="H37" s="18"/>
      <c r="I37" s="18"/>
      <c r="J37" s="18"/>
      <c r="K37" s="19" t="s">
        <v>80</v>
      </c>
      <c r="L37" s="24">
        <f>L38+L39</f>
        <v>84351854465</v>
      </c>
      <c r="M37" s="24">
        <f t="shared" ref="M37:R37" si="4">M38+M39</f>
        <v>0</v>
      </c>
      <c r="N37" s="24">
        <f t="shared" si="4"/>
        <v>28312617870.52</v>
      </c>
      <c r="O37" s="24">
        <f t="shared" si="4"/>
        <v>56039236594.480003</v>
      </c>
      <c r="P37" s="24">
        <f t="shared" si="4"/>
        <v>4097742116.52</v>
      </c>
      <c r="Q37" s="24">
        <f t="shared" si="4"/>
        <v>0</v>
      </c>
      <c r="R37" s="24">
        <f t="shared" si="4"/>
        <v>0</v>
      </c>
    </row>
    <row r="38" spans="1:18" s="21" customFormat="1" ht="45" x14ac:dyDescent="0.25">
      <c r="A38" s="18" t="s">
        <v>55</v>
      </c>
      <c r="B38" s="18" t="s">
        <v>67</v>
      </c>
      <c r="C38" s="18" t="s">
        <v>57</v>
      </c>
      <c r="D38" s="18" t="s">
        <v>78</v>
      </c>
      <c r="E38" s="18" t="s">
        <v>79</v>
      </c>
      <c r="F38" s="18"/>
      <c r="G38" s="18"/>
      <c r="H38" s="18"/>
      <c r="I38" s="18" t="s">
        <v>59</v>
      </c>
      <c r="J38" s="18" t="s">
        <v>42</v>
      </c>
      <c r="K38" s="19" t="s">
        <v>80</v>
      </c>
      <c r="L38" s="20">
        <v>80000000000</v>
      </c>
      <c r="M38" s="20">
        <v>0</v>
      </c>
      <c r="N38" s="20">
        <v>25091479820</v>
      </c>
      <c r="O38" s="20">
        <v>54908520180</v>
      </c>
      <c r="P38" s="20">
        <v>904981066</v>
      </c>
      <c r="Q38" s="20">
        <v>0</v>
      </c>
      <c r="R38" s="20">
        <v>0</v>
      </c>
    </row>
    <row r="39" spans="1:18" s="21" customFormat="1" ht="45" x14ac:dyDescent="0.25">
      <c r="A39" s="18" t="s">
        <v>55</v>
      </c>
      <c r="B39" s="18" t="s">
        <v>67</v>
      </c>
      <c r="C39" s="18" t="s">
        <v>57</v>
      </c>
      <c r="D39" s="18" t="s">
        <v>78</v>
      </c>
      <c r="E39" s="18" t="s">
        <v>79</v>
      </c>
      <c r="F39" s="18"/>
      <c r="G39" s="18"/>
      <c r="H39" s="18"/>
      <c r="I39" s="18" t="s">
        <v>21</v>
      </c>
      <c r="J39" s="18" t="s">
        <v>22</v>
      </c>
      <c r="K39" s="19" t="s">
        <v>80</v>
      </c>
      <c r="L39" s="20">
        <v>4351854465</v>
      </c>
      <c r="M39" s="20">
        <v>0</v>
      </c>
      <c r="N39" s="20">
        <v>3221138050.52</v>
      </c>
      <c r="O39" s="20">
        <v>1130716414.48</v>
      </c>
      <c r="P39" s="20">
        <v>3192761050.52</v>
      </c>
      <c r="Q39" s="20">
        <v>0</v>
      </c>
      <c r="R39" s="20">
        <v>0</v>
      </c>
    </row>
    <row r="40" spans="1:18" ht="67.5" x14ac:dyDescent="0.25">
      <c r="A40" s="2" t="s">
        <v>55</v>
      </c>
      <c r="B40" s="2" t="s">
        <v>67</v>
      </c>
      <c r="C40" s="2" t="s">
        <v>57</v>
      </c>
      <c r="D40" s="2" t="s">
        <v>81</v>
      </c>
      <c r="E40" s="2" t="s">
        <v>70</v>
      </c>
      <c r="F40" s="2"/>
      <c r="G40" s="2"/>
      <c r="H40" s="2"/>
      <c r="I40" s="2" t="s">
        <v>59</v>
      </c>
      <c r="J40" s="2" t="s">
        <v>42</v>
      </c>
      <c r="K40" s="3" t="s">
        <v>71</v>
      </c>
      <c r="L40" s="4">
        <v>34128712232</v>
      </c>
      <c r="M40" s="4">
        <v>0</v>
      </c>
      <c r="N40" s="4">
        <v>0</v>
      </c>
      <c r="O40" s="4">
        <v>34128712232</v>
      </c>
      <c r="P40" s="4">
        <v>0</v>
      </c>
      <c r="Q40" s="4">
        <v>0</v>
      </c>
      <c r="R40" s="4">
        <v>0</v>
      </c>
    </row>
    <row r="41" spans="1:18" ht="45" x14ac:dyDescent="0.25">
      <c r="A41" s="2" t="s">
        <v>55</v>
      </c>
      <c r="B41" s="2" t="s">
        <v>67</v>
      </c>
      <c r="C41" s="2" t="s">
        <v>57</v>
      </c>
      <c r="D41" s="2" t="s">
        <v>62</v>
      </c>
      <c r="E41" s="2" t="s">
        <v>79</v>
      </c>
      <c r="F41" s="2"/>
      <c r="G41" s="2"/>
      <c r="H41" s="2"/>
      <c r="I41" s="2" t="s">
        <v>21</v>
      </c>
      <c r="J41" s="2" t="s">
        <v>22</v>
      </c>
      <c r="K41" s="3" t="s">
        <v>80</v>
      </c>
      <c r="L41" s="4">
        <v>16103550000</v>
      </c>
      <c r="M41" s="4">
        <v>0</v>
      </c>
      <c r="N41" s="4">
        <v>5838793700</v>
      </c>
      <c r="O41" s="4">
        <v>10264756300</v>
      </c>
      <c r="P41" s="4">
        <v>809270000</v>
      </c>
      <c r="Q41" s="4">
        <v>0</v>
      </c>
      <c r="R41" s="4">
        <v>0</v>
      </c>
    </row>
    <row r="42" spans="1:18" ht="67.5" x14ac:dyDescent="0.25">
      <c r="A42" s="2" t="s">
        <v>55</v>
      </c>
      <c r="B42" s="2" t="s">
        <v>67</v>
      </c>
      <c r="C42" s="2" t="s">
        <v>57</v>
      </c>
      <c r="D42" s="2" t="s">
        <v>82</v>
      </c>
      <c r="E42" s="2" t="s">
        <v>73</v>
      </c>
      <c r="F42" s="2"/>
      <c r="G42" s="2"/>
      <c r="H42" s="2"/>
      <c r="I42" s="2" t="s">
        <v>59</v>
      </c>
      <c r="J42" s="2" t="s">
        <v>42</v>
      </c>
      <c r="K42" s="3" t="s">
        <v>74</v>
      </c>
      <c r="L42" s="4">
        <v>25377951236</v>
      </c>
      <c r="M42" s="4">
        <v>0</v>
      </c>
      <c r="N42" s="4">
        <v>617199749</v>
      </c>
      <c r="O42" s="4">
        <v>24760751487</v>
      </c>
      <c r="P42" s="4">
        <v>460600750</v>
      </c>
      <c r="Q42" s="4">
        <v>0</v>
      </c>
      <c r="R42" s="4">
        <v>0</v>
      </c>
    </row>
    <row r="43" spans="1:18" ht="67.5" x14ac:dyDescent="0.25">
      <c r="A43" s="2" t="s">
        <v>55</v>
      </c>
      <c r="B43" s="2" t="s">
        <v>67</v>
      </c>
      <c r="C43" s="2" t="s">
        <v>57</v>
      </c>
      <c r="D43" s="2" t="s">
        <v>63</v>
      </c>
      <c r="E43" s="2" t="s">
        <v>73</v>
      </c>
      <c r="F43" s="2"/>
      <c r="G43" s="2"/>
      <c r="H43" s="2"/>
      <c r="I43" s="2" t="s">
        <v>21</v>
      </c>
      <c r="J43" s="2" t="s">
        <v>22</v>
      </c>
      <c r="K43" s="3" t="s">
        <v>74</v>
      </c>
      <c r="L43" s="4">
        <v>4960523892</v>
      </c>
      <c r="M43" s="4">
        <v>0</v>
      </c>
      <c r="N43" s="4">
        <v>0</v>
      </c>
      <c r="O43" s="4">
        <v>4960523892</v>
      </c>
      <c r="P43" s="4">
        <v>0</v>
      </c>
      <c r="Q43" s="4">
        <v>0</v>
      </c>
      <c r="R43" s="4">
        <v>0</v>
      </c>
    </row>
    <row r="44" spans="1:18" ht="45" x14ac:dyDescent="0.25">
      <c r="A44" s="2" t="s">
        <v>55</v>
      </c>
      <c r="B44" s="2" t="s">
        <v>83</v>
      </c>
      <c r="C44" s="2" t="s">
        <v>57</v>
      </c>
      <c r="D44" s="2" t="s">
        <v>84</v>
      </c>
      <c r="E44" s="2" t="s">
        <v>79</v>
      </c>
      <c r="F44" s="2"/>
      <c r="G44" s="2"/>
      <c r="H44" s="2"/>
      <c r="I44" s="2" t="s">
        <v>21</v>
      </c>
      <c r="J44" s="2" t="s">
        <v>22</v>
      </c>
      <c r="K44" s="3" t="s">
        <v>80</v>
      </c>
      <c r="L44" s="4">
        <v>5275210925</v>
      </c>
      <c r="M44" s="4">
        <v>0</v>
      </c>
      <c r="N44" s="4">
        <v>4674059700</v>
      </c>
      <c r="O44" s="4">
        <v>601151225</v>
      </c>
      <c r="P44" s="4">
        <v>4674059700</v>
      </c>
      <c r="Q44" s="4">
        <v>0</v>
      </c>
      <c r="R44" s="4">
        <v>0</v>
      </c>
    </row>
    <row r="45" spans="1:18" ht="45" x14ac:dyDescent="0.25">
      <c r="A45" s="2" t="s">
        <v>55</v>
      </c>
      <c r="B45" s="2" t="s">
        <v>83</v>
      </c>
      <c r="C45" s="2" t="s">
        <v>57</v>
      </c>
      <c r="D45" s="2" t="s">
        <v>68</v>
      </c>
      <c r="E45" s="2" t="s">
        <v>79</v>
      </c>
      <c r="F45" s="2"/>
      <c r="G45" s="2"/>
      <c r="H45" s="2"/>
      <c r="I45" s="2" t="s">
        <v>21</v>
      </c>
      <c r="J45" s="2" t="s">
        <v>22</v>
      </c>
      <c r="K45" s="3" t="s">
        <v>80</v>
      </c>
      <c r="L45" s="4">
        <v>29940957244</v>
      </c>
      <c r="M45" s="4">
        <v>0</v>
      </c>
      <c r="N45" s="4">
        <v>16034187284.67</v>
      </c>
      <c r="O45" s="4">
        <v>13906769959.33</v>
      </c>
      <c r="P45" s="4">
        <v>9530219701.6700001</v>
      </c>
      <c r="Q45" s="4">
        <v>0</v>
      </c>
      <c r="R45" s="4">
        <v>0</v>
      </c>
    </row>
    <row r="46" spans="1:18" ht="33.75" x14ac:dyDescent="0.25">
      <c r="A46" s="2" t="s">
        <v>55</v>
      </c>
      <c r="B46" s="2" t="s">
        <v>83</v>
      </c>
      <c r="C46" s="2" t="s">
        <v>57</v>
      </c>
      <c r="D46" s="2" t="s">
        <v>85</v>
      </c>
      <c r="E46" s="2" t="s">
        <v>86</v>
      </c>
      <c r="F46" s="2"/>
      <c r="G46" s="2"/>
      <c r="H46" s="2"/>
      <c r="I46" s="2" t="s">
        <v>21</v>
      </c>
      <c r="J46" s="2" t="s">
        <v>22</v>
      </c>
      <c r="K46" s="3" t="s">
        <v>87</v>
      </c>
      <c r="L46" s="4">
        <v>55644343702</v>
      </c>
      <c r="M46" s="4">
        <v>0</v>
      </c>
      <c r="N46" s="4">
        <v>30381860874.360001</v>
      </c>
      <c r="O46" s="4">
        <v>25262482827.639999</v>
      </c>
      <c r="P46" s="4">
        <v>24280260271.02</v>
      </c>
      <c r="Q46" s="4">
        <v>0</v>
      </c>
      <c r="R46" s="4">
        <v>0</v>
      </c>
    </row>
    <row r="47" spans="1:18" ht="45" x14ac:dyDescent="0.25">
      <c r="A47" s="2" t="s">
        <v>55</v>
      </c>
      <c r="B47" s="2" t="s">
        <v>83</v>
      </c>
      <c r="C47" s="2" t="s">
        <v>57</v>
      </c>
      <c r="D47" s="2" t="s">
        <v>88</v>
      </c>
      <c r="E47" s="2" t="s">
        <v>79</v>
      </c>
      <c r="F47" s="2"/>
      <c r="G47" s="2"/>
      <c r="H47" s="2"/>
      <c r="I47" s="2" t="s">
        <v>21</v>
      </c>
      <c r="J47" s="2" t="s">
        <v>22</v>
      </c>
      <c r="K47" s="3" t="s">
        <v>80</v>
      </c>
      <c r="L47" s="4">
        <v>15017661079</v>
      </c>
      <c r="M47" s="4">
        <v>0</v>
      </c>
      <c r="N47" s="4">
        <v>844928000</v>
      </c>
      <c r="O47" s="4">
        <v>14172733079</v>
      </c>
      <c r="P47" s="4">
        <v>186377333</v>
      </c>
      <c r="Q47" s="4">
        <v>0</v>
      </c>
      <c r="R47" s="4">
        <v>0</v>
      </c>
    </row>
    <row r="48" spans="1:18" ht="45" x14ac:dyDescent="0.25">
      <c r="A48" s="2" t="s">
        <v>55</v>
      </c>
      <c r="B48" s="2" t="s">
        <v>83</v>
      </c>
      <c r="C48" s="2" t="s">
        <v>57</v>
      </c>
      <c r="D48" s="2" t="s">
        <v>89</v>
      </c>
      <c r="E48" s="2" t="s">
        <v>79</v>
      </c>
      <c r="F48" s="2"/>
      <c r="G48" s="2"/>
      <c r="H48" s="2"/>
      <c r="I48" s="2" t="s">
        <v>21</v>
      </c>
      <c r="J48" s="2" t="s">
        <v>22</v>
      </c>
      <c r="K48" s="3" t="s">
        <v>80</v>
      </c>
      <c r="L48" s="4">
        <v>15070965171</v>
      </c>
      <c r="M48" s="4">
        <v>0</v>
      </c>
      <c r="N48" s="4">
        <v>9520377356</v>
      </c>
      <c r="O48" s="4">
        <v>5550587815</v>
      </c>
      <c r="P48" s="4">
        <v>7954841751</v>
      </c>
      <c r="Q48" s="4">
        <v>569742</v>
      </c>
      <c r="R48" s="4">
        <v>0</v>
      </c>
    </row>
    <row r="49" spans="1:18" x14ac:dyDescent="0.25">
      <c r="A49" s="2" t="s">
        <v>0</v>
      </c>
      <c r="B49" s="2" t="s">
        <v>0</v>
      </c>
      <c r="C49" s="2" t="s">
        <v>0</v>
      </c>
      <c r="D49" s="2" t="s">
        <v>0</v>
      </c>
      <c r="E49" s="2" t="s">
        <v>0</v>
      </c>
      <c r="F49" s="2" t="s">
        <v>0</v>
      </c>
      <c r="G49" s="2" t="s">
        <v>0</v>
      </c>
      <c r="H49" s="2" t="s">
        <v>0</v>
      </c>
      <c r="I49" s="2" t="s">
        <v>0</v>
      </c>
      <c r="J49" s="2" t="s">
        <v>0</v>
      </c>
      <c r="K49" s="3" t="s">
        <v>0</v>
      </c>
      <c r="L49" s="4">
        <v>2151507131714</v>
      </c>
      <c r="M49" s="4">
        <v>8656523000</v>
      </c>
      <c r="N49" s="4">
        <v>1310681817953.1599</v>
      </c>
      <c r="O49" s="4">
        <v>832168790760.83997</v>
      </c>
      <c r="P49" s="4">
        <v>1191532064975.46</v>
      </c>
      <c r="Q49" s="4">
        <v>54515787855.959999</v>
      </c>
      <c r="R49" s="4">
        <v>119241265.95999999</v>
      </c>
    </row>
    <row r="50" spans="1:18" x14ac:dyDescent="0.25">
      <c r="A50" s="2" t="s">
        <v>0</v>
      </c>
      <c r="B50" s="2" t="s">
        <v>0</v>
      </c>
      <c r="C50" s="2" t="s">
        <v>0</v>
      </c>
      <c r="D50" s="2" t="s">
        <v>0</v>
      </c>
      <c r="E50" s="2" t="s">
        <v>0</v>
      </c>
      <c r="F50" s="2" t="s">
        <v>0</v>
      </c>
      <c r="G50" s="2" t="s">
        <v>0</v>
      </c>
      <c r="H50" s="2" t="s">
        <v>0</v>
      </c>
      <c r="I50" s="2" t="s">
        <v>0</v>
      </c>
      <c r="J50" s="2" t="s">
        <v>0</v>
      </c>
      <c r="K50" s="3" t="s">
        <v>0</v>
      </c>
      <c r="L50" s="5" t="s">
        <v>0</v>
      </c>
      <c r="M50" s="5" t="s">
        <v>0</v>
      </c>
      <c r="N50" s="5" t="s">
        <v>0</v>
      </c>
      <c r="O50" s="5" t="s">
        <v>0</v>
      </c>
      <c r="P50" s="5" t="s">
        <v>0</v>
      </c>
      <c r="Q50" s="5" t="s">
        <v>0</v>
      </c>
      <c r="R50" s="5" t="s">
        <v>0</v>
      </c>
    </row>
    <row r="51" spans="1:18" ht="0" hidden="1" customHeight="1" x14ac:dyDescent="0.25"/>
    <row r="52" spans="1:18" ht="33.950000000000003" customHeight="1" x14ac:dyDescent="0.25"/>
    <row r="53" spans="1:18" x14ac:dyDescent="0.25">
      <c r="A53" s="26" t="s">
        <v>230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0D9F-42B5-4A1E-BE8B-82942F9E198E}">
  <dimension ref="A1:U164"/>
  <sheetViews>
    <sheetView showGridLines="0" tabSelected="1" workbookViewId="0">
      <selection activeCell="N15" sqref="N15"/>
    </sheetView>
  </sheetViews>
  <sheetFormatPr baseColWidth="10" defaultRowHeight="15" x14ac:dyDescent="0.25"/>
  <cols>
    <col min="1" max="8" width="5.42578125" customWidth="1"/>
    <col min="9" max="9" width="9.5703125" customWidth="1"/>
    <col min="10" max="10" width="8" customWidth="1"/>
    <col min="11" max="11" width="57" customWidth="1"/>
    <col min="12" max="12" width="22.140625" customWidth="1"/>
    <col min="13" max="16" width="18.85546875" customWidth="1"/>
    <col min="17" max="17" width="12.85546875" customWidth="1"/>
    <col min="18" max="18" width="18.85546875" customWidth="1"/>
    <col min="19" max="19" width="10.7109375" customWidth="1"/>
    <col min="20" max="20" width="18.85546875" customWidth="1"/>
    <col min="21" max="21" width="10.7109375" customWidth="1"/>
    <col min="22" max="22" width="6.42578125" customWidth="1"/>
  </cols>
  <sheetData>
    <row r="1" spans="1:21" s="40" customFormat="1" ht="18.75" x14ac:dyDescent="0.3">
      <c r="A1" s="42" t="s">
        <v>257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40" customFormat="1" ht="18" customHeight="1" x14ac:dyDescent="0.3">
      <c r="A2" s="45" t="s">
        <v>258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40" customFormat="1" ht="18.75" x14ac:dyDescent="0.3">
      <c r="A3" s="45" t="s">
        <v>254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7"/>
    </row>
    <row r="4" spans="1:21" s="40" customFormat="1" ht="18.75" x14ac:dyDescent="0.3">
      <c r="A4" s="45" t="s">
        <v>255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/>
    </row>
    <row r="5" spans="1:21" s="40" customFormat="1" ht="19.5" thickBot="1" x14ac:dyDescent="0.35">
      <c r="A5" s="48" t="s">
        <v>256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50"/>
    </row>
    <row r="7" spans="1:21" ht="24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13</v>
      </c>
      <c r="N7" s="1" t="s">
        <v>14</v>
      </c>
      <c r="O7" s="1" t="s">
        <v>15</v>
      </c>
      <c r="P7" s="1" t="s">
        <v>16</v>
      </c>
      <c r="Q7" s="1" t="s">
        <v>251</v>
      </c>
      <c r="R7" s="1" t="s">
        <v>17</v>
      </c>
      <c r="S7" s="1" t="s">
        <v>252</v>
      </c>
      <c r="T7" s="1" t="s">
        <v>18</v>
      </c>
      <c r="U7" s="1" t="s">
        <v>253</v>
      </c>
    </row>
    <row r="8" spans="1:2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32" t="s">
        <v>225</v>
      </c>
      <c r="L8" s="17">
        <f>L9+L55</f>
        <v>2151507131714</v>
      </c>
      <c r="M8" s="17">
        <f t="shared" ref="M8:T8" si="0">M9+M55</f>
        <v>8656523000</v>
      </c>
      <c r="N8" s="17">
        <f t="shared" si="0"/>
        <v>1310681817953.1602</v>
      </c>
      <c r="O8" s="17">
        <f t="shared" si="0"/>
        <v>832168790760.83997</v>
      </c>
      <c r="P8" s="17">
        <f t="shared" si="0"/>
        <v>1191532064975.46</v>
      </c>
      <c r="Q8" s="34">
        <f>P8/L8</f>
        <v>0.55381274243149958</v>
      </c>
      <c r="R8" s="17">
        <f t="shared" si="0"/>
        <v>54515787855.959999</v>
      </c>
      <c r="S8" s="34">
        <f>R8/L8</f>
        <v>2.5338418382341105E-2</v>
      </c>
      <c r="T8" s="17">
        <f t="shared" si="0"/>
        <v>119241265.95999999</v>
      </c>
      <c r="U8" s="34">
        <f>T8/L8</f>
        <v>5.5422203441643413E-5</v>
      </c>
    </row>
    <row r="9" spans="1:21" x14ac:dyDescent="0.25">
      <c r="A9" s="11" t="s">
        <v>19</v>
      </c>
      <c r="B9" s="11"/>
      <c r="C9" s="12"/>
      <c r="D9" s="12"/>
      <c r="E9" s="12"/>
      <c r="F9" s="12"/>
      <c r="G9" s="12"/>
      <c r="H9" s="12"/>
      <c r="I9" s="8"/>
      <c r="J9" s="8"/>
      <c r="K9" s="33" t="s">
        <v>226</v>
      </c>
      <c r="L9" s="16">
        <f>L10+L37+L50</f>
        <v>599534016000</v>
      </c>
      <c r="M9" s="16">
        <f t="shared" ref="M9:T9" si="1">M10+M37+M50</f>
        <v>8656523000</v>
      </c>
      <c r="N9" s="16">
        <f t="shared" si="1"/>
        <v>403804260857.60999</v>
      </c>
      <c r="O9" s="16">
        <f t="shared" si="1"/>
        <v>187073232142.39001</v>
      </c>
      <c r="P9" s="16">
        <f t="shared" si="1"/>
        <v>400838557748.25</v>
      </c>
      <c r="Q9" s="35">
        <f t="shared" ref="Q9:Q71" si="2">P9/L9</f>
        <v>0.66858351161220853</v>
      </c>
      <c r="R9" s="16">
        <f t="shared" si="1"/>
        <v>139879582.96000001</v>
      </c>
      <c r="S9" s="35">
        <f t="shared" ref="S9:S71" si="3">R9/L9</f>
        <v>2.3331383912668602E-4</v>
      </c>
      <c r="T9" s="16">
        <f t="shared" si="1"/>
        <v>119241265.95999999</v>
      </c>
      <c r="U9" s="35">
        <f t="shared" ref="U9:U71" si="4">T9/L9</f>
        <v>1.9888990912569004E-4</v>
      </c>
    </row>
    <row r="10" spans="1:21" x14ac:dyDescent="0.25">
      <c r="A10" s="13" t="s">
        <v>19</v>
      </c>
      <c r="B10" s="13" t="s">
        <v>20</v>
      </c>
      <c r="C10" s="14"/>
      <c r="D10" s="14"/>
      <c r="E10" s="14"/>
      <c r="F10" s="14"/>
      <c r="G10" s="14"/>
      <c r="H10" s="14"/>
      <c r="I10" s="9" t="s">
        <v>21</v>
      </c>
      <c r="J10" s="9" t="s">
        <v>22</v>
      </c>
      <c r="K10" s="31" t="s">
        <v>23</v>
      </c>
      <c r="L10" s="10">
        <v>12944216000</v>
      </c>
      <c r="M10" s="10">
        <v>0</v>
      </c>
      <c r="N10" s="10">
        <v>7273047258.6099997</v>
      </c>
      <c r="O10" s="10">
        <v>5671168741.3900003</v>
      </c>
      <c r="P10" s="10">
        <v>4307344149.25</v>
      </c>
      <c r="Q10" s="36">
        <f t="shared" si="2"/>
        <v>0.33276207297915916</v>
      </c>
      <c r="R10" s="10">
        <v>139879582.96000001</v>
      </c>
      <c r="S10" s="36">
        <f t="shared" si="3"/>
        <v>1.0806338750836668E-2</v>
      </c>
      <c r="T10" s="10">
        <v>119241265.95999999</v>
      </c>
      <c r="U10" s="36">
        <f t="shared" si="4"/>
        <v>9.2119341920746684E-3</v>
      </c>
    </row>
    <row r="11" spans="1:21" x14ac:dyDescent="0.25">
      <c r="A11" s="2" t="s">
        <v>19</v>
      </c>
      <c r="B11" s="2" t="s">
        <v>20</v>
      </c>
      <c r="C11" s="2" t="s">
        <v>20</v>
      </c>
      <c r="D11" s="2" t="s">
        <v>26</v>
      </c>
      <c r="E11" s="2" t="s">
        <v>48</v>
      </c>
      <c r="F11" s="2" t="s">
        <v>90</v>
      </c>
      <c r="G11" s="2"/>
      <c r="H11" s="2"/>
      <c r="I11" s="2" t="s">
        <v>21</v>
      </c>
      <c r="J11" s="2" t="s">
        <v>22</v>
      </c>
      <c r="K11" s="3" t="s">
        <v>91</v>
      </c>
      <c r="L11" s="4">
        <v>3125000</v>
      </c>
      <c r="M11" s="4">
        <v>0</v>
      </c>
      <c r="N11" s="4">
        <v>0</v>
      </c>
      <c r="O11" s="4">
        <v>3125000</v>
      </c>
      <c r="P11" s="4">
        <v>0</v>
      </c>
      <c r="Q11" s="37">
        <f t="shared" si="2"/>
        <v>0</v>
      </c>
      <c r="R11" s="4">
        <v>0</v>
      </c>
      <c r="S11" s="37">
        <f t="shared" si="3"/>
        <v>0</v>
      </c>
      <c r="T11" s="4">
        <v>0</v>
      </c>
      <c r="U11" s="37">
        <f t="shared" si="4"/>
        <v>0</v>
      </c>
    </row>
    <row r="12" spans="1:21" x14ac:dyDescent="0.25">
      <c r="A12" s="2" t="s">
        <v>19</v>
      </c>
      <c r="B12" s="2" t="s">
        <v>20</v>
      </c>
      <c r="C12" s="2" t="s">
        <v>20</v>
      </c>
      <c r="D12" s="2" t="s">
        <v>26</v>
      </c>
      <c r="E12" s="2" t="s">
        <v>48</v>
      </c>
      <c r="F12" s="2" t="s">
        <v>92</v>
      </c>
      <c r="G12" s="2"/>
      <c r="H12" s="2"/>
      <c r="I12" s="2" t="s">
        <v>21</v>
      </c>
      <c r="J12" s="2" t="s">
        <v>22</v>
      </c>
      <c r="K12" s="3" t="s">
        <v>93</v>
      </c>
      <c r="L12" s="4">
        <v>3125000</v>
      </c>
      <c r="M12" s="4">
        <v>0</v>
      </c>
      <c r="N12" s="4">
        <v>0</v>
      </c>
      <c r="O12" s="4">
        <v>3125000</v>
      </c>
      <c r="P12" s="4">
        <v>0</v>
      </c>
      <c r="Q12" s="37">
        <f t="shared" si="2"/>
        <v>0</v>
      </c>
      <c r="R12" s="4">
        <v>0</v>
      </c>
      <c r="S12" s="37">
        <f t="shared" si="3"/>
        <v>0</v>
      </c>
      <c r="T12" s="4">
        <v>0</v>
      </c>
      <c r="U12" s="37">
        <f t="shared" si="4"/>
        <v>0</v>
      </c>
    </row>
    <row r="13" spans="1:21" x14ac:dyDescent="0.25">
      <c r="A13" s="2" t="s">
        <v>19</v>
      </c>
      <c r="B13" s="2" t="s">
        <v>20</v>
      </c>
      <c r="C13" s="2" t="s">
        <v>20</v>
      </c>
      <c r="D13" s="2" t="s">
        <v>26</v>
      </c>
      <c r="E13" s="2" t="s">
        <v>48</v>
      </c>
      <c r="F13" s="2" t="s">
        <v>94</v>
      </c>
      <c r="G13" s="2"/>
      <c r="H13" s="2"/>
      <c r="I13" s="2" t="s">
        <v>21</v>
      </c>
      <c r="J13" s="2" t="s">
        <v>22</v>
      </c>
      <c r="K13" s="3" t="s">
        <v>95</v>
      </c>
      <c r="L13" s="4">
        <v>100000000</v>
      </c>
      <c r="M13" s="4">
        <v>0</v>
      </c>
      <c r="N13" s="4">
        <v>0</v>
      </c>
      <c r="O13" s="4">
        <v>100000000</v>
      </c>
      <c r="P13" s="4">
        <v>0</v>
      </c>
      <c r="Q13" s="37">
        <f t="shared" si="2"/>
        <v>0</v>
      </c>
      <c r="R13" s="4">
        <v>0</v>
      </c>
      <c r="S13" s="37">
        <f t="shared" si="3"/>
        <v>0</v>
      </c>
      <c r="T13" s="4">
        <v>0</v>
      </c>
      <c r="U13" s="37">
        <f t="shared" si="4"/>
        <v>0</v>
      </c>
    </row>
    <row r="14" spans="1:21" x14ac:dyDescent="0.25">
      <c r="A14" s="2" t="s">
        <v>19</v>
      </c>
      <c r="B14" s="2" t="s">
        <v>20</v>
      </c>
      <c r="C14" s="2" t="s">
        <v>20</v>
      </c>
      <c r="D14" s="2" t="s">
        <v>26</v>
      </c>
      <c r="E14" s="2" t="s">
        <v>50</v>
      </c>
      <c r="F14" s="2" t="s">
        <v>46</v>
      </c>
      <c r="G14" s="2"/>
      <c r="H14" s="2"/>
      <c r="I14" s="2" t="s">
        <v>21</v>
      </c>
      <c r="J14" s="2" t="s">
        <v>22</v>
      </c>
      <c r="K14" s="3" t="s">
        <v>96</v>
      </c>
      <c r="L14" s="4">
        <v>3125000</v>
      </c>
      <c r="M14" s="4">
        <v>0</v>
      </c>
      <c r="N14" s="4">
        <v>0</v>
      </c>
      <c r="O14" s="4">
        <v>3125000</v>
      </c>
      <c r="P14" s="4">
        <v>0</v>
      </c>
      <c r="Q14" s="37">
        <f t="shared" si="2"/>
        <v>0</v>
      </c>
      <c r="R14" s="4">
        <v>0</v>
      </c>
      <c r="S14" s="37">
        <f t="shared" si="3"/>
        <v>0</v>
      </c>
      <c r="T14" s="4">
        <v>0</v>
      </c>
      <c r="U14" s="37">
        <f t="shared" si="4"/>
        <v>0</v>
      </c>
    </row>
    <row r="15" spans="1:21" ht="22.5" x14ac:dyDescent="0.25">
      <c r="A15" s="2" t="s">
        <v>19</v>
      </c>
      <c r="B15" s="2" t="s">
        <v>20</v>
      </c>
      <c r="C15" s="2" t="s">
        <v>20</v>
      </c>
      <c r="D15" s="2" t="s">
        <v>26</v>
      </c>
      <c r="E15" s="2" t="s">
        <v>50</v>
      </c>
      <c r="F15" s="2" t="s">
        <v>50</v>
      </c>
      <c r="G15" s="2"/>
      <c r="H15" s="2"/>
      <c r="I15" s="2" t="s">
        <v>21</v>
      </c>
      <c r="J15" s="2" t="s">
        <v>22</v>
      </c>
      <c r="K15" s="3" t="s">
        <v>97</v>
      </c>
      <c r="L15" s="4">
        <v>267311173</v>
      </c>
      <c r="M15" s="4">
        <v>0</v>
      </c>
      <c r="N15" s="4">
        <v>99042054</v>
      </c>
      <c r="O15" s="4">
        <v>168269119</v>
      </c>
      <c r="P15" s="4">
        <v>46942054</v>
      </c>
      <c r="Q15" s="37">
        <f t="shared" si="2"/>
        <v>0.17560827507947077</v>
      </c>
      <c r="R15" s="4">
        <v>8727628</v>
      </c>
      <c r="S15" s="37">
        <f t="shared" si="3"/>
        <v>3.2649693995394649E-2</v>
      </c>
      <c r="T15" s="4">
        <v>7000000</v>
      </c>
      <c r="U15" s="37">
        <f t="shared" si="4"/>
        <v>2.6186709374845324E-2</v>
      </c>
    </row>
    <row r="16" spans="1:21" ht="22.5" x14ac:dyDescent="0.25">
      <c r="A16" s="2" t="s">
        <v>19</v>
      </c>
      <c r="B16" s="2" t="s">
        <v>20</v>
      </c>
      <c r="C16" s="2" t="s">
        <v>20</v>
      </c>
      <c r="D16" s="2" t="s">
        <v>26</v>
      </c>
      <c r="E16" s="2" t="s">
        <v>50</v>
      </c>
      <c r="F16" s="2" t="s">
        <v>98</v>
      </c>
      <c r="G16" s="2"/>
      <c r="H16" s="2"/>
      <c r="I16" s="2" t="s">
        <v>21</v>
      </c>
      <c r="J16" s="2" t="s">
        <v>22</v>
      </c>
      <c r="K16" s="3" t="s">
        <v>99</v>
      </c>
      <c r="L16" s="4">
        <v>178997092</v>
      </c>
      <c r="M16" s="4">
        <v>0</v>
      </c>
      <c r="N16" s="4">
        <v>110295118.37</v>
      </c>
      <c r="O16" s="4">
        <v>68701973.629999995</v>
      </c>
      <c r="P16" s="4">
        <v>19520468.890000001</v>
      </c>
      <c r="Q16" s="37">
        <f t="shared" si="2"/>
        <v>0.10905467050827843</v>
      </c>
      <c r="R16" s="4">
        <v>0</v>
      </c>
      <c r="S16" s="37">
        <f t="shared" si="3"/>
        <v>0</v>
      </c>
      <c r="T16" s="4">
        <v>0</v>
      </c>
      <c r="U16" s="37">
        <f t="shared" si="4"/>
        <v>0</v>
      </c>
    </row>
    <row r="17" spans="1:21" x14ac:dyDescent="0.25">
      <c r="A17" s="2" t="s">
        <v>19</v>
      </c>
      <c r="B17" s="2" t="s">
        <v>20</v>
      </c>
      <c r="C17" s="2" t="s">
        <v>20</v>
      </c>
      <c r="D17" s="2" t="s">
        <v>26</v>
      </c>
      <c r="E17" s="2" t="s">
        <v>50</v>
      </c>
      <c r="F17" s="2" t="s">
        <v>90</v>
      </c>
      <c r="G17" s="2"/>
      <c r="H17" s="2"/>
      <c r="I17" s="2" t="s">
        <v>21</v>
      </c>
      <c r="J17" s="2" t="s">
        <v>22</v>
      </c>
      <c r="K17" s="3" t="s">
        <v>100</v>
      </c>
      <c r="L17" s="4">
        <v>31137445</v>
      </c>
      <c r="M17" s="4">
        <v>0</v>
      </c>
      <c r="N17" s="4">
        <v>27812445</v>
      </c>
      <c r="O17" s="4">
        <v>3325000</v>
      </c>
      <c r="P17" s="4">
        <v>0</v>
      </c>
      <c r="Q17" s="37">
        <f t="shared" si="2"/>
        <v>0</v>
      </c>
      <c r="R17" s="4">
        <v>0</v>
      </c>
      <c r="S17" s="37">
        <f t="shared" si="3"/>
        <v>0</v>
      </c>
      <c r="T17" s="4">
        <v>0</v>
      </c>
      <c r="U17" s="37">
        <f t="shared" si="4"/>
        <v>0</v>
      </c>
    </row>
    <row r="18" spans="1:21" x14ac:dyDescent="0.25">
      <c r="A18" s="2" t="s">
        <v>19</v>
      </c>
      <c r="B18" s="2" t="s">
        <v>20</v>
      </c>
      <c r="C18" s="2" t="s">
        <v>20</v>
      </c>
      <c r="D18" s="2" t="s">
        <v>26</v>
      </c>
      <c r="E18" s="2" t="s">
        <v>50</v>
      </c>
      <c r="F18" s="2" t="s">
        <v>94</v>
      </c>
      <c r="G18" s="2"/>
      <c r="H18" s="2"/>
      <c r="I18" s="2" t="s">
        <v>21</v>
      </c>
      <c r="J18" s="2" t="s">
        <v>22</v>
      </c>
      <c r="K18" s="3" t="s">
        <v>101</v>
      </c>
      <c r="L18" s="4">
        <v>5000000</v>
      </c>
      <c r="M18" s="4">
        <v>0</v>
      </c>
      <c r="N18" s="4">
        <v>1000000</v>
      </c>
      <c r="O18" s="4">
        <v>4000000</v>
      </c>
      <c r="P18" s="4">
        <v>1000000</v>
      </c>
      <c r="Q18" s="37">
        <f t="shared" si="2"/>
        <v>0.2</v>
      </c>
      <c r="R18" s="4">
        <v>1000000</v>
      </c>
      <c r="S18" s="37">
        <f t="shared" si="3"/>
        <v>0.2</v>
      </c>
      <c r="T18" s="4">
        <v>1000000</v>
      </c>
      <c r="U18" s="37">
        <f t="shared" si="4"/>
        <v>0.2</v>
      </c>
    </row>
    <row r="19" spans="1:21" ht="22.5" x14ac:dyDescent="0.25">
      <c r="A19" s="2" t="s">
        <v>19</v>
      </c>
      <c r="B19" s="2" t="s">
        <v>20</v>
      </c>
      <c r="C19" s="2" t="s">
        <v>20</v>
      </c>
      <c r="D19" s="2" t="s">
        <v>26</v>
      </c>
      <c r="E19" s="2" t="s">
        <v>27</v>
      </c>
      <c r="F19" s="2" t="s">
        <v>48</v>
      </c>
      <c r="G19" s="2"/>
      <c r="H19" s="2"/>
      <c r="I19" s="2" t="s">
        <v>21</v>
      </c>
      <c r="J19" s="2" t="s">
        <v>22</v>
      </c>
      <c r="K19" s="3" t="s">
        <v>102</v>
      </c>
      <c r="L19" s="4">
        <v>112399163</v>
      </c>
      <c r="M19" s="4">
        <v>0</v>
      </c>
      <c r="N19" s="4">
        <v>109074163</v>
      </c>
      <c r="O19" s="4">
        <v>3325000</v>
      </c>
      <c r="P19" s="4">
        <v>0</v>
      </c>
      <c r="Q19" s="37">
        <f t="shared" si="2"/>
        <v>0</v>
      </c>
      <c r="R19" s="4">
        <v>0</v>
      </c>
      <c r="S19" s="37">
        <f t="shared" si="3"/>
        <v>0</v>
      </c>
      <c r="T19" s="4">
        <v>0</v>
      </c>
      <c r="U19" s="37">
        <f t="shared" si="4"/>
        <v>0</v>
      </c>
    </row>
    <row r="20" spans="1:21" x14ac:dyDescent="0.25">
      <c r="A20" s="2" t="s">
        <v>19</v>
      </c>
      <c r="B20" s="2" t="s">
        <v>20</v>
      </c>
      <c r="C20" s="2" t="s">
        <v>20</v>
      </c>
      <c r="D20" s="2" t="s">
        <v>26</v>
      </c>
      <c r="E20" s="2" t="s">
        <v>27</v>
      </c>
      <c r="F20" s="2" t="s">
        <v>90</v>
      </c>
      <c r="G20" s="2"/>
      <c r="H20" s="2"/>
      <c r="I20" s="2" t="s">
        <v>21</v>
      </c>
      <c r="J20" s="2" t="s">
        <v>22</v>
      </c>
      <c r="K20" s="3" t="s">
        <v>103</v>
      </c>
      <c r="L20" s="4">
        <v>3125000</v>
      </c>
      <c r="M20" s="4">
        <v>0</v>
      </c>
      <c r="N20" s="4">
        <v>0</v>
      </c>
      <c r="O20" s="4">
        <v>3125000</v>
      </c>
      <c r="P20" s="4">
        <v>0</v>
      </c>
      <c r="Q20" s="37">
        <f t="shared" si="2"/>
        <v>0</v>
      </c>
      <c r="R20" s="4">
        <v>0</v>
      </c>
      <c r="S20" s="37">
        <f t="shared" si="3"/>
        <v>0</v>
      </c>
      <c r="T20" s="4">
        <v>0</v>
      </c>
      <c r="U20" s="37">
        <f t="shared" si="4"/>
        <v>0</v>
      </c>
    </row>
    <row r="21" spans="1:21" ht="22.5" x14ac:dyDescent="0.25">
      <c r="A21" s="2" t="s">
        <v>19</v>
      </c>
      <c r="B21" s="2" t="s">
        <v>20</v>
      </c>
      <c r="C21" s="2" t="s">
        <v>20</v>
      </c>
      <c r="D21" s="2" t="s">
        <v>26</v>
      </c>
      <c r="E21" s="2" t="s">
        <v>27</v>
      </c>
      <c r="F21" s="2" t="s">
        <v>94</v>
      </c>
      <c r="G21" s="2"/>
      <c r="H21" s="2"/>
      <c r="I21" s="2" t="s">
        <v>21</v>
      </c>
      <c r="J21" s="2" t="s">
        <v>22</v>
      </c>
      <c r="K21" s="3" t="s">
        <v>104</v>
      </c>
      <c r="L21" s="4">
        <v>3125000</v>
      </c>
      <c r="M21" s="4">
        <v>0</v>
      </c>
      <c r="N21" s="4">
        <v>0</v>
      </c>
      <c r="O21" s="4">
        <v>3125000</v>
      </c>
      <c r="P21" s="4">
        <v>0</v>
      </c>
      <c r="Q21" s="37">
        <f t="shared" si="2"/>
        <v>0</v>
      </c>
      <c r="R21" s="4">
        <v>0</v>
      </c>
      <c r="S21" s="37">
        <f t="shared" si="3"/>
        <v>0</v>
      </c>
      <c r="T21" s="4">
        <v>0</v>
      </c>
      <c r="U21" s="37">
        <f t="shared" si="4"/>
        <v>0</v>
      </c>
    </row>
    <row r="22" spans="1:21" x14ac:dyDescent="0.25">
      <c r="A22" s="2" t="s">
        <v>19</v>
      </c>
      <c r="B22" s="2" t="s">
        <v>20</v>
      </c>
      <c r="C22" s="2" t="s">
        <v>20</v>
      </c>
      <c r="D22" s="2" t="s">
        <v>20</v>
      </c>
      <c r="E22" s="2" t="s">
        <v>98</v>
      </c>
      <c r="F22" s="2" t="s">
        <v>27</v>
      </c>
      <c r="G22" s="2"/>
      <c r="H22" s="2"/>
      <c r="I22" s="2" t="s">
        <v>21</v>
      </c>
      <c r="J22" s="2" t="s">
        <v>22</v>
      </c>
      <c r="K22" s="3" t="s">
        <v>105</v>
      </c>
      <c r="L22" s="4">
        <v>1300000000</v>
      </c>
      <c r="M22" s="4">
        <v>0</v>
      </c>
      <c r="N22" s="4">
        <v>0</v>
      </c>
      <c r="O22" s="4">
        <v>1300000000</v>
      </c>
      <c r="P22" s="4">
        <v>0</v>
      </c>
      <c r="Q22" s="37">
        <f t="shared" si="2"/>
        <v>0</v>
      </c>
      <c r="R22" s="4">
        <v>0</v>
      </c>
      <c r="S22" s="37">
        <f t="shared" si="3"/>
        <v>0</v>
      </c>
      <c r="T22" s="4">
        <v>0</v>
      </c>
      <c r="U22" s="37">
        <f t="shared" si="4"/>
        <v>0</v>
      </c>
    </row>
    <row r="23" spans="1:21" x14ac:dyDescent="0.25">
      <c r="A23" s="2" t="s">
        <v>19</v>
      </c>
      <c r="B23" s="2" t="s">
        <v>20</v>
      </c>
      <c r="C23" s="2" t="s">
        <v>20</v>
      </c>
      <c r="D23" s="2" t="s">
        <v>20</v>
      </c>
      <c r="E23" s="2" t="s">
        <v>90</v>
      </c>
      <c r="F23" s="2" t="s">
        <v>50</v>
      </c>
      <c r="G23" s="2"/>
      <c r="H23" s="2"/>
      <c r="I23" s="2" t="s">
        <v>21</v>
      </c>
      <c r="J23" s="2" t="s">
        <v>22</v>
      </c>
      <c r="K23" s="3" t="s">
        <v>106</v>
      </c>
      <c r="L23" s="4">
        <v>106567411</v>
      </c>
      <c r="M23" s="4">
        <v>0</v>
      </c>
      <c r="N23" s="4">
        <v>72591649.299999997</v>
      </c>
      <c r="O23" s="4">
        <v>33975761.700000003</v>
      </c>
      <c r="P23" s="4">
        <v>18579642.18</v>
      </c>
      <c r="Q23" s="37">
        <f t="shared" si="2"/>
        <v>0.17434637855657392</v>
      </c>
      <c r="R23" s="4">
        <v>10000000</v>
      </c>
      <c r="S23" s="37">
        <f t="shared" si="3"/>
        <v>9.3837317676789572E-2</v>
      </c>
      <c r="T23" s="4">
        <v>10000000</v>
      </c>
      <c r="U23" s="37">
        <f t="shared" si="4"/>
        <v>9.3837317676789572E-2</v>
      </c>
    </row>
    <row r="24" spans="1:21" x14ac:dyDescent="0.25">
      <c r="A24" s="2" t="s">
        <v>19</v>
      </c>
      <c r="B24" s="2" t="s">
        <v>20</v>
      </c>
      <c r="C24" s="2" t="s">
        <v>20</v>
      </c>
      <c r="D24" s="2" t="s">
        <v>20</v>
      </c>
      <c r="E24" s="2" t="s">
        <v>90</v>
      </c>
      <c r="F24" s="2" t="s">
        <v>27</v>
      </c>
      <c r="G24" s="2"/>
      <c r="H24" s="2"/>
      <c r="I24" s="2" t="s">
        <v>21</v>
      </c>
      <c r="J24" s="2" t="s">
        <v>22</v>
      </c>
      <c r="K24" s="3" t="s">
        <v>107</v>
      </c>
      <c r="L24" s="4">
        <v>1346870154</v>
      </c>
      <c r="M24" s="4">
        <v>0</v>
      </c>
      <c r="N24" s="4">
        <v>1305000000</v>
      </c>
      <c r="O24" s="4">
        <v>41870154</v>
      </c>
      <c r="P24" s="4">
        <v>15479204</v>
      </c>
      <c r="Q24" s="37">
        <f t="shared" si="2"/>
        <v>1.1492721814370237E-2</v>
      </c>
      <c r="R24" s="4">
        <v>6749616</v>
      </c>
      <c r="S24" s="37">
        <f t="shared" si="3"/>
        <v>5.0113338542358112E-3</v>
      </c>
      <c r="T24" s="4">
        <v>5316107</v>
      </c>
      <c r="U24" s="37">
        <f t="shared" si="4"/>
        <v>3.947007797456918E-3</v>
      </c>
    </row>
    <row r="25" spans="1:21" x14ac:dyDescent="0.25">
      <c r="A25" s="2" t="s">
        <v>19</v>
      </c>
      <c r="B25" s="2" t="s">
        <v>20</v>
      </c>
      <c r="C25" s="2" t="s">
        <v>20</v>
      </c>
      <c r="D25" s="2" t="s">
        <v>20</v>
      </c>
      <c r="E25" s="2" t="s">
        <v>90</v>
      </c>
      <c r="F25" s="2" t="s">
        <v>94</v>
      </c>
      <c r="G25" s="2"/>
      <c r="H25" s="2"/>
      <c r="I25" s="2" t="s">
        <v>21</v>
      </c>
      <c r="J25" s="2" t="s">
        <v>22</v>
      </c>
      <c r="K25" s="3" t="s">
        <v>108</v>
      </c>
      <c r="L25" s="4">
        <v>452560000</v>
      </c>
      <c r="M25" s="4">
        <v>0</v>
      </c>
      <c r="N25" s="4">
        <v>452060000</v>
      </c>
      <c r="O25" s="4">
        <v>500000</v>
      </c>
      <c r="P25" s="4">
        <v>452060000</v>
      </c>
      <c r="Q25" s="37">
        <f t="shared" si="2"/>
        <v>0.99889517412055862</v>
      </c>
      <c r="R25" s="4">
        <v>500000</v>
      </c>
      <c r="S25" s="37">
        <f t="shared" si="3"/>
        <v>1.1048258794413999E-3</v>
      </c>
      <c r="T25" s="4">
        <v>500000</v>
      </c>
      <c r="U25" s="37">
        <f t="shared" si="4"/>
        <v>1.1048258794413999E-3</v>
      </c>
    </row>
    <row r="26" spans="1:21" ht="22.5" x14ac:dyDescent="0.25">
      <c r="A26" s="2" t="s">
        <v>19</v>
      </c>
      <c r="B26" s="2" t="s">
        <v>20</v>
      </c>
      <c r="C26" s="2" t="s">
        <v>20</v>
      </c>
      <c r="D26" s="2" t="s">
        <v>20</v>
      </c>
      <c r="E26" s="2" t="s">
        <v>90</v>
      </c>
      <c r="F26" s="2" t="s">
        <v>109</v>
      </c>
      <c r="G26" s="2"/>
      <c r="H26" s="2"/>
      <c r="I26" s="2" t="s">
        <v>21</v>
      </c>
      <c r="J26" s="2" t="s">
        <v>22</v>
      </c>
      <c r="K26" s="3" t="s">
        <v>110</v>
      </c>
      <c r="L26" s="4">
        <v>581000000</v>
      </c>
      <c r="M26" s="4">
        <v>0</v>
      </c>
      <c r="N26" s="4">
        <v>581000000</v>
      </c>
      <c r="O26" s="4">
        <v>0</v>
      </c>
      <c r="P26" s="4">
        <v>48398670</v>
      </c>
      <c r="Q26" s="37">
        <f t="shared" si="2"/>
        <v>8.3302358003442337E-2</v>
      </c>
      <c r="R26" s="4">
        <v>48360200</v>
      </c>
      <c r="S26" s="37">
        <f t="shared" si="3"/>
        <v>8.3236144578313256E-2</v>
      </c>
      <c r="T26" s="4">
        <v>48360200</v>
      </c>
      <c r="U26" s="37">
        <f t="shared" si="4"/>
        <v>8.3236144578313256E-2</v>
      </c>
    </row>
    <row r="27" spans="1:21" x14ac:dyDescent="0.25">
      <c r="A27" s="2" t="s">
        <v>19</v>
      </c>
      <c r="B27" s="2" t="s">
        <v>20</v>
      </c>
      <c r="C27" s="2" t="s">
        <v>20</v>
      </c>
      <c r="D27" s="2" t="s">
        <v>20</v>
      </c>
      <c r="E27" s="2" t="s">
        <v>92</v>
      </c>
      <c r="F27" s="2" t="s">
        <v>46</v>
      </c>
      <c r="G27" s="2"/>
      <c r="H27" s="2"/>
      <c r="I27" s="2" t="s">
        <v>21</v>
      </c>
      <c r="J27" s="2" t="s">
        <v>22</v>
      </c>
      <c r="K27" s="3" t="s">
        <v>111</v>
      </c>
      <c r="L27" s="4">
        <v>50500000</v>
      </c>
      <c r="M27" s="4">
        <v>0</v>
      </c>
      <c r="N27" s="4">
        <v>200000</v>
      </c>
      <c r="O27" s="4">
        <v>50300000</v>
      </c>
      <c r="P27" s="4">
        <v>200000</v>
      </c>
      <c r="Q27" s="37">
        <f t="shared" si="2"/>
        <v>3.9603960396039604E-3</v>
      </c>
      <c r="R27" s="4">
        <v>200000</v>
      </c>
      <c r="S27" s="37">
        <f t="shared" si="3"/>
        <v>3.9603960396039604E-3</v>
      </c>
      <c r="T27" s="4">
        <v>200000</v>
      </c>
      <c r="U27" s="37">
        <f t="shared" si="4"/>
        <v>3.9603960396039604E-3</v>
      </c>
    </row>
    <row r="28" spans="1:21" x14ac:dyDescent="0.25">
      <c r="A28" s="2" t="s">
        <v>19</v>
      </c>
      <c r="B28" s="2" t="s">
        <v>20</v>
      </c>
      <c r="C28" s="2" t="s">
        <v>20</v>
      </c>
      <c r="D28" s="2" t="s">
        <v>20</v>
      </c>
      <c r="E28" s="2" t="s">
        <v>92</v>
      </c>
      <c r="F28" s="2" t="s">
        <v>48</v>
      </c>
      <c r="G28" s="2"/>
      <c r="H28" s="2"/>
      <c r="I28" s="2" t="s">
        <v>21</v>
      </c>
      <c r="J28" s="2" t="s">
        <v>22</v>
      </c>
      <c r="K28" s="3" t="s">
        <v>112</v>
      </c>
      <c r="L28" s="4">
        <v>31156608</v>
      </c>
      <c r="M28" s="4">
        <v>0</v>
      </c>
      <c r="N28" s="4">
        <v>22571164</v>
      </c>
      <c r="O28" s="4">
        <v>8585444</v>
      </c>
      <c r="P28" s="4">
        <v>0</v>
      </c>
      <c r="Q28" s="37">
        <f t="shared" si="2"/>
        <v>0</v>
      </c>
      <c r="R28" s="4">
        <v>0</v>
      </c>
      <c r="S28" s="37">
        <f t="shared" si="3"/>
        <v>0</v>
      </c>
      <c r="T28" s="4">
        <v>0</v>
      </c>
      <c r="U28" s="37">
        <f t="shared" si="4"/>
        <v>0</v>
      </c>
    </row>
    <row r="29" spans="1:21" ht="33.75" x14ac:dyDescent="0.25">
      <c r="A29" s="2" t="s">
        <v>19</v>
      </c>
      <c r="B29" s="2" t="s">
        <v>20</v>
      </c>
      <c r="C29" s="2" t="s">
        <v>20</v>
      </c>
      <c r="D29" s="2" t="s">
        <v>20</v>
      </c>
      <c r="E29" s="2" t="s">
        <v>94</v>
      </c>
      <c r="F29" s="2" t="s">
        <v>50</v>
      </c>
      <c r="G29" s="2"/>
      <c r="H29" s="2"/>
      <c r="I29" s="2" t="s">
        <v>21</v>
      </c>
      <c r="J29" s="2" t="s">
        <v>22</v>
      </c>
      <c r="K29" s="3" t="s">
        <v>113</v>
      </c>
      <c r="L29" s="4">
        <v>32500000</v>
      </c>
      <c r="M29" s="4">
        <v>0</v>
      </c>
      <c r="N29" s="4">
        <v>200000</v>
      </c>
      <c r="O29" s="4">
        <v>32300000</v>
      </c>
      <c r="P29" s="4">
        <v>200000</v>
      </c>
      <c r="Q29" s="37">
        <f t="shared" si="2"/>
        <v>6.1538461538461538E-3</v>
      </c>
      <c r="R29" s="4">
        <v>200000</v>
      </c>
      <c r="S29" s="37">
        <f t="shared" si="3"/>
        <v>6.1538461538461538E-3</v>
      </c>
      <c r="T29" s="4">
        <v>200000</v>
      </c>
      <c r="U29" s="37">
        <f t="shared" si="4"/>
        <v>6.1538461538461538E-3</v>
      </c>
    </row>
    <row r="30" spans="1:21" ht="22.5" x14ac:dyDescent="0.25">
      <c r="A30" s="2" t="s">
        <v>19</v>
      </c>
      <c r="B30" s="2" t="s">
        <v>20</v>
      </c>
      <c r="C30" s="2" t="s">
        <v>20</v>
      </c>
      <c r="D30" s="2" t="s">
        <v>20</v>
      </c>
      <c r="E30" s="2" t="s">
        <v>94</v>
      </c>
      <c r="F30" s="2" t="s">
        <v>27</v>
      </c>
      <c r="G30" s="2"/>
      <c r="H30" s="2"/>
      <c r="I30" s="2" t="s">
        <v>21</v>
      </c>
      <c r="J30" s="2" t="s">
        <v>22</v>
      </c>
      <c r="K30" s="3" t="s">
        <v>114</v>
      </c>
      <c r="L30" s="4">
        <v>2375767351</v>
      </c>
      <c r="M30" s="4">
        <v>0</v>
      </c>
      <c r="N30" s="4">
        <v>1913059187</v>
      </c>
      <c r="O30" s="4">
        <v>462708164</v>
      </c>
      <c r="P30" s="4">
        <v>1851744269.49</v>
      </c>
      <c r="Q30" s="37">
        <f t="shared" si="2"/>
        <v>0.77942996763154015</v>
      </c>
      <c r="R30" s="4">
        <v>683411.92</v>
      </c>
      <c r="S30" s="37">
        <f t="shared" si="3"/>
        <v>2.8765944599429765E-4</v>
      </c>
      <c r="T30" s="4">
        <v>683411.92</v>
      </c>
      <c r="U30" s="37">
        <f t="shared" si="4"/>
        <v>2.8765944599429765E-4</v>
      </c>
    </row>
    <row r="31" spans="1:21" x14ac:dyDescent="0.25">
      <c r="A31" s="2" t="s">
        <v>19</v>
      </c>
      <c r="B31" s="2" t="s">
        <v>20</v>
      </c>
      <c r="C31" s="2" t="s">
        <v>20</v>
      </c>
      <c r="D31" s="2" t="s">
        <v>20</v>
      </c>
      <c r="E31" s="2" t="s">
        <v>94</v>
      </c>
      <c r="F31" s="2" t="s">
        <v>98</v>
      </c>
      <c r="G31" s="2"/>
      <c r="H31" s="2"/>
      <c r="I31" s="2" t="s">
        <v>21</v>
      </c>
      <c r="J31" s="2" t="s">
        <v>22</v>
      </c>
      <c r="K31" s="3" t="s">
        <v>115</v>
      </c>
      <c r="L31" s="4">
        <v>4928916012</v>
      </c>
      <c r="M31" s="4">
        <v>0</v>
      </c>
      <c r="N31" s="4">
        <v>2232951559.9400001</v>
      </c>
      <c r="O31" s="4">
        <v>2695964452.0599999</v>
      </c>
      <c r="P31" s="4">
        <v>1747746277.9200001</v>
      </c>
      <c r="Q31" s="37">
        <f t="shared" si="2"/>
        <v>0.35459039546726201</v>
      </c>
      <c r="R31" s="4">
        <v>1000000</v>
      </c>
      <c r="S31" s="37">
        <f t="shared" si="3"/>
        <v>2.0288436596715943E-4</v>
      </c>
      <c r="T31" s="4">
        <v>1000000</v>
      </c>
      <c r="U31" s="37">
        <f t="shared" si="4"/>
        <v>2.0288436596715943E-4</v>
      </c>
    </row>
    <row r="32" spans="1:21" ht="22.5" x14ac:dyDescent="0.25">
      <c r="A32" s="2" t="s">
        <v>19</v>
      </c>
      <c r="B32" s="2" t="s">
        <v>20</v>
      </c>
      <c r="C32" s="2" t="s">
        <v>20</v>
      </c>
      <c r="D32" s="2" t="s">
        <v>20</v>
      </c>
      <c r="E32" s="2" t="s">
        <v>94</v>
      </c>
      <c r="F32" s="2" t="s">
        <v>92</v>
      </c>
      <c r="G32" s="2"/>
      <c r="H32" s="2"/>
      <c r="I32" s="2" t="s">
        <v>21</v>
      </c>
      <c r="J32" s="2" t="s">
        <v>22</v>
      </c>
      <c r="K32" s="3" t="s">
        <v>116</v>
      </c>
      <c r="L32" s="4">
        <v>634889918</v>
      </c>
      <c r="M32" s="4">
        <v>0</v>
      </c>
      <c r="N32" s="4">
        <v>73189918</v>
      </c>
      <c r="O32" s="4">
        <v>561700000</v>
      </c>
      <c r="P32" s="4">
        <v>500000</v>
      </c>
      <c r="Q32" s="37">
        <f t="shared" si="2"/>
        <v>7.8753810042389116E-4</v>
      </c>
      <c r="R32" s="4">
        <v>500000</v>
      </c>
      <c r="S32" s="37">
        <f t="shared" si="3"/>
        <v>7.8753810042389116E-4</v>
      </c>
      <c r="T32" s="4">
        <v>500000</v>
      </c>
      <c r="U32" s="37">
        <f t="shared" si="4"/>
        <v>7.8753810042389116E-4</v>
      </c>
    </row>
    <row r="33" spans="1:21" ht="22.5" x14ac:dyDescent="0.25">
      <c r="A33" s="2" t="s">
        <v>19</v>
      </c>
      <c r="B33" s="2" t="s">
        <v>20</v>
      </c>
      <c r="C33" s="2" t="s">
        <v>20</v>
      </c>
      <c r="D33" s="2" t="s">
        <v>20</v>
      </c>
      <c r="E33" s="2" t="s">
        <v>94</v>
      </c>
      <c r="F33" s="2" t="s">
        <v>109</v>
      </c>
      <c r="G33" s="2"/>
      <c r="H33" s="2"/>
      <c r="I33" s="2" t="s">
        <v>21</v>
      </c>
      <c r="J33" s="2" t="s">
        <v>22</v>
      </c>
      <c r="K33" s="3" t="s">
        <v>117</v>
      </c>
      <c r="L33" s="4">
        <v>44000000</v>
      </c>
      <c r="M33" s="4">
        <v>0</v>
      </c>
      <c r="N33" s="4">
        <v>1000000</v>
      </c>
      <c r="O33" s="4">
        <v>43000000</v>
      </c>
      <c r="P33" s="4">
        <v>1000000</v>
      </c>
      <c r="Q33" s="37">
        <f t="shared" si="2"/>
        <v>2.2727272727272728E-2</v>
      </c>
      <c r="R33" s="4">
        <v>1000000</v>
      </c>
      <c r="S33" s="37">
        <f t="shared" si="3"/>
        <v>2.2727272727272728E-2</v>
      </c>
      <c r="T33" s="4">
        <v>1000000</v>
      </c>
      <c r="U33" s="37">
        <f t="shared" si="4"/>
        <v>2.2727272727272728E-2</v>
      </c>
    </row>
    <row r="34" spans="1:21" ht="22.5" x14ac:dyDescent="0.25">
      <c r="A34" s="2" t="s">
        <v>19</v>
      </c>
      <c r="B34" s="2" t="s">
        <v>20</v>
      </c>
      <c r="C34" s="2" t="s">
        <v>20</v>
      </c>
      <c r="D34" s="2" t="s">
        <v>20</v>
      </c>
      <c r="E34" s="2" t="s">
        <v>109</v>
      </c>
      <c r="F34" s="2" t="s">
        <v>50</v>
      </c>
      <c r="G34" s="2"/>
      <c r="H34" s="2"/>
      <c r="I34" s="2" t="s">
        <v>21</v>
      </c>
      <c r="J34" s="2" t="s">
        <v>22</v>
      </c>
      <c r="K34" s="3" t="s">
        <v>118</v>
      </c>
      <c r="L34" s="4">
        <v>21200000</v>
      </c>
      <c r="M34" s="4">
        <v>0</v>
      </c>
      <c r="N34" s="4">
        <v>0</v>
      </c>
      <c r="O34" s="4">
        <v>21200000</v>
      </c>
      <c r="P34" s="4">
        <v>0</v>
      </c>
      <c r="Q34" s="37">
        <f t="shared" si="2"/>
        <v>0</v>
      </c>
      <c r="R34" s="4">
        <v>0</v>
      </c>
      <c r="S34" s="37">
        <f t="shared" si="3"/>
        <v>0</v>
      </c>
      <c r="T34" s="4">
        <v>0</v>
      </c>
      <c r="U34" s="37">
        <f t="shared" si="4"/>
        <v>0</v>
      </c>
    </row>
    <row r="35" spans="1:21" ht="33.75" x14ac:dyDescent="0.25">
      <c r="A35" s="2" t="s">
        <v>19</v>
      </c>
      <c r="B35" s="2" t="s">
        <v>20</v>
      </c>
      <c r="C35" s="2" t="s">
        <v>20</v>
      </c>
      <c r="D35" s="2" t="s">
        <v>20</v>
      </c>
      <c r="E35" s="2" t="s">
        <v>109</v>
      </c>
      <c r="F35" s="2" t="s">
        <v>27</v>
      </c>
      <c r="G35" s="2"/>
      <c r="H35" s="2"/>
      <c r="I35" s="2" t="s">
        <v>21</v>
      </c>
      <c r="J35" s="2" t="s">
        <v>22</v>
      </c>
      <c r="K35" s="3" t="s">
        <v>119</v>
      </c>
      <c r="L35" s="4">
        <v>87000000</v>
      </c>
      <c r="M35" s="4">
        <v>0</v>
      </c>
      <c r="N35" s="4">
        <v>77000000</v>
      </c>
      <c r="O35" s="4">
        <v>10000000</v>
      </c>
      <c r="P35" s="4">
        <v>12537142.77</v>
      </c>
      <c r="Q35" s="37">
        <f t="shared" si="2"/>
        <v>0.14410508931034482</v>
      </c>
      <c r="R35" s="4">
        <v>11915217.039999999</v>
      </c>
      <c r="S35" s="37">
        <f t="shared" si="3"/>
        <v>0.13695651770114942</v>
      </c>
      <c r="T35" s="4">
        <v>11915217.039999999</v>
      </c>
      <c r="U35" s="37">
        <f t="shared" si="4"/>
        <v>0.13695651770114942</v>
      </c>
    </row>
    <row r="36" spans="1:21" x14ac:dyDescent="0.25">
      <c r="A36" s="2" t="s">
        <v>19</v>
      </c>
      <c r="B36" s="2" t="s">
        <v>20</v>
      </c>
      <c r="C36" s="2" t="s">
        <v>20</v>
      </c>
      <c r="D36" s="2" t="s">
        <v>20</v>
      </c>
      <c r="E36" s="2" t="s">
        <v>120</v>
      </c>
      <c r="F36" s="2"/>
      <c r="G36" s="2"/>
      <c r="H36" s="2"/>
      <c r="I36" s="2" t="s">
        <v>21</v>
      </c>
      <c r="J36" s="2" t="s">
        <v>22</v>
      </c>
      <c r="K36" s="3" t="s">
        <v>121</v>
      </c>
      <c r="L36" s="4">
        <v>240818673</v>
      </c>
      <c r="M36" s="4">
        <v>0</v>
      </c>
      <c r="N36" s="4">
        <v>195000000</v>
      </c>
      <c r="O36" s="4">
        <v>45818673</v>
      </c>
      <c r="P36" s="4">
        <v>91436420</v>
      </c>
      <c r="Q36" s="37">
        <f t="shared" si="2"/>
        <v>0.37968990884689413</v>
      </c>
      <c r="R36" s="4">
        <v>49043510</v>
      </c>
      <c r="S36" s="37">
        <f t="shared" si="3"/>
        <v>0.20365326903034633</v>
      </c>
      <c r="T36" s="4">
        <v>31566330</v>
      </c>
      <c r="U36" s="37">
        <f t="shared" si="4"/>
        <v>0.13107924566962464</v>
      </c>
    </row>
    <row r="37" spans="1:21" x14ac:dyDescent="0.25">
      <c r="A37" s="13" t="s">
        <v>19</v>
      </c>
      <c r="B37" s="13" t="s">
        <v>24</v>
      </c>
      <c r="C37" s="14"/>
      <c r="D37" s="14"/>
      <c r="E37" s="14"/>
      <c r="F37" s="14"/>
      <c r="G37" s="14"/>
      <c r="H37" s="14"/>
      <c r="I37" s="9"/>
      <c r="J37" s="9"/>
      <c r="K37" s="31" t="s">
        <v>227</v>
      </c>
      <c r="L37" s="15">
        <f>L38+L39+L40+L41+L42+L43+L44+L45+L46+L47+L48+L49</f>
        <v>581026299000</v>
      </c>
      <c r="M37" s="15">
        <f t="shared" ref="M37:T37" si="5">M38+M39+M40+M41+M42+M43+M44+M45+M46+M47+M48+M49</f>
        <v>8656523000</v>
      </c>
      <c r="N37" s="15">
        <f t="shared" si="5"/>
        <v>396531213599</v>
      </c>
      <c r="O37" s="15">
        <f t="shared" si="5"/>
        <v>175838562401</v>
      </c>
      <c r="P37" s="15">
        <f t="shared" si="5"/>
        <v>396531213599</v>
      </c>
      <c r="Q37" s="38">
        <f t="shared" si="2"/>
        <v>0.68246689397961313</v>
      </c>
      <c r="R37" s="15">
        <f t="shared" si="5"/>
        <v>0</v>
      </c>
      <c r="S37" s="38">
        <f t="shared" si="3"/>
        <v>0</v>
      </c>
      <c r="T37" s="15">
        <f t="shared" si="5"/>
        <v>0</v>
      </c>
      <c r="U37" s="38">
        <f t="shared" si="4"/>
        <v>0</v>
      </c>
    </row>
    <row r="38" spans="1:21" x14ac:dyDescent="0.25">
      <c r="A38" s="2" t="s">
        <v>19</v>
      </c>
      <c r="B38" s="2" t="s">
        <v>24</v>
      </c>
      <c r="C38" s="2" t="s">
        <v>20</v>
      </c>
      <c r="D38" s="2" t="s">
        <v>20</v>
      </c>
      <c r="E38" s="2"/>
      <c r="F38" s="2"/>
      <c r="G38" s="2"/>
      <c r="H38" s="2"/>
      <c r="I38" s="2" t="s">
        <v>21</v>
      </c>
      <c r="J38" s="2" t="s">
        <v>22</v>
      </c>
      <c r="K38" s="3" t="s">
        <v>25</v>
      </c>
      <c r="L38" s="4">
        <v>2261123000</v>
      </c>
      <c r="M38" s="4">
        <v>0</v>
      </c>
      <c r="N38" s="4">
        <v>0</v>
      </c>
      <c r="O38" s="4">
        <v>2261123000</v>
      </c>
      <c r="P38" s="4">
        <v>0</v>
      </c>
      <c r="Q38" s="37">
        <f t="shared" si="2"/>
        <v>0</v>
      </c>
      <c r="R38" s="4">
        <v>0</v>
      </c>
      <c r="S38" s="37">
        <f t="shared" si="3"/>
        <v>0</v>
      </c>
      <c r="T38" s="4">
        <v>0</v>
      </c>
      <c r="U38" s="37">
        <f t="shared" si="4"/>
        <v>0</v>
      </c>
    </row>
    <row r="39" spans="1:21" ht="22.5" x14ac:dyDescent="0.25">
      <c r="A39" s="2" t="s">
        <v>19</v>
      </c>
      <c r="B39" s="2" t="s">
        <v>24</v>
      </c>
      <c r="C39" s="2" t="s">
        <v>24</v>
      </c>
      <c r="D39" s="2" t="s">
        <v>26</v>
      </c>
      <c r="E39" s="2" t="s">
        <v>27</v>
      </c>
      <c r="F39" s="2"/>
      <c r="G39" s="2"/>
      <c r="H39" s="2"/>
      <c r="I39" s="2" t="s">
        <v>21</v>
      </c>
      <c r="J39" s="2" t="s">
        <v>22</v>
      </c>
      <c r="K39" s="3" t="s">
        <v>28</v>
      </c>
      <c r="L39" s="4">
        <v>3025245000</v>
      </c>
      <c r="M39" s="4">
        <v>0</v>
      </c>
      <c r="N39" s="4">
        <v>0</v>
      </c>
      <c r="O39" s="4">
        <v>3025245000</v>
      </c>
      <c r="P39" s="4">
        <v>0</v>
      </c>
      <c r="Q39" s="37">
        <f t="shared" si="2"/>
        <v>0</v>
      </c>
      <c r="R39" s="4">
        <v>0</v>
      </c>
      <c r="S39" s="37">
        <f t="shared" si="3"/>
        <v>0</v>
      </c>
      <c r="T39" s="4">
        <v>0</v>
      </c>
      <c r="U39" s="37">
        <f t="shared" si="4"/>
        <v>0</v>
      </c>
    </row>
    <row r="40" spans="1:21" ht="22.5" x14ac:dyDescent="0.25">
      <c r="A40" s="2" t="s">
        <v>19</v>
      </c>
      <c r="B40" s="2" t="s">
        <v>24</v>
      </c>
      <c r="C40" s="2" t="s">
        <v>24</v>
      </c>
      <c r="D40" s="2" t="s">
        <v>26</v>
      </c>
      <c r="E40" s="2" t="s">
        <v>29</v>
      </c>
      <c r="F40" s="2"/>
      <c r="G40" s="2"/>
      <c r="H40" s="2"/>
      <c r="I40" s="2" t="s">
        <v>21</v>
      </c>
      <c r="J40" s="2" t="s">
        <v>22</v>
      </c>
      <c r="K40" s="3" t="s">
        <v>30</v>
      </c>
      <c r="L40" s="4">
        <v>49339168000</v>
      </c>
      <c r="M40" s="4">
        <v>0</v>
      </c>
      <c r="N40" s="4">
        <v>47780623599</v>
      </c>
      <c r="O40" s="4">
        <v>1558544401</v>
      </c>
      <c r="P40" s="4">
        <v>47780623599</v>
      </c>
      <c r="Q40" s="37">
        <f t="shared" si="2"/>
        <v>0.96841161972978551</v>
      </c>
      <c r="R40" s="4">
        <v>0</v>
      </c>
      <c r="S40" s="37">
        <f t="shared" si="3"/>
        <v>0</v>
      </c>
      <c r="T40" s="4">
        <v>0</v>
      </c>
      <c r="U40" s="37">
        <f t="shared" si="4"/>
        <v>0</v>
      </c>
    </row>
    <row r="41" spans="1:21" ht="22.5" x14ac:dyDescent="0.25">
      <c r="A41" s="2" t="s">
        <v>19</v>
      </c>
      <c r="B41" s="2" t="s">
        <v>24</v>
      </c>
      <c r="C41" s="2" t="s">
        <v>24</v>
      </c>
      <c r="D41" s="2" t="s">
        <v>26</v>
      </c>
      <c r="E41" s="2" t="s">
        <v>31</v>
      </c>
      <c r="F41" s="2"/>
      <c r="G41" s="2"/>
      <c r="H41" s="2"/>
      <c r="I41" s="2" t="s">
        <v>21</v>
      </c>
      <c r="J41" s="2" t="s">
        <v>22</v>
      </c>
      <c r="K41" s="3" t="s">
        <v>32</v>
      </c>
      <c r="L41" s="4">
        <v>5057948000</v>
      </c>
      <c r="M41" s="4">
        <v>0</v>
      </c>
      <c r="N41" s="4">
        <v>0</v>
      </c>
      <c r="O41" s="4">
        <v>5057948000</v>
      </c>
      <c r="P41" s="4">
        <v>0</v>
      </c>
      <c r="Q41" s="37">
        <f t="shared" si="2"/>
        <v>0</v>
      </c>
      <c r="R41" s="4">
        <v>0</v>
      </c>
      <c r="S41" s="37">
        <f t="shared" si="3"/>
        <v>0</v>
      </c>
      <c r="T41" s="4">
        <v>0</v>
      </c>
      <c r="U41" s="37">
        <f t="shared" si="4"/>
        <v>0</v>
      </c>
    </row>
    <row r="42" spans="1:21" x14ac:dyDescent="0.25">
      <c r="A42" s="2" t="s">
        <v>19</v>
      </c>
      <c r="B42" s="2" t="s">
        <v>24</v>
      </c>
      <c r="C42" s="2" t="s">
        <v>24</v>
      </c>
      <c r="D42" s="2" t="s">
        <v>26</v>
      </c>
      <c r="E42" s="2" t="s">
        <v>33</v>
      </c>
      <c r="F42" s="2"/>
      <c r="G42" s="2"/>
      <c r="H42" s="2"/>
      <c r="I42" s="2" t="s">
        <v>21</v>
      </c>
      <c r="J42" s="2" t="s">
        <v>22</v>
      </c>
      <c r="K42" s="3" t="s">
        <v>34</v>
      </c>
      <c r="L42" s="4">
        <v>127996875000</v>
      </c>
      <c r="M42" s="4">
        <v>0</v>
      </c>
      <c r="N42" s="4">
        <v>0</v>
      </c>
      <c r="O42" s="4">
        <v>127996875000</v>
      </c>
      <c r="P42" s="4">
        <v>0</v>
      </c>
      <c r="Q42" s="37">
        <f t="shared" si="2"/>
        <v>0</v>
      </c>
      <c r="R42" s="4">
        <v>0</v>
      </c>
      <c r="S42" s="37">
        <f t="shared" si="3"/>
        <v>0</v>
      </c>
      <c r="T42" s="4">
        <v>0</v>
      </c>
      <c r="U42" s="37">
        <f t="shared" si="4"/>
        <v>0</v>
      </c>
    </row>
    <row r="43" spans="1:21" x14ac:dyDescent="0.25">
      <c r="A43" s="2" t="s">
        <v>19</v>
      </c>
      <c r="B43" s="2" t="s">
        <v>24</v>
      </c>
      <c r="C43" s="2" t="s">
        <v>24</v>
      </c>
      <c r="D43" s="2" t="s">
        <v>26</v>
      </c>
      <c r="E43" s="2" t="s">
        <v>35</v>
      </c>
      <c r="F43" s="2"/>
      <c r="G43" s="2"/>
      <c r="H43" s="2"/>
      <c r="I43" s="2" t="s">
        <v>21</v>
      </c>
      <c r="J43" s="2" t="s">
        <v>22</v>
      </c>
      <c r="K43" s="3" t="s">
        <v>36</v>
      </c>
      <c r="L43" s="4">
        <v>170918293000</v>
      </c>
      <c r="M43" s="4">
        <v>0</v>
      </c>
      <c r="N43" s="4">
        <v>170918293000</v>
      </c>
      <c r="O43" s="4">
        <v>0</v>
      </c>
      <c r="P43" s="4">
        <v>170918293000</v>
      </c>
      <c r="Q43" s="37">
        <f t="shared" si="2"/>
        <v>1</v>
      </c>
      <c r="R43" s="4">
        <v>0</v>
      </c>
      <c r="S43" s="37">
        <f t="shared" si="3"/>
        <v>0</v>
      </c>
      <c r="T43" s="4">
        <v>0</v>
      </c>
      <c r="U43" s="37">
        <f t="shared" si="4"/>
        <v>0</v>
      </c>
    </row>
    <row r="44" spans="1:21" x14ac:dyDescent="0.25">
      <c r="A44" s="2" t="s">
        <v>19</v>
      </c>
      <c r="B44" s="2" t="s">
        <v>24</v>
      </c>
      <c r="C44" s="2" t="s">
        <v>24</v>
      </c>
      <c r="D44" s="2" t="s">
        <v>26</v>
      </c>
      <c r="E44" s="2" t="s">
        <v>37</v>
      </c>
      <c r="F44" s="2"/>
      <c r="G44" s="2"/>
      <c r="H44" s="2"/>
      <c r="I44" s="2" t="s">
        <v>21</v>
      </c>
      <c r="J44" s="2" t="s">
        <v>22</v>
      </c>
      <c r="K44" s="3" t="s">
        <v>38</v>
      </c>
      <c r="L44" s="4">
        <v>8656523000</v>
      </c>
      <c r="M44" s="4">
        <v>8656523000</v>
      </c>
      <c r="N44" s="4">
        <v>0</v>
      </c>
      <c r="O44" s="4">
        <v>0</v>
      </c>
      <c r="P44" s="4">
        <v>0</v>
      </c>
      <c r="Q44" s="37">
        <f t="shared" si="2"/>
        <v>0</v>
      </c>
      <c r="R44" s="4">
        <v>0</v>
      </c>
      <c r="S44" s="37">
        <f t="shared" si="3"/>
        <v>0</v>
      </c>
      <c r="T44" s="4">
        <v>0</v>
      </c>
      <c r="U44" s="37">
        <f t="shared" si="4"/>
        <v>0</v>
      </c>
    </row>
    <row r="45" spans="1:21" x14ac:dyDescent="0.25">
      <c r="A45" s="2" t="s">
        <v>19</v>
      </c>
      <c r="B45" s="2" t="s">
        <v>24</v>
      </c>
      <c r="C45" s="2" t="s">
        <v>39</v>
      </c>
      <c r="D45" s="2" t="s">
        <v>20</v>
      </c>
      <c r="E45" s="2" t="s">
        <v>40</v>
      </c>
      <c r="F45" s="2"/>
      <c r="G45" s="2"/>
      <c r="H45" s="2"/>
      <c r="I45" s="2" t="s">
        <v>21</v>
      </c>
      <c r="J45" s="2" t="s">
        <v>22</v>
      </c>
      <c r="K45" s="3" t="s">
        <v>41</v>
      </c>
      <c r="L45" s="4">
        <v>11411443000</v>
      </c>
      <c r="M45" s="4">
        <v>0</v>
      </c>
      <c r="N45" s="4">
        <v>11411443000</v>
      </c>
      <c r="O45" s="4">
        <v>0</v>
      </c>
      <c r="P45" s="4">
        <v>11411443000</v>
      </c>
      <c r="Q45" s="37">
        <f t="shared" si="2"/>
        <v>1</v>
      </c>
      <c r="R45" s="4">
        <v>0</v>
      </c>
      <c r="S45" s="37">
        <f t="shared" si="3"/>
        <v>0</v>
      </c>
      <c r="T45" s="4">
        <v>0</v>
      </c>
      <c r="U45" s="37">
        <f t="shared" si="4"/>
        <v>0</v>
      </c>
    </row>
    <row r="46" spans="1:21" x14ac:dyDescent="0.25">
      <c r="A46" s="2" t="s">
        <v>19</v>
      </c>
      <c r="B46" s="2" t="s">
        <v>24</v>
      </c>
      <c r="C46" s="2" t="s">
        <v>42</v>
      </c>
      <c r="D46" s="2"/>
      <c r="E46" s="2"/>
      <c r="F46" s="2"/>
      <c r="G46" s="2"/>
      <c r="H46" s="2"/>
      <c r="I46" s="2" t="s">
        <v>21</v>
      </c>
      <c r="J46" s="2" t="s">
        <v>22</v>
      </c>
      <c r="K46" s="3" t="s">
        <v>43</v>
      </c>
      <c r="L46" s="4">
        <v>2500000000</v>
      </c>
      <c r="M46" s="4">
        <v>0</v>
      </c>
      <c r="N46" s="4">
        <v>0</v>
      </c>
      <c r="O46" s="4">
        <v>2500000000</v>
      </c>
      <c r="P46" s="4">
        <v>0</v>
      </c>
      <c r="Q46" s="37">
        <f t="shared" si="2"/>
        <v>0</v>
      </c>
      <c r="R46" s="4">
        <v>0</v>
      </c>
      <c r="S46" s="37">
        <f t="shared" si="3"/>
        <v>0</v>
      </c>
      <c r="T46" s="4">
        <v>0</v>
      </c>
      <c r="U46" s="37">
        <f t="shared" si="4"/>
        <v>0</v>
      </c>
    </row>
    <row r="47" spans="1:21" ht="22.5" x14ac:dyDescent="0.25">
      <c r="A47" s="2" t="s">
        <v>19</v>
      </c>
      <c r="B47" s="2" t="s">
        <v>24</v>
      </c>
      <c r="C47" s="2" t="s">
        <v>44</v>
      </c>
      <c r="D47" s="2" t="s">
        <v>45</v>
      </c>
      <c r="E47" s="2" t="s">
        <v>46</v>
      </c>
      <c r="F47" s="2"/>
      <c r="G47" s="2"/>
      <c r="H47" s="2"/>
      <c r="I47" s="2" t="s">
        <v>21</v>
      </c>
      <c r="J47" s="2" t="s">
        <v>22</v>
      </c>
      <c r="K47" s="3" t="s">
        <v>47</v>
      </c>
      <c r="L47" s="4">
        <v>16338827000</v>
      </c>
      <c r="M47" s="4">
        <v>0</v>
      </c>
      <c r="N47" s="4">
        <v>0</v>
      </c>
      <c r="O47" s="4">
        <v>16338827000</v>
      </c>
      <c r="P47" s="4">
        <v>0</v>
      </c>
      <c r="Q47" s="37">
        <f t="shared" si="2"/>
        <v>0</v>
      </c>
      <c r="R47" s="4">
        <v>0</v>
      </c>
      <c r="S47" s="37">
        <f t="shared" si="3"/>
        <v>0</v>
      </c>
      <c r="T47" s="4">
        <v>0</v>
      </c>
      <c r="U47" s="37">
        <f t="shared" si="4"/>
        <v>0</v>
      </c>
    </row>
    <row r="48" spans="1:21" ht="22.5" x14ac:dyDescent="0.25">
      <c r="A48" s="2" t="s">
        <v>19</v>
      </c>
      <c r="B48" s="2" t="s">
        <v>24</v>
      </c>
      <c r="C48" s="2" t="s">
        <v>44</v>
      </c>
      <c r="D48" s="2" t="s">
        <v>45</v>
      </c>
      <c r="E48" s="2" t="s">
        <v>48</v>
      </c>
      <c r="F48" s="2"/>
      <c r="G48" s="2"/>
      <c r="H48" s="2"/>
      <c r="I48" s="2" t="s">
        <v>21</v>
      </c>
      <c r="J48" s="2" t="s">
        <v>22</v>
      </c>
      <c r="K48" s="3" t="s">
        <v>49</v>
      </c>
      <c r="L48" s="4">
        <v>17100000000</v>
      </c>
      <c r="M48" s="4">
        <v>0</v>
      </c>
      <c r="N48" s="4">
        <v>0</v>
      </c>
      <c r="O48" s="4">
        <v>17100000000</v>
      </c>
      <c r="P48" s="4">
        <v>0</v>
      </c>
      <c r="Q48" s="37">
        <f t="shared" si="2"/>
        <v>0</v>
      </c>
      <c r="R48" s="4">
        <v>0</v>
      </c>
      <c r="S48" s="37">
        <f t="shared" si="3"/>
        <v>0</v>
      </c>
      <c r="T48" s="4">
        <v>0</v>
      </c>
      <c r="U48" s="37">
        <f t="shared" si="4"/>
        <v>0</v>
      </c>
    </row>
    <row r="49" spans="1:21" ht="22.5" x14ac:dyDescent="0.25">
      <c r="A49" s="2" t="s">
        <v>19</v>
      </c>
      <c r="B49" s="2" t="s">
        <v>24</v>
      </c>
      <c r="C49" s="2" t="s">
        <v>44</v>
      </c>
      <c r="D49" s="2" t="s">
        <v>45</v>
      </c>
      <c r="E49" s="2" t="s">
        <v>50</v>
      </c>
      <c r="F49" s="2"/>
      <c r="G49" s="2"/>
      <c r="H49" s="2"/>
      <c r="I49" s="2" t="s">
        <v>21</v>
      </c>
      <c r="J49" s="2" t="s">
        <v>22</v>
      </c>
      <c r="K49" s="3" t="s">
        <v>51</v>
      </c>
      <c r="L49" s="4">
        <v>166420854000</v>
      </c>
      <c r="M49" s="4">
        <v>0</v>
      </c>
      <c r="N49" s="4">
        <v>166420854000</v>
      </c>
      <c r="O49" s="4">
        <v>0</v>
      </c>
      <c r="P49" s="4">
        <v>166420854000</v>
      </c>
      <c r="Q49" s="37">
        <f t="shared" si="2"/>
        <v>1</v>
      </c>
      <c r="R49" s="4">
        <v>0</v>
      </c>
      <c r="S49" s="37">
        <f t="shared" si="3"/>
        <v>0</v>
      </c>
      <c r="T49" s="4">
        <v>0</v>
      </c>
      <c r="U49" s="37">
        <f t="shared" si="4"/>
        <v>0</v>
      </c>
    </row>
    <row r="50" spans="1:21" ht="24" x14ac:dyDescent="0.25">
      <c r="A50" s="13" t="s">
        <v>19</v>
      </c>
      <c r="B50" s="13" t="s">
        <v>52</v>
      </c>
      <c r="C50" s="14"/>
      <c r="D50" s="14"/>
      <c r="E50" s="14"/>
      <c r="F50" s="14"/>
      <c r="G50" s="14"/>
      <c r="H50" s="14"/>
      <c r="I50" s="9"/>
      <c r="J50" s="9"/>
      <c r="K50" s="31" t="s">
        <v>228</v>
      </c>
      <c r="L50" s="15">
        <f>L51+L54</f>
        <v>5563501000</v>
      </c>
      <c r="M50" s="15">
        <f t="shared" ref="M50:T50" si="6">M51+M54</f>
        <v>0</v>
      </c>
      <c r="N50" s="15">
        <f t="shared" si="6"/>
        <v>0</v>
      </c>
      <c r="O50" s="15">
        <f t="shared" si="6"/>
        <v>5563501000</v>
      </c>
      <c r="P50" s="15">
        <f t="shared" si="6"/>
        <v>0</v>
      </c>
      <c r="Q50" s="38">
        <f t="shared" si="2"/>
        <v>0</v>
      </c>
      <c r="R50" s="15">
        <f t="shared" si="6"/>
        <v>0</v>
      </c>
      <c r="S50" s="38">
        <f t="shared" si="3"/>
        <v>0</v>
      </c>
      <c r="T50" s="15">
        <f t="shared" si="6"/>
        <v>0</v>
      </c>
      <c r="U50" s="38">
        <f t="shared" si="4"/>
        <v>0</v>
      </c>
    </row>
    <row r="51" spans="1:21" x14ac:dyDescent="0.25">
      <c r="A51" s="2" t="s">
        <v>19</v>
      </c>
      <c r="B51" s="2" t="s">
        <v>52</v>
      </c>
      <c r="C51" s="2" t="s">
        <v>26</v>
      </c>
      <c r="D51" s="2"/>
      <c r="E51" s="2"/>
      <c r="F51" s="2"/>
      <c r="G51" s="2"/>
      <c r="H51" s="2"/>
      <c r="I51" s="2" t="s">
        <v>21</v>
      </c>
      <c r="J51" s="2" t="s">
        <v>22</v>
      </c>
      <c r="K51" s="3" t="s">
        <v>53</v>
      </c>
      <c r="L51" s="4">
        <v>333062000</v>
      </c>
      <c r="M51" s="4">
        <v>0</v>
      </c>
      <c r="N51" s="4">
        <v>0</v>
      </c>
      <c r="O51" s="4">
        <v>333062000</v>
      </c>
      <c r="P51" s="4">
        <v>0</v>
      </c>
      <c r="Q51" s="37">
        <f t="shared" si="2"/>
        <v>0</v>
      </c>
      <c r="R51" s="4">
        <v>0</v>
      </c>
      <c r="S51" s="37">
        <f t="shared" si="3"/>
        <v>0</v>
      </c>
      <c r="T51" s="4">
        <v>0</v>
      </c>
      <c r="U51" s="37">
        <f t="shared" si="4"/>
        <v>0</v>
      </c>
    </row>
    <row r="52" spans="1:21" x14ac:dyDescent="0.25">
      <c r="A52" s="2" t="s">
        <v>19</v>
      </c>
      <c r="B52" s="2" t="s">
        <v>52</v>
      </c>
      <c r="C52" s="2" t="s">
        <v>26</v>
      </c>
      <c r="D52" s="2" t="s">
        <v>20</v>
      </c>
      <c r="E52" s="2" t="s">
        <v>46</v>
      </c>
      <c r="F52" s="2"/>
      <c r="G52" s="2"/>
      <c r="H52" s="2"/>
      <c r="I52" s="2" t="s">
        <v>21</v>
      </c>
      <c r="J52" s="2" t="s">
        <v>22</v>
      </c>
      <c r="K52" s="3" t="s">
        <v>122</v>
      </c>
      <c r="L52" s="4">
        <v>315550444</v>
      </c>
      <c r="M52" s="4">
        <v>0</v>
      </c>
      <c r="N52" s="4">
        <v>0</v>
      </c>
      <c r="O52" s="4">
        <v>315550444</v>
      </c>
      <c r="P52" s="4">
        <v>0</v>
      </c>
      <c r="Q52" s="37">
        <f t="shared" si="2"/>
        <v>0</v>
      </c>
      <c r="R52" s="4">
        <v>0</v>
      </c>
      <c r="S52" s="37">
        <f t="shared" si="3"/>
        <v>0</v>
      </c>
      <c r="T52" s="4">
        <v>0</v>
      </c>
      <c r="U52" s="37">
        <f t="shared" si="4"/>
        <v>0</v>
      </c>
    </row>
    <row r="53" spans="1:21" x14ac:dyDescent="0.25">
      <c r="A53" s="2" t="s">
        <v>19</v>
      </c>
      <c r="B53" s="2" t="s">
        <v>52</v>
      </c>
      <c r="C53" s="2" t="s">
        <v>26</v>
      </c>
      <c r="D53" s="2" t="s">
        <v>20</v>
      </c>
      <c r="E53" s="2" t="s">
        <v>90</v>
      </c>
      <c r="F53" s="2"/>
      <c r="G53" s="2"/>
      <c r="H53" s="2"/>
      <c r="I53" s="2" t="s">
        <v>21</v>
      </c>
      <c r="J53" s="2" t="s">
        <v>22</v>
      </c>
      <c r="K53" s="3" t="s">
        <v>123</v>
      </c>
      <c r="L53" s="4">
        <v>17511556</v>
      </c>
      <c r="M53" s="4">
        <v>0</v>
      </c>
      <c r="N53" s="4">
        <v>0</v>
      </c>
      <c r="O53" s="4">
        <v>17511556</v>
      </c>
      <c r="P53" s="4">
        <v>0</v>
      </c>
      <c r="Q53" s="37">
        <f t="shared" si="2"/>
        <v>0</v>
      </c>
      <c r="R53" s="4">
        <v>0</v>
      </c>
      <c r="S53" s="37">
        <f t="shared" si="3"/>
        <v>0</v>
      </c>
      <c r="T53" s="4">
        <v>0</v>
      </c>
      <c r="U53" s="37">
        <f t="shared" si="4"/>
        <v>0</v>
      </c>
    </row>
    <row r="54" spans="1:21" x14ac:dyDescent="0.25">
      <c r="A54" s="2" t="s">
        <v>19</v>
      </c>
      <c r="B54" s="2" t="s">
        <v>52</v>
      </c>
      <c r="C54" s="2" t="s">
        <v>39</v>
      </c>
      <c r="D54" s="2" t="s">
        <v>26</v>
      </c>
      <c r="E54" s="2"/>
      <c r="F54" s="2"/>
      <c r="G54" s="2"/>
      <c r="H54" s="2"/>
      <c r="I54" s="2" t="s">
        <v>21</v>
      </c>
      <c r="J54" s="2" t="s">
        <v>22</v>
      </c>
      <c r="K54" s="3" t="s">
        <v>54</v>
      </c>
      <c r="L54" s="4">
        <v>5230439000</v>
      </c>
      <c r="M54" s="4">
        <v>0</v>
      </c>
      <c r="N54" s="4">
        <v>0</v>
      </c>
      <c r="O54" s="4">
        <v>5230439000</v>
      </c>
      <c r="P54" s="4">
        <v>0</v>
      </c>
      <c r="Q54" s="37">
        <f t="shared" si="2"/>
        <v>0</v>
      </c>
      <c r="R54" s="4">
        <v>0</v>
      </c>
      <c r="S54" s="37">
        <f t="shared" si="3"/>
        <v>0</v>
      </c>
      <c r="T54" s="4">
        <v>0</v>
      </c>
      <c r="U54" s="37">
        <f t="shared" si="4"/>
        <v>0</v>
      </c>
    </row>
    <row r="55" spans="1:21" x14ac:dyDescent="0.25">
      <c r="A55" s="11" t="s">
        <v>55</v>
      </c>
      <c r="B55" s="11"/>
      <c r="C55" s="12"/>
      <c r="D55" s="12"/>
      <c r="E55" s="12"/>
      <c r="F55" s="12"/>
      <c r="G55" s="12"/>
      <c r="H55" s="12"/>
      <c r="I55" s="8"/>
      <c r="J55" s="8"/>
      <c r="K55" s="33" t="s">
        <v>229</v>
      </c>
      <c r="L55" s="16">
        <f>L56+L62+L66+L71+L75+L78+L84+L88+L93+L98+L101+L111+L122+L126+L129+L137+L142+L145+L150+L155+L160</f>
        <v>1551973115714</v>
      </c>
      <c r="M55" s="16">
        <f>M56+M62+M66+M71+M75+M78+M84+M88+M93+M98+M101+M111+M122+M126+M129+M137+M142+M145+M150+M155+M160</f>
        <v>0</v>
      </c>
      <c r="N55" s="16">
        <f>N56+N62+N66+N71+N75+N78+N84+N88+N93+N98+N101+N111+N122+N126+N129+N137+N142+N145+N150+N155+N160</f>
        <v>906877557095.55005</v>
      </c>
      <c r="O55" s="16">
        <f>O56+O62+O66+O71+O75+O78+O84+O88+O93+O98+O101+O111+O122+O126+O129+O137+O142+O145+O150+O155+O160</f>
        <v>645095558618.44995</v>
      </c>
      <c r="P55" s="16">
        <f>P56+P62+P66+P71+P75+P78+P84+P88+P93+P98+P101+P111+P122+P126+P129+P137+P142+P145+P150+P155+P160</f>
        <v>790693507227.21008</v>
      </c>
      <c r="Q55" s="35">
        <f t="shared" si="2"/>
        <v>0.50947629132315475</v>
      </c>
      <c r="R55" s="16">
        <f>R56+R62+R66+R71+R75+R78+R84+R88+R93+R98+R101+R111+R122+R126+R129+R137+R142+R145+R150+R155+R160</f>
        <v>54375908273</v>
      </c>
      <c r="S55" s="35">
        <f t="shared" si="3"/>
        <v>3.503663028852394E-2</v>
      </c>
      <c r="T55" s="16">
        <f>T56+T62+T66+T71+T75+T78+T84+T88+T93+T98+T101+T111+T122+T126+T129+T137+T142+T145+T150+T155+T160</f>
        <v>0</v>
      </c>
      <c r="U55" s="35">
        <f t="shared" si="4"/>
        <v>0</v>
      </c>
    </row>
    <row r="56" spans="1:21" s="30" customFormat="1" ht="31.5" x14ac:dyDescent="0.25">
      <c r="A56" s="27" t="s">
        <v>55</v>
      </c>
      <c r="B56" s="27" t="s">
        <v>56</v>
      </c>
      <c r="C56" s="27" t="s">
        <v>57</v>
      </c>
      <c r="D56" s="27" t="s">
        <v>22</v>
      </c>
      <c r="E56" s="27"/>
      <c r="F56" s="27"/>
      <c r="G56" s="27"/>
      <c r="H56" s="27"/>
      <c r="I56" s="27"/>
      <c r="J56" s="27"/>
      <c r="K56" s="28" t="s">
        <v>231</v>
      </c>
      <c r="L56" s="29">
        <f>L57</f>
        <v>564208515581</v>
      </c>
      <c r="M56" s="29">
        <f t="shared" ref="M56:T56" si="7">M57</f>
        <v>0</v>
      </c>
      <c r="N56" s="29">
        <f t="shared" si="7"/>
        <v>265191672105</v>
      </c>
      <c r="O56" s="29">
        <f t="shared" si="7"/>
        <v>299016843476</v>
      </c>
      <c r="P56" s="29">
        <f t="shared" si="7"/>
        <v>254156299698</v>
      </c>
      <c r="Q56" s="39">
        <f t="shared" si="2"/>
        <v>0.45046519625156617</v>
      </c>
      <c r="R56" s="29">
        <f t="shared" si="7"/>
        <v>0</v>
      </c>
      <c r="S56" s="39">
        <f t="shared" si="3"/>
        <v>0</v>
      </c>
      <c r="T56" s="29">
        <f t="shared" si="7"/>
        <v>0</v>
      </c>
      <c r="U56" s="39">
        <f t="shared" si="4"/>
        <v>0</v>
      </c>
    </row>
    <row r="57" spans="1:21" ht="22.5" x14ac:dyDescent="0.25">
      <c r="A57" s="2" t="s">
        <v>55</v>
      </c>
      <c r="B57" s="2" t="s">
        <v>56</v>
      </c>
      <c r="C57" s="2" t="s">
        <v>57</v>
      </c>
      <c r="D57" s="2" t="s">
        <v>22</v>
      </c>
      <c r="E57" s="2" t="s">
        <v>58</v>
      </c>
      <c r="F57" s="2"/>
      <c r="G57" s="2"/>
      <c r="H57" s="2"/>
      <c r="I57" s="2"/>
      <c r="J57" s="2"/>
      <c r="K57" s="3" t="s">
        <v>60</v>
      </c>
      <c r="L57" s="4">
        <v>564208515581</v>
      </c>
      <c r="M57" s="4">
        <v>0</v>
      </c>
      <c r="N57" s="4">
        <v>265191672105</v>
      </c>
      <c r="O57" s="4">
        <v>299016843476</v>
      </c>
      <c r="P57" s="4">
        <v>254156299698</v>
      </c>
      <c r="Q57" s="41">
        <f t="shared" si="2"/>
        <v>0.45046519625156617</v>
      </c>
      <c r="R57" s="4">
        <v>0</v>
      </c>
      <c r="S57" s="41">
        <f t="shared" si="3"/>
        <v>0</v>
      </c>
      <c r="T57" s="4">
        <v>0</v>
      </c>
      <c r="U57" s="41">
        <f t="shared" si="4"/>
        <v>0</v>
      </c>
    </row>
    <row r="58" spans="1:21" ht="45" x14ac:dyDescent="0.25">
      <c r="A58" s="2" t="s">
        <v>55</v>
      </c>
      <c r="B58" s="2" t="s">
        <v>56</v>
      </c>
      <c r="C58" s="2" t="s">
        <v>57</v>
      </c>
      <c r="D58" s="2" t="s">
        <v>22</v>
      </c>
      <c r="E58" s="2" t="s">
        <v>58</v>
      </c>
      <c r="F58" s="2" t="s">
        <v>124</v>
      </c>
      <c r="G58" s="2" t="s">
        <v>20</v>
      </c>
      <c r="H58" s="2"/>
      <c r="I58" s="2" t="s">
        <v>21</v>
      </c>
      <c r="J58" s="2" t="s">
        <v>22</v>
      </c>
      <c r="K58" s="3" t="s">
        <v>125</v>
      </c>
      <c r="L58" s="4">
        <v>32992176585</v>
      </c>
      <c r="M58" s="4">
        <v>0</v>
      </c>
      <c r="N58" s="4">
        <v>15898785587</v>
      </c>
      <c r="O58" s="4">
        <v>17093390998</v>
      </c>
      <c r="P58" s="4">
        <v>8121767937</v>
      </c>
      <c r="Q58" s="37">
        <f t="shared" si="2"/>
        <v>0.24617254081661857</v>
      </c>
      <c r="R58" s="4">
        <v>0</v>
      </c>
      <c r="S58" s="37">
        <f t="shared" si="3"/>
        <v>0</v>
      </c>
      <c r="T58" s="4">
        <v>0</v>
      </c>
      <c r="U58" s="37">
        <f t="shared" si="4"/>
        <v>0</v>
      </c>
    </row>
    <row r="59" spans="1:21" ht="45" x14ac:dyDescent="0.25">
      <c r="A59" s="2" t="s">
        <v>55</v>
      </c>
      <c r="B59" s="2" t="s">
        <v>56</v>
      </c>
      <c r="C59" s="2" t="s">
        <v>57</v>
      </c>
      <c r="D59" s="2" t="s">
        <v>22</v>
      </c>
      <c r="E59" s="2" t="s">
        <v>58</v>
      </c>
      <c r="F59" s="2" t="s">
        <v>124</v>
      </c>
      <c r="G59" s="2" t="s">
        <v>20</v>
      </c>
      <c r="H59" s="2"/>
      <c r="I59" s="2" t="s">
        <v>21</v>
      </c>
      <c r="J59" s="2" t="s">
        <v>61</v>
      </c>
      <c r="K59" s="3" t="s">
        <v>125</v>
      </c>
      <c r="L59" s="4">
        <v>45817276629</v>
      </c>
      <c r="M59" s="4">
        <v>0</v>
      </c>
      <c r="N59" s="4">
        <v>8897298877</v>
      </c>
      <c r="O59" s="4">
        <v>36919977752</v>
      </c>
      <c r="P59" s="4">
        <v>5638944120</v>
      </c>
      <c r="Q59" s="37">
        <f t="shared" si="2"/>
        <v>0.12307462457144028</v>
      </c>
      <c r="R59" s="4">
        <v>0</v>
      </c>
      <c r="S59" s="37">
        <f t="shared" si="3"/>
        <v>0</v>
      </c>
      <c r="T59" s="4">
        <v>0</v>
      </c>
      <c r="U59" s="37">
        <f t="shared" si="4"/>
        <v>0</v>
      </c>
    </row>
    <row r="60" spans="1:21" ht="45" x14ac:dyDescent="0.25">
      <c r="A60" s="2" t="s">
        <v>55</v>
      </c>
      <c r="B60" s="2" t="s">
        <v>56</v>
      </c>
      <c r="C60" s="2" t="s">
        <v>57</v>
      </c>
      <c r="D60" s="2" t="s">
        <v>22</v>
      </c>
      <c r="E60" s="2" t="s">
        <v>58</v>
      </c>
      <c r="F60" s="2" t="s">
        <v>124</v>
      </c>
      <c r="G60" s="2" t="s">
        <v>24</v>
      </c>
      <c r="H60" s="2"/>
      <c r="I60" s="2" t="s">
        <v>59</v>
      </c>
      <c r="J60" s="2" t="s">
        <v>42</v>
      </c>
      <c r="K60" s="3" t="s">
        <v>126</v>
      </c>
      <c r="L60" s="4">
        <v>47547842511</v>
      </c>
      <c r="M60" s="4">
        <v>0</v>
      </c>
      <c r="N60" s="4">
        <v>0</v>
      </c>
      <c r="O60" s="4">
        <v>47547842511</v>
      </c>
      <c r="P60" s="4">
        <v>0</v>
      </c>
      <c r="Q60" s="37">
        <f t="shared" si="2"/>
        <v>0</v>
      </c>
      <c r="R60" s="4">
        <v>0</v>
      </c>
      <c r="S60" s="37">
        <f t="shared" si="3"/>
        <v>0</v>
      </c>
      <c r="T60" s="4">
        <v>0</v>
      </c>
      <c r="U60" s="37">
        <f t="shared" si="4"/>
        <v>0</v>
      </c>
    </row>
    <row r="61" spans="1:21" ht="45" x14ac:dyDescent="0.25">
      <c r="A61" s="2" t="s">
        <v>55</v>
      </c>
      <c r="B61" s="2" t="s">
        <v>56</v>
      </c>
      <c r="C61" s="2" t="s">
        <v>57</v>
      </c>
      <c r="D61" s="2" t="s">
        <v>22</v>
      </c>
      <c r="E61" s="2" t="s">
        <v>58</v>
      </c>
      <c r="F61" s="2" t="s">
        <v>124</v>
      </c>
      <c r="G61" s="2" t="s">
        <v>24</v>
      </c>
      <c r="H61" s="2"/>
      <c r="I61" s="2" t="s">
        <v>21</v>
      </c>
      <c r="J61" s="2" t="s">
        <v>22</v>
      </c>
      <c r="K61" s="3" t="s">
        <v>126</v>
      </c>
      <c r="L61" s="4">
        <v>437851219856</v>
      </c>
      <c r="M61" s="4">
        <v>0</v>
      </c>
      <c r="N61" s="4">
        <v>240395587641</v>
      </c>
      <c r="O61" s="4">
        <v>197455632215</v>
      </c>
      <c r="P61" s="4">
        <v>240395587641</v>
      </c>
      <c r="Q61" s="37">
        <f t="shared" si="2"/>
        <v>0.54903487015534869</v>
      </c>
      <c r="R61" s="4">
        <v>0</v>
      </c>
      <c r="S61" s="37">
        <f t="shared" si="3"/>
        <v>0</v>
      </c>
      <c r="T61" s="4">
        <v>0</v>
      </c>
      <c r="U61" s="37">
        <f t="shared" si="4"/>
        <v>0</v>
      </c>
    </row>
    <row r="62" spans="1:21" s="30" customFormat="1" x14ac:dyDescent="0.25">
      <c r="A62" s="27" t="s">
        <v>55</v>
      </c>
      <c r="B62" s="27" t="s">
        <v>56</v>
      </c>
      <c r="C62" s="27" t="s">
        <v>57</v>
      </c>
      <c r="D62" s="27" t="s">
        <v>61</v>
      </c>
      <c r="E62" s="27"/>
      <c r="F62" s="27"/>
      <c r="G62" s="27"/>
      <c r="H62" s="27"/>
      <c r="I62" s="27"/>
      <c r="J62" s="27"/>
      <c r="K62" s="28" t="s">
        <v>232</v>
      </c>
      <c r="L62" s="29">
        <f>L63</f>
        <v>37216346002</v>
      </c>
      <c r="M62" s="29">
        <f t="shared" ref="M62:T62" si="8">M63</f>
        <v>0</v>
      </c>
      <c r="N62" s="29">
        <f t="shared" si="8"/>
        <v>13250831473</v>
      </c>
      <c r="O62" s="29">
        <f t="shared" si="8"/>
        <v>23965514529</v>
      </c>
      <c r="P62" s="29">
        <f t="shared" si="8"/>
        <v>13200764653</v>
      </c>
      <c r="Q62" s="39">
        <f t="shared" si="2"/>
        <v>0.35470340511909992</v>
      </c>
      <c r="R62" s="29">
        <f t="shared" si="8"/>
        <v>0</v>
      </c>
      <c r="S62" s="39">
        <f t="shared" si="3"/>
        <v>0</v>
      </c>
      <c r="T62" s="29">
        <f t="shared" si="8"/>
        <v>0</v>
      </c>
      <c r="U62" s="39">
        <f t="shared" si="4"/>
        <v>0</v>
      </c>
    </row>
    <row r="63" spans="1:21" ht="22.5" x14ac:dyDescent="0.25">
      <c r="A63" s="2" t="s">
        <v>55</v>
      </c>
      <c r="B63" s="2" t="s">
        <v>56</v>
      </c>
      <c r="C63" s="2" t="s">
        <v>57</v>
      </c>
      <c r="D63" s="2" t="s">
        <v>61</v>
      </c>
      <c r="E63" s="2" t="s">
        <v>58</v>
      </c>
      <c r="F63" s="2"/>
      <c r="G63" s="2"/>
      <c r="H63" s="2"/>
      <c r="I63" s="2"/>
      <c r="J63" s="2"/>
      <c r="K63" s="3" t="s">
        <v>60</v>
      </c>
      <c r="L63" s="4">
        <v>37216346002</v>
      </c>
      <c r="M63" s="4">
        <v>0</v>
      </c>
      <c r="N63" s="4">
        <v>13250831473</v>
      </c>
      <c r="O63" s="4">
        <v>23965514529</v>
      </c>
      <c r="P63" s="4">
        <v>13200764653</v>
      </c>
      <c r="Q63" s="41">
        <f t="shared" si="2"/>
        <v>0.35470340511909992</v>
      </c>
      <c r="R63" s="4">
        <v>0</v>
      </c>
      <c r="S63" s="41">
        <f t="shared" si="3"/>
        <v>0</v>
      </c>
      <c r="T63" s="4">
        <v>0</v>
      </c>
      <c r="U63" s="41">
        <f t="shared" si="4"/>
        <v>0</v>
      </c>
    </row>
    <row r="64" spans="1:21" ht="22.5" x14ac:dyDescent="0.25">
      <c r="A64" s="2" t="s">
        <v>55</v>
      </c>
      <c r="B64" s="2" t="s">
        <v>56</v>
      </c>
      <c r="C64" s="2" t="s">
        <v>57</v>
      </c>
      <c r="D64" s="2" t="s">
        <v>61</v>
      </c>
      <c r="E64" s="2" t="s">
        <v>58</v>
      </c>
      <c r="F64" s="2" t="s">
        <v>127</v>
      </c>
      <c r="G64" s="2" t="s">
        <v>20</v>
      </c>
      <c r="H64" s="2"/>
      <c r="I64" s="2" t="s">
        <v>21</v>
      </c>
      <c r="J64" s="2" t="s">
        <v>22</v>
      </c>
      <c r="K64" s="3" t="s">
        <v>128</v>
      </c>
      <c r="L64" s="4">
        <v>16681275084</v>
      </c>
      <c r="M64" s="4">
        <v>0</v>
      </c>
      <c r="N64" s="4">
        <v>11750831473</v>
      </c>
      <c r="O64" s="4">
        <v>4930443611</v>
      </c>
      <c r="P64" s="4">
        <v>11750831473</v>
      </c>
      <c r="Q64" s="37">
        <f t="shared" si="2"/>
        <v>0.70443244978742181</v>
      </c>
      <c r="R64" s="4">
        <v>0</v>
      </c>
      <c r="S64" s="37">
        <f t="shared" si="3"/>
        <v>0</v>
      </c>
      <c r="T64" s="4">
        <v>0</v>
      </c>
      <c r="U64" s="37">
        <f t="shared" si="4"/>
        <v>0</v>
      </c>
    </row>
    <row r="65" spans="1:21" ht="22.5" x14ac:dyDescent="0.25">
      <c r="A65" s="2" t="s">
        <v>55</v>
      </c>
      <c r="B65" s="2" t="s">
        <v>56</v>
      </c>
      <c r="C65" s="2" t="s">
        <v>57</v>
      </c>
      <c r="D65" s="2" t="s">
        <v>61</v>
      </c>
      <c r="E65" s="2" t="s">
        <v>58</v>
      </c>
      <c r="F65" s="2" t="s">
        <v>127</v>
      </c>
      <c r="G65" s="2" t="s">
        <v>24</v>
      </c>
      <c r="H65" s="2"/>
      <c r="I65" s="2" t="s">
        <v>59</v>
      </c>
      <c r="J65" s="2" t="s">
        <v>42</v>
      </c>
      <c r="K65" s="3" t="s">
        <v>129</v>
      </c>
      <c r="L65" s="4">
        <v>20535070918</v>
      </c>
      <c r="M65" s="4">
        <v>0</v>
      </c>
      <c r="N65" s="4">
        <v>1500000000</v>
      </c>
      <c r="O65" s="4">
        <v>19035070918</v>
      </c>
      <c r="P65" s="4">
        <v>1449933180</v>
      </c>
      <c r="Q65" s="37">
        <f t="shared" si="2"/>
        <v>7.0607653890742708E-2</v>
      </c>
      <c r="R65" s="4">
        <v>0</v>
      </c>
      <c r="S65" s="37">
        <f t="shared" si="3"/>
        <v>0</v>
      </c>
      <c r="T65" s="4">
        <v>0</v>
      </c>
      <c r="U65" s="37">
        <f t="shared" si="4"/>
        <v>0</v>
      </c>
    </row>
    <row r="66" spans="1:21" s="30" customFormat="1" ht="21" x14ac:dyDescent="0.25">
      <c r="A66" s="27" t="s">
        <v>55</v>
      </c>
      <c r="B66" s="27" t="s">
        <v>56</v>
      </c>
      <c r="C66" s="27" t="s">
        <v>57</v>
      </c>
      <c r="D66" s="27" t="s">
        <v>62</v>
      </c>
      <c r="E66" s="27"/>
      <c r="F66" s="27"/>
      <c r="G66" s="27"/>
      <c r="H66" s="27"/>
      <c r="I66" s="27"/>
      <c r="J66" s="27"/>
      <c r="K66" s="28" t="s">
        <v>233</v>
      </c>
      <c r="L66" s="29">
        <f>L67</f>
        <v>23275828657</v>
      </c>
      <c r="M66" s="29">
        <f t="shared" ref="M66:T66" si="9">M67</f>
        <v>0</v>
      </c>
      <c r="N66" s="29">
        <f t="shared" si="9"/>
        <v>11124353567</v>
      </c>
      <c r="O66" s="29">
        <f t="shared" si="9"/>
        <v>12151475090</v>
      </c>
      <c r="P66" s="29">
        <f t="shared" si="9"/>
        <v>923110817</v>
      </c>
      <c r="Q66" s="39">
        <f t="shared" si="2"/>
        <v>3.9659632771973624E-2</v>
      </c>
      <c r="R66" s="29">
        <f t="shared" si="9"/>
        <v>0</v>
      </c>
      <c r="S66" s="39">
        <f t="shared" si="3"/>
        <v>0</v>
      </c>
      <c r="T66" s="29">
        <f t="shared" si="9"/>
        <v>0</v>
      </c>
      <c r="U66" s="39">
        <f t="shared" si="4"/>
        <v>0</v>
      </c>
    </row>
    <row r="67" spans="1:21" ht="22.5" x14ac:dyDescent="0.25">
      <c r="A67" s="2" t="s">
        <v>55</v>
      </c>
      <c r="B67" s="2" t="s">
        <v>56</v>
      </c>
      <c r="C67" s="2" t="s">
        <v>57</v>
      </c>
      <c r="D67" s="2" t="s">
        <v>62</v>
      </c>
      <c r="E67" s="2" t="s">
        <v>58</v>
      </c>
      <c r="F67" s="2"/>
      <c r="G67" s="2"/>
      <c r="H67" s="2"/>
      <c r="I67" s="2"/>
      <c r="J67" s="2"/>
      <c r="K67" s="3" t="s">
        <v>60</v>
      </c>
      <c r="L67" s="4">
        <v>23275828657</v>
      </c>
      <c r="M67" s="4">
        <v>0</v>
      </c>
      <c r="N67" s="4">
        <v>11124353567</v>
      </c>
      <c r="O67" s="4">
        <v>12151475090</v>
      </c>
      <c r="P67" s="4">
        <v>923110817</v>
      </c>
      <c r="Q67" s="41">
        <f t="shared" si="2"/>
        <v>3.9659632771973624E-2</v>
      </c>
      <c r="R67" s="4">
        <v>0</v>
      </c>
      <c r="S67" s="41">
        <f t="shared" si="3"/>
        <v>0</v>
      </c>
      <c r="T67" s="4">
        <v>0</v>
      </c>
      <c r="U67" s="41">
        <f t="shared" si="4"/>
        <v>0</v>
      </c>
    </row>
    <row r="68" spans="1:21" ht="33.75" x14ac:dyDescent="0.25">
      <c r="A68" s="2" t="s">
        <v>55</v>
      </c>
      <c r="B68" s="2" t="s">
        <v>56</v>
      </c>
      <c r="C68" s="2" t="s">
        <v>57</v>
      </c>
      <c r="D68" s="2" t="s">
        <v>62</v>
      </c>
      <c r="E68" s="2" t="s">
        <v>58</v>
      </c>
      <c r="F68" s="2" t="s">
        <v>130</v>
      </c>
      <c r="G68" s="2" t="s">
        <v>20</v>
      </c>
      <c r="H68" s="2"/>
      <c r="I68" s="2" t="s">
        <v>59</v>
      </c>
      <c r="J68" s="2" t="s">
        <v>42</v>
      </c>
      <c r="K68" s="3" t="s">
        <v>131</v>
      </c>
      <c r="L68" s="4">
        <v>16460828657</v>
      </c>
      <c r="M68" s="4">
        <v>0</v>
      </c>
      <c r="N68" s="4">
        <v>5124353567</v>
      </c>
      <c r="O68" s="4">
        <v>11336475090</v>
      </c>
      <c r="P68" s="4">
        <v>923110817</v>
      </c>
      <c r="Q68" s="37">
        <f t="shared" si="2"/>
        <v>5.6079243410837962E-2</v>
      </c>
      <c r="R68" s="4">
        <v>0</v>
      </c>
      <c r="S68" s="37">
        <f t="shared" si="3"/>
        <v>0</v>
      </c>
      <c r="T68" s="4">
        <v>0</v>
      </c>
      <c r="U68" s="37">
        <f t="shared" si="4"/>
        <v>0</v>
      </c>
    </row>
    <row r="69" spans="1:21" ht="33.75" x14ac:dyDescent="0.25">
      <c r="A69" s="2" t="s">
        <v>55</v>
      </c>
      <c r="B69" s="2" t="s">
        <v>56</v>
      </c>
      <c r="C69" s="2" t="s">
        <v>57</v>
      </c>
      <c r="D69" s="2" t="s">
        <v>62</v>
      </c>
      <c r="E69" s="2" t="s">
        <v>58</v>
      </c>
      <c r="F69" s="2" t="s">
        <v>132</v>
      </c>
      <c r="G69" s="2" t="s">
        <v>20</v>
      </c>
      <c r="H69" s="2"/>
      <c r="I69" s="2" t="s">
        <v>59</v>
      </c>
      <c r="J69" s="2" t="s">
        <v>42</v>
      </c>
      <c r="K69" s="3" t="s">
        <v>133</v>
      </c>
      <c r="L69" s="4">
        <v>6500000000</v>
      </c>
      <c r="M69" s="4">
        <v>0</v>
      </c>
      <c r="N69" s="4">
        <v>6000000000</v>
      </c>
      <c r="O69" s="4">
        <v>500000000</v>
      </c>
      <c r="P69" s="4">
        <v>0</v>
      </c>
      <c r="Q69" s="37">
        <f t="shared" si="2"/>
        <v>0</v>
      </c>
      <c r="R69" s="4">
        <v>0</v>
      </c>
      <c r="S69" s="37">
        <f t="shared" si="3"/>
        <v>0</v>
      </c>
      <c r="T69" s="4">
        <v>0</v>
      </c>
      <c r="U69" s="37">
        <f t="shared" si="4"/>
        <v>0</v>
      </c>
    </row>
    <row r="70" spans="1:21" ht="33.75" x14ac:dyDescent="0.25">
      <c r="A70" s="2" t="s">
        <v>55</v>
      </c>
      <c r="B70" s="2" t="s">
        <v>56</v>
      </c>
      <c r="C70" s="2" t="s">
        <v>57</v>
      </c>
      <c r="D70" s="2" t="s">
        <v>62</v>
      </c>
      <c r="E70" s="2" t="s">
        <v>58</v>
      </c>
      <c r="F70" s="2" t="s">
        <v>134</v>
      </c>
      <c r="G70" s="2" t="s">
        <v>20</v>
      </c>
      <c r="H70" s="2"/>
      <c r="I70" s="2" t="s">
        <v>59</v>
      </c>
      <c r="J70" s="2" t="s">
        <v>42</v>
      </c>
      <c r="K70" s="3" t="s">
        <v>135</v>
      </c>
      <c r="L70" s="4">
        <v>315000000</v>
      </c>
      <c r="M70" s="4">
        <v>0</v>
      </c>
      <c r="N70" s="4">
        <v>0</v>
      </c>
      <c r="O70" s="4">
        <v>315000000</v>
      </c>
      <c r="P70" s="4">
        <v>0</v>
      </c>
      <c r="Q70" s="37">
        <f t="shared" si="2"/>
        <v>0</v>
      </c>
      <c r="R70" s="4">
        <v>0</v>
      </c>
      <c r="S70" s="37">
        <f t="shared" si="3"/>
        <v>0</v>
      </c>
      <c r="T70" s="4">
        <v>0</v>
      </c>
      <c r="U70" s="37">
        <f t="shared" si="4"/>
        <v>0</v>
      </c>
    </row>
    <row r="71" spans="1:21" s="30" customFormat="1" ht="21" x14ac:dyDescent="0.25">
      <c r="A71" s="27" t="s">
        <v>55</v>
      </c>
      <c r="B71" s="27" t="s">
        <v>56</v>
      </c>
      <c r="C71" s="27" t="s">
        <v>57</v>
      </c>
      <c r="D71" s="27" t="s">
        <v>63</v>
      </c>
      <c r="E71" s="27"/>
      <c r="F71" s="27"/>
      <c r="G71" s="27"/>
      <c r="H71" s="27"/>
      <c r="I71" s="27"/>
      <c r="J71" s="27"/>
      <c r="K71" s="28" t="s">
        <v>234</v>
      </c>
      <c r="L71" s="29">
        <f>L72</f>
        <v>241101518190</v>
      </c>
      <c r="M71" s="29">
        <f t="shared" ref="M71:T71" si="10">M72</f>
        <v>0</v>
      </c>
      <c r="N71" s="29">
        <f t="shared" si="10"/>
        <v>223252496983</v>
      </c>
      <c r="O71" s="29">
        <f t="shared" si="10"/>
        <v>17849021207</v>
      </c>
      <c r="P71" s="29">
        <f t="shared" si="10"/>
        <v>211615162996</v>
      </c>
      <c r="Q71" s="39">
        <f t="shared" si="2"/>
        <v>0.87770149514046902</v>
      </c>
      <c r="R71" s="29">
        <f t="shared" si="10"/>
        <v>54375338531</v>
      </c>
      <c r="S71" s="39">
        <f t="shared" si="3"/>
        <v>0.22552881018422094</v>
      </c>
      <c r="T71" s="29">
        <f t="shared" si="10"/>
        <v>0</v>
      </c>
      <c r="U71" s="39">
        <f t="shared" si="4"/>
        <v>0</v>
      </c>
    </row>
    <row r="72" spans="1:21" ht="22.5" x14ac:dyDescent="0.25">
      <c r="A72" s="2" t="s">
        <v>55</v>
      </c>
      <c r="B72" s="2" t="s">
        <v>56</v>
      </c>
      <c r="C72" s="2" t="s">
        <v>57</v>
      </c>
      <c r="D72" s="2" t="s">
        <v>63</v>
      </c>
      <c r="E72" s="2" t="s">
        <v>58</v>
      </c>
      <c r="F72" s="2"/>
      <c r="G72" s="2"/>
      <c r="H72" s="2"/>
      <c r="I72" s="2"/>
      <c r="J72" s="2"/>
      <c r="K72" s="3" t="s">
        <v>60</v>
      </c>
      <c r="L72" s="4">
        <v>241101518190</v>
      </c>
      <c r="M72" s="4">
        <v>0</v>
      </c>
      <c r="N72" s="4">
        <v>223252496983</v>
      </c>
      <c r="O72" s="4">
        <v>17849021207</v>
      </c>
      <c r="P72" s="4">
        <v>211615162996</v>
      </c>
      <c r="Q72" s="41">
        <f t="shared" ref="Q72:Q133" si="11">P72/L72</f>
        <v>0.87770149514046902</v>
      </c>
      <c r="R72" s="4">
        <v>54375338531</v>
      </c>
      <c r="S72" s="41">
        <f t="shared" ref="S72:S133" si="12">R72/L72</f>
        <v>0.22552881018422094</v>
      </c>
      <c r="T72" s="4">
        <v>0</v>
      </c>
      <c r="U72" s="41">
        <f t="shared" ref="U72:U133" si="13">T72/L72</f>
        <v>0</v>
      </c>
    </row>
    <row r="73" spans="1:21" ht="33.75" x14ac:dyDescent="0.25">
      <c r="A73" s="2" t="s">
        <v>55</v>
      </c>
      <c r="B73" s="2" t="s">
        <v>56</v>
      </c>
      <c r="C73" s="2" t="s">
        <v>57</v>
      </c>
      <c r="D73" s="2" t="s">
        <v>63</v>
      </c>
      <c r="E73" s="2" t="s">
        <v>58</v>
      </c>
      <c r="F73" s="2" t="s">
        <v>136</v>
      </c>
      <c r="G73" s="2" t="s">
        <v>24</v>
      </c>
      <c r="H73" s="2"/>
      <c r="I73" s="2" t="s">
        <v>59</v>
      </c>
      <c r="J73" s="2" t="s">
        <v>42</v>
      </c>
      <c r="K73" s="3" t="s">
        <v>137</v>
      </c>
      <c r="L73" s="4">
        <v>170723411062</v>
      </c>
      <c r="M73" s="4">
        <v>0</v>
      </c>
      <c r="N73" s="4">
        <v>165277158452</v>
      </c>
      <c r="O73" s="4">
        <v>5446252610</v>
      </c>
      <c r="P73" s="4">
        <v>153639824465</v>
      </c>
      <c r="Q73" s="37">
        <f t="shared" si="11"/>
        <v>0.89993413035312475</v>
      </c>
      <c r="R73" s="4">
        <v>0</v>
      </c>
      <c r="S73" s="37">
        <f t="shared" si="12"/>
        <v>0</v>
      </c>
      <c r="T73" s="4">
        <v>0</v>
      </c>
      <c r="U73" s="37">
        <f t="shared" si="13"/>
        <v>0</v>
      </c>
    </row>
    <row r="74" spans="1:21" ht="33.75" x14ac:dyDescent="0.25">
      <c r="A74" s="2" t="s">
        <v>55</v>
      </c>
      <c r="B74" s="2" t="s">
        <v>56</v>
      </c>
      <c r="C74" s="2" t="s">
        <v>57</v>
      </c>
      <c r="D74" s="2" t="s">
        <v>63</v>
      </c>
      <c r="E74" s="2" t="s">
        <v>58</v>
      </c>
      <c r="F74" s="2" t="s">
        <v>136</v>
      </c>
      <c r="G74" s="2" t="s">
        <v>24</v>
      </c>
      <c r="H74" s="2"/>
      <c r="I74" s="2" t="s">
        <v>21</v>
      </c>
      <c r="J74" s="2" t="s">
        <v>61</v>
      </c>
      <c r="K74" s="3" t="s">
        <v>137</v>
      </c>
      <c r="L74" s="4">
        <v>70378107128</v>
      </c>
      <c r="M74" s="4">
        <v>0</v>
      </c>
      <c r="N74" s="4">
        <v>57975338531</v>
      </c>
      <c r="O74" s="4">
        <v>12402768597</v>
      </c>
      <c r="P74" s="4">
        <v>57975338531</v>
      </c>
      <c r="Q74" s="37">
        <f t="shared" si="11"/>
        <v>0.82376950584302455</v>
      </c>
      <c r="R74" s="4">
        <v>54375338531</v>
      </c>
      <c r="S74" s="37">
        <f t="shared" si="12"/>
        <v>0.77261723496065327</v>
      </c>
      <c r="T74" s="4">
        <v>0</v>
      </c>
      <c r="U74" s="37">
        <f t="shared" si="13"/>
        <v>0</v>
      </c>
    </row>
    <row r="75" spans="1:21" s="30" customFormat="1" ht="21" x14ac:dyDescent="0.25">
      <c r="A75" s="27" t="s">
        <v>55</v>
      </c>
      <c r="B75" s="27" t="s">
        <v>56</v>
      </c>
      <c r="C75" s="27" t="s">
        <v>57</v>
      </c>
      <c r="D75" s="27" t="s">
        <v>64</v>
      </c>
      <c r="E75" s="27"/>
      <c r="F75" s="27"/>
      <c r="G75" s="27"/>
      <c r="H75" s="27"/>
      <c r="I75" s="27"/>
      <c r="J75" s="27"/>
      <c r="K75" s="28" t="s">
        <v>235</v>
      </c>
      <c r="L75" s="29">
        <f>L76</f>
        <v>11687204340</v>
      </c>
      <c r="M75" s="29">
        <f t="shared" ref="M75:T75" si="14">M76</f>
        <v>0</v>
      </c>
      <c r="N75" s="29">
        <f t="shared" si="14"/>
        <v>0</v>
      </c>
      <c r="O75" s="29">
        <f t="shared" si="14"/>
        <v>11687204340</v>
      </c>
      <c r="P75" s="29">
        <f t="shared" si="14"/>
        <v>0</v>
      </c>
      <c r="Q75" s="39">
        <f t="shared" si="11"/>
        <v>0</v>
      </c>
      <c r="R75" s="29">
        <f t="shared" si="14"/>
        <v>0</v>
      </c>
      <c r="S75" s="39">
        <f t="shared" si="12"/>
        <v>0</v>
      </c>
      <c r="T75" s="29">
        <f t="shared" si="14"/>
        <v>0</v>
      </c>
      <c r="U75" s="39">
        <f t="shared" si="13"/>
        <v>0</v>
      </c>
    </row>
    <row r="76" spans="1:21" ht="22.5" x14ac:dyDescent="0.25">
      <c r="A76" s="2" t="s">
        <v>55</v>
      </c>
      <c r="B76" s="2" t="s">
        <v>56</v>
      </c>
      <c r="C76" s="2" t="s">
        <v>57</v>
      </c>
      <c r="D76" s="2" t="s">
        <v>64</v>
      </c>
      <c r="E76" s="2" t="s">
        <v>58</v>
      </c>
      <c r="F76" s="2"/>
      <c r="G76" s="2"/>
      <c r="H76" s="2"/>
      <c r="I76" s="2"/>
      <c r="J76" s="2"/>
      <c r="K76" s="3" t="s">
        <v>60</v>
      </c>
      <c r="L76" s="4">
        <v>11687204340</v>
      </c>
      <c r="M76" s="4">
        <v>0</v>
      </c>
      <c r="N76" s="4">
        <v>0</v>
      </c>
      <c r="O76" s="4">
        <v>11687204340</v>
      </c>
      <c r="P76" s="4">
        <v>0</v>
      </c>
      <c r="Q76" s="41">
        <f t="shared" si="11"/>
        <v>0</v>
      </c>
      <c r="R76" s="4">
        <v>0</v>
      </c>
      <c r="S76" s="41">
        <f t="shared" si="12"/>
        <v>0</v>
      </c>
      <c r="T76" s="4">
        <v>0</v>
      </c>
      <c r="U76" s="41">
        <f t="shared" si="13"/>
        <v>0</v>
      </c>
    </row>
    <row r="77" spans="1:21" ht="22.5" x14ac:dyDescent="0.25">
      <c r="A77" s="2" t="s">
        <v>55</v>
      </c>
      <c r="B77" s="2" t="s">
        <v>56</v>
      </c>
      <c r="C77" s="2" t="s">
        <v>57</v>
      </c>
      <c r="D77" s="2" t="s">
        <v>64</v>
      </c>
      <c r="E77" s="2" t="s">
        <v>58</v>
      </c>
      <c r="F77" s="2" t="s">
        <v>138</v>
      </c>
      <c r="G77" s="2" t="s">
        <v>24</v>
      </c>
      <c r="H77" s="2"/>
      <c r="I77" s="2" t="s">
        <v>59</v>
      </c>
      <c r="J77" s="2" t="s">
        <v>42</v>
      </c>
      <c r="K77" s="3" t="s">
        <v>139</v>
      </c>
      <c r="L77" s="4">
        <v>11687204340</v>
      </c>
      <c r="M77" s="4">
        <v>0</v>
      </c>
      <c r="N77" s="4">
        <v>0</v>
      </c>
      <c r="O77" s="4">
        <v>11687204340</v>
      </c>
      <c r="P77" s="4">
        <v>0</v>
      </c>
      <c r="Q77" s="37">
        <f t="shared" si="11"/>
        <v>0</v>
      </c>
      <c r="R77" s="4">
        <v>0</v>
      </c>
      <c r="S77" s="37">
        <f t="shared" si="12"/>
        <v>0</v>
      </c>
      <c r="T77" s="4">
        <v>0</v>
      </c>
      <c r="U77" s="37">
        <f t="shared" si="13"/>
        <v>0</v>
      </c>
    </row>
    <row r="78" spans="1:21" s="30" customFormat="1" ht="21" x14ac:dyDescent="0.25">
      <c r="A78" s="27" t="s">
        <v>55</v>
      </c>
      <c r="B78" s="27" t="s">
        <v>56</v>
      </c>
      <c r="C78" s="27" t="s">
        <v>57</v>
      </c>
      <c r="D78" s="27" t="s">
        <v>65</v>
      </c>
      <c r="E78" s="27"/>
      <c r="F78" s="27"/>
      <c r="G78" s="27"/>
      <c r="H78" s="27"/>
      <c r="I78" s="27"/>
      <c r="J78" s="27"/>
      <c r="K78" s="28" t="s">
        <v>236</v>
      </c>
      <c r="L78" s="29">
        <f>L79</f>
        <v>16186923506</v>
      </c>
      <c r="M78" s="29">
        <f t="shared" ref="M78:T78" si="15">M79</f>
        <v>0</v>
      </c>
      <c r="N78" s="29">
        <f t="shared" si="15"/>
        <v>2643265831</v>
      </c>
      <c r="O78" s="29">
        <f t="shared" si="15"/>
        <v>13543657675</v>
      </c>
      <c r="P78" s="29">
        <f t="shared" si="15"/>
        <v>1062680114</v>
      </c>
      <c r="Q78" s="39">
        <f t="shared" si="11"/>
        <v>6.565053041772248E-2</v>
      </c>
      <c r="R78" s="29">
        <f t="shared" si="15"/>
        <v>0</v>
      </c>
      <c r="S78" s="39">
        <f t="shared" si="12"/>
        <v>0</v>
      </c>
      <c r="T78" s="29">
        <f t="shared" si="15"/>
        <v>0</v>
      </c>
      <c r="U78" s="39">
        <f t="shared" si="13"/>
        <v>0</v>
      </c>
    </row>
    <row r="79" spans="1:21" ht="22.5" x14ac:dyDescent="0.25">
      <c r="A79" s="2" t="s">
        <v>55</v>
      </c>
      <c r="B79" s="2" t="s">
        <v>56</v>
      </c>
      <c r="C79" s="2" t="s">
        <v>57</v>
      </c>
      <c r="D79" s="2" t="s">
        <v>65</v>
      </c>
      <c r="E79" s="2" t="s">
        <v>58</v>
      </c>
      <c r="F79" s="2"/>
      <c r="G79" s="2"/>
      <c r="H79" s="2"/>
      <c r="I79" s="2"/>
      <c r="J79" s="2"/>
      <c r="K79" s="3" t="s">
        <v>60</v>
      </c>
      <c r="L79" s="4">
        <v>16186923506</v>
      </c>
      <c r="M79" s="4">
        <v>0</v>
      </c>
      <c r="N79" s="4">
        <v>2643265831</v>
      </c>
      <c r="O79" s="4">
        <v>13543657675</v>
      </c>
      <c r="P79" s="4">
        <v>1062680114</v>
      </c>
      <c r="Q79" s="41">
        <f t="shared" si="11"/>
        <v>6.565053041772248E-2</v>
      </c>
      <c r="R79" s="4">
        <v>0</v>
      </c>
      <c r="S79" s="41">
        <f t="shared" si="12"/>
        <v>0</v>
      </c>
      <c r="T79" s="4">
        <v>0</v>
      </c>
      <c r="U79" s="41">
        <f t="shared" si="13"/>
        <v>0</v>
      </c>
    </row>
    <row r="80" spans="1:21" ht="33.75" x14ac:dyDescent="0.25">
      <c r="A80" s="2" t="s">
        <v>55</v>
      </c>
      <c r="B80" s="2" t="s">
        <v>56</v>
      </c>
      <c r="C80" s="2" t="s">
        <v>57</v>
      </c>
      <c r="D80" s="2" t="s">
        <v>65</v>
      </c>
      <c r="E80" s="2" t="s">
        <v>58</v>
      </c>
      <c r="F80" s="2" t="s">
        <v>140</v>
      </c>
      <c r="G80" s="2" t="s">
        <v>20</v>
      </c>
      <c r="H80" s="2"/>
      <c r="I80" s="2" t="s">
        <v>59</v>
      </c>
      <c r="J80" s="2" t="s">
        <v>42</v>
      </c>
      <c r="K80" s="3" t="s">
        <v>141</v>
      </c>
      <c r="L80" s="4">
        <v>9082861742.3999996</v>
      </c>
      <c r="M80" s="4">
        <v>0</v>
      </c>
      <c r="N80" s="4">
        <v>2391186984</v>
      </c>
      <c r="O80" s="4">
        <v>6691674758.3999996</v>
      </c>
      <c r="P80" s="4">
        <v>930415267</v>
      </c>
      <c r="Q80" s="37">
        <f t="shared" si="11"/>
        <v>0.10243635688702588</v>
      </c>
      <c r="R80" s="4">
        <v>0</v>
      </c>
      <c r="S80" s="37">
        <f t="shared" si="12"/>
        <v>0</v>
      </c>
      <c r="T80" s="4">
        <v>0</v>
      </c>
      <c r="U80" s="37">
        <f t="shared" si="13"/>
        <v>0</v>
      </c>
    </row>
    <row r="81" spans="1:21" ht="45" x14ac:dyDescent="0.25">
      <c r="A81" s="2" t="s">
        <v>55</v>
      </c>
      <c r="B81" s="2" t="s">
        <v>56</v>
      </c>
      <c r="C81" s="2" t="s">
        <v>57</v>
      </c>
      <c r="D81" s="2" t="s">
        <v>65</v>
      </c>
      <c r="E81" s="2" t="s">
        <v>58</v>
      </c>
      <c r="F81" s="2" t="s">
        <v>142</v>
      </c>
      <c r="G81" s="2" t="s">
        <v>20</v>
      </c>
      <c r="H81" s="2"/>
      <c r="I81" s="2" t="s">
        <v>59</v>
      </c>
      <c r="J81" s="2" t="s">
        <v>42</v>
      </c>
      <c r="K81" s="3" t="s">
        <v>143</v>
      </c>
      <c r="L81" s="4">
        <v>5950994157.6000004</v>
      </c>
      <c r="M81" s="4">
        <v>0</v>
      </c>
      <c r="N81" s="4">
        <v>252078847</v>
      </c>
      <c r="O81" s="4">
        <v>5698915310.6000004</v>
      </c>
      <c r="P81" s="4">
        <v>132264847</v>
      </c>
      <c r="Q81" s="37">
        <f t="shared" si="11"/>
        <v>2.222567246702551E-2</v>
      </c>
      <c r="R81" s="4">
        <v>0</v>
      </c>
      <c r="S81" s="37">
        <f t="shared" si="12"/>
        <v>0</v>
      </c>
      <c r="T81" s="4">
        <v>0</v>
      </c>
      <c r="U81" s="37">
        <f t="shared" si="13"/>
        <v>0</v>
      </c>
    </row>
    <row r="82" spans="1:21" ht="33.75" x14ac:dyDescent="0.25">
      <c r="A82" s="2" t="s">
        <v>55</v>
      </c>
      <c r="B82" s="2" t="s">
        <v>56</v>
      </c>
      <c r="C82" s="2" t="s">
        <v>57</v>
      </c>
      <c r="D82" s="2" t="s">
        <v>65</v>
      </c>
      <c r="E82" s="2" t="s">
        <v>58</v>
      </c>
      <c r="F82" s="2" t="s">
        <v>140</v>
      </c>
      <c r="G82" s="2" t="s">
        <v>24</v>
      </c>
      <c r="H82" s="2"/>
      <c r="I82" s="2" t="s">
        <v>59</v>
      </c>
      <c r="J82" s="2" t="s">
        <v>42</v>
      </c>
      <c r="K82" s="3" t="s">
        <v>144</v>
      </c>
      <c r="L82" s="4">
        <v>853067606</v>
      </c>
      <c r="M82" s="4">
        <v>0</v>
      </c>
      <c r="N82" s="4">
        <v>0</v>
      </c>
      <c r="O82" s="4">
        <v>853067606</v>
      </c>
      <c r="P82" s="4">
        <v>0</v>
      </c>
      <c r="Q82" s="37">
        <f t="shared" si="11"/>
        <v>0</v>
      </c>
      <c r="R82" s="4">
        <v>0</v>
      </c>
      <c r="S82" s="37">
        <f t="shared" si="12"/>
        <v>0</v>
      </c>
      <c r="T82" s="4">
        <v>0</v>
      </c>
      <c r="U82" s="37">
        <f t="shared" si="13"/>
        <v>0</v>
      </c>
    </row>
    <row r="83" spans="1:21" ht="45" x14ac:dyDescent="0.25">
      <c r="A83" s="2" t="s">
        <v>55</v>
      </c>
      <c r="B83" s="2" t="s">
        <v>56</v>
      </c>
      <c r="C83" s="2" t="s">
        <v>57</v>
      </c>
      <c r="D83" s="2" t="s">
        <v>65</v>
      </c>
      <c r="E83" s="2" t="s">
        <v>58</v>
      </c>
      <c r="F83" s="2" t="s">
        <v>142</v>
      </c>
      <c r="G83" s="2" t="s">
        <v>24</v>
      </c>
      <c r="H83" s="2"/>
      <c r="I83" s="2" t="s">
        <v>59</v>
      </c>
      <c r="J83" s="2" t="s">
        <v>42</v>
      </c>
      <c r="K83" s="3" t="s">
        <v>145</v>
      </c>
      <c r="L83" s="4">
        <v>300000000</v>
      </c>
      <c r="M83" s="4">
        <v>0</v>
      </c>
      <c r="N83" s="4">
        <v>0</v>
      </c>
      <c r="O83" s="4">
        <v>300000000</v>
      </c>
      <c r="P83" s="4">
        <v>0</v>
      </c>
      <c r="Q83" s="37">
        <f t="shared" si="11"/>
        <v>0</v>
      </c>
      <c r="R83" s="4">
        <v>0</v>
      </c>
      <c r="S83" s="37">
        <f t="shared" si="12"/>
        <v>0</v>
      </c>
      <c r="T83" s="4">
        <v>0</v>
      </c>
      <c r="U83" s="37">
        <f t="shared" si="13"/>
        <v>0</v>
      </c>
    </row>
    <row r="84" spans="1:21" s="30" customFormat="1" ht="21" x14ac:dyDescent="0.25">
      <c r="A84" s="27" t="s">
        <v>55</v>
      </c>
      <c r="B84" s="27" t="s">
        <v>56</v>
      </c>
      <c r="C84" s="27" t="s">
        <v>57</v>
      </c>
      <c r="D84" s="27" t="s">
        <v>66</v>
      </c>
      <c r="E84" s="27"/>
      <c r="F84" s="27"/>
      <c r="G84" s="27"/>
      <c r="H84" s="27"/>
      <c r="I84" s="27"/>
      <c r="J84" s="27"/>
      <c r="K84" s="28" t="s">
        <v>237</v>
      </c>
      <c r="L84" s="29">
        <f>L85</f>
        <v>21501108869</v>
      </c>
      <c r="M84" s="29">
        <f t="shared" ref="M84:T84" si="16">M85</f>
        <v>0</v>
      </c>
      <c r="N84" s="29">
        <f t="shared" si="16"/>
        <v>10413780436</v>
      </c>
      <c r="O84" s="29">
        <f t="shared" si="16"/>
        <v>11087328433</v>
      </c>
      <c r="P84" s="29">
        <f t="shared" si="16"/>
        <v>7006123134</v>
      </c>
      <c r="Q84" s="39">
        <f t="shared" si="11"/>
        <v>0.32584938649844852</v>
      </c>
      <c r="R84" s="29">
        <f t="shared" si="16"/>
        <v>0</v>
      </c>
      <c r="S84" s="39">
        <f t="shared" si="12"/>
        <v>0</v>
      </c>
      <c r="T84" s="29">
        <f t="shared" si="16"/>
        <v>0</v>
      </c>
      <c r="U84" s="39">
        <f t="shared" si="13"/>
        <v>0</v>
      </c>
    </row>
    <row r="85" spans="1:21" ht="22.5" x14ac:dyDescent="0.25">
      <c r="A85" s="2" t="s">
        <v>55</v>
      </c>
      <c r="B85" s="2" t="s">
        <v>56</v>
      </c>
      <c r="C85" s="2" t="s">
        <v>57</v>
      </c>
      <c r="D85" s="2" t="s">
        <v>66</v>
      </c>
      <c r="E85" s="2" t="s">
        <v>58</v>
      </c>
      <c r="F85" s="2"/>
      <c r="G85" s="2"/>
      <c r="H85" s="2"/>
      <c r="I85" s="2"/>
      <c r="J85" s="2"/>
      <c r="K85" s="3" t="s">
        <v>60</v>
      </c>
      <c r="L85" s="4">
        <v>21501108869</v>
      </c>
      <c r="M85" s="4">
        <v>0</v>
      </c>
      <c r="N85" s="4">
        <v>10413780436</v>
      </c>
      <c r="O85" s="4">
        <v>11087328433</v>
      </c>
      <c r="P85" s="4">
        <v>7006123134</v>
      </c>
      <c r="Q85" s="41">
        <f t="shared" si="11"/>
        <v>0.32584938649844852</v>
      </c>
      <c r="R85" s="4">
        <v>0</v>
      </c>
      <c r="S85" s="41">
        <f t="shared" si="12"/>
        <v>0</v>
      </c>
      <c r="T85" s="4">
        <v>0</v>
      </c>
      <c r="U85" s="41">
        <f t="shared" si="13"/>
        <v>0</v>
      </c>
    </row>
    <row r="86" spans="1:21" ht="45" x14ac:dyDescent="0.25">
      <c r="A86" s="2" t="s">
        <v>55</v>
      </c>
      <c r="B86" s="2" t="s">
        <v>56</v>
      </c>
      <c r="C86" s="2" t="s">
        <v>57</v>
      </c>
      <c r="D86" s="2" t="s">
        <v>66</v>
      </c>
      <c r="E86" s="2" t="s">
        <v>58</v>
      </c>
      <c r="F86" s="2" t="s">
        <v>142</v>
      </c>
      <c r="G86" s="2" t="s">
        <v>20</v>
      </c>
      <c r="H86" s="2"/>
      <c r="I86" s="2" t="s">
        <v>21</v>
      </c>
      <c r="J86" s="2" t="s">
        <v>22</v>
      </c>
      <c r="K86" s="3" t="s">
        <v>146</v>
      </c>
      <c r="L86" s="4">
        <v>6444860380.9200001</v>
      </c>
      <c r="M86" s="4">
        <v>0</v>
      </c>
      <c r="N86" s="4">
        <v>5865035436</v>
      </c>
      <c r="O86" s="4">
        <v>579824944.91999996</v>
      </c>
      <c r="P86" s="4">
        <v>2457378134</v>
      </c>
      <c r="Q86" s="37">
        <f t="shared" si="11"/>
        <v>0.38129268731329918</v>
      </c>
      <c r="R86" s="4">
        <v>0</v>
      </c>
      <c r="S86" s="37">
        <f t="shared" si="12"/>
        <v>0</v>
      </c>
      <c r="T86" s="4">
        <v>0</v>
      </c>
      <c r="U86" s="37">
        <f t="shared" si="13"/>
        <v>0</v>
      </c>
    </row>
    <row r="87" spans="1:21" ht="33.75" x14ac:dyDescent="0.25">
      <c r="A87" s="2" t="s">
        <v>55</v>
      </c>
      <c r="B87" s="2" t="s">
        <v>56</v>
      </c>
      <c r="C87" s="2" t="s">
        <v>57</v>
      </c>
      <c r="D87" s="2" t="s">
        <v>66</v>
      </c>
      <c r="E87" s="2" t="s">
        <v>58</v>
      </c>
      <c r="F87" s="2" t="s">
        <v>142</v>
      </c>
      <c r="G87" s="2" t="s">
        <v>24</v>
      </c>
      <c r="H87" s="2"/>
      <c r="I87" s="2" t="s">
        <v>21</v>
      </c>
      <c r="J87" s="2" t="s">
        <v>22</v>
      </c>
      <c r="K87" s="3" t="s">
        <v>147</v>
      </c>
      <c r="L87" s="4">
        <v>15056248488.08</v>
      </c>
      <c r="M87" s="4">
        <v>0</v>
      </c>
      <c r="N87" s="4">
        <v>4548745000</v>
      </c>
      <c r="O87" s="4">
        <v>10507503488.08</v>
      </c>
      <c r="P87" s="4">
        <v>4548745000</v>
      </c>
      <c r="Q87" s="37">
        <f t="shared" si="11"/>
        <v>0.30211675927115789</v>
      </c>
      <c r="R87" s="4">
        <v>0</v>
      </c>
      <c r="S87" s="37">
        <f t="shared" si="12"/>
        <v>0</v>
      </c>
      <c r="T87" s="4">
        <v>0</v>
      </c>
      <c r="U87" s="37">
        <f t="shared" si="13"/>
        <v>0</v>
      </c>
    </row>
    <row r="88" spans="1:21" s="30" customFormat="1" ht="21" x14ac:dyDescent="0.25">
      <c r="A88" s="27" t="s">
        <v>55</v>
      </c>
      <c r="B88" s="27" t="s">
        <v>67</v>
      </c>
      <c r="C88" s="27" t="s">
        <v>57</v>
      </c>
      <c r="D88" s="27" t="s">
        <v>68</v>
      </c>
      <c r="E88" s="27"/>
      <c r="F88" s="27"/>
      <c r="G88" s="27"/>
      <c r="H88" s="27"/>
      <c r="I88" s="27"/>
      <c r="J88" s="27"/>
      <c r="K88" s="28" t="s">
        <v>238</v>
      </c>
      <c r="L88" s="29">
        <f>L89</f>
        <v>27264544334</v>
      </c>
      <c r="M88" s="29">
        <f t="shared" ref="M88:T88" si="17">M89</f>
        <v>0</v>
      </c>
      <c r="N88" s="29">
        <f t="shared" si="17"/>
        <v>2578558430</v>
      </c>
      <c r="O88" s="29">
        <f t="shared" si="17"/>
        <v>24685985904</v>
      </c>
      <c r="P88" s="29">
        <f t="shared" si="17"/>
        <v>833950983</v>
      </c>
      <c r="Q88" s="39">
        <f t="shared" si="11"/>
        <v>3.0587380180787729E-2</v>
      </c>
      <c r="R88" s="29">
        <f t="shared" si="17"/>
        <v>0</v>
      </c>
      <c r="S88" s="39">
        <f t="shared" si="12"/>
        <v>0</v>
      </c>
      <c r="T88" s="29">
        <f t="shared" si="17"/>
        <v>0</v>
      </c>
      <c r="U88" s="39">
        <f t="shared" si="13"/>
        <v>0</v>
      </c>
    </row>
    <row r="89" spans="1:21" ht="22.5" x14ac:dyDescent="0.25">
      <c r="A89" s="2" t="s">
        <v>55</v>
      </c>
      <c r="B89" s="2" t="s">
        <v>67</v>
      </c>
      <c r="C89" s="2" t="s">
        <v>57</v>
      </c>
      <c r="D89" s="2" t="s">
        <v>68</v>
      </c>
      <c r="E89" s="2" t="s">
        <v>58</v>
      </c>
      <c r="F89" s="2"/>
      <c r="G89" s="2"/>
      <c r="H89" s="2"/>
      <c r="I89" s="2"/>
      <c r="J89" s="2"/>
      <c r="K89" s="3" t="s">
        <v>60</v>
      </c>
      <c r="L89" s="4">
        <v>27264544334</v>
      </c>
      <c r="M89" s="4">
        <v>0</v>
      </c>
      <c r="N89" s="4">
        <v>2578558430</v>
      </c>
      <c r="O89" s="4">
        <v>24685985904</v>
      </c>
      <c r="P89" s="4">
        <v>833950983</v>
      </c>
      <c r="Q89" s="41">
        <f t="shared" si="11"/>
        <v>3.0587380180787729E-2</v>
      </c>
      <c r="R89" s="4">
        <v>0</v>
      </c>
      <c r="S89" s="41">
        <f t="shared" si="12"/>
        <v>0</v>
      </c>
      <c r="T89" s="4">
        <v>0</v>
      </c>
      <c r="U89" s="41">
        <f t="shared" si="13"/>
        <v>0</v>
      </c>
    </row>
    <row r="90" spans="1:21" ht="33.75" x14ac:dyDescent="0.25">
      <c r="A90" s="2" t="s">
        <v>55</v>
      </c>
      <c r="B90" s="2" t="s">
        <v>67</v>
      </c>
      <c r="C90" s="2" t="s">
        <v>57</v>
      </c>
      <c r="D90" s="2" t="s">
        <v>68</v>
      </c>
      <c r="E90" s="2" t="s">
        <v>58</v>
      </c>
      <c r="F90" s="2" t="s">
        <v>148</v>
      </c>
      <c r="G90" s="2" t="s">
        <v>20</v>
      </c>
      <c r="H90" s="2"/>
      <c r="I90" s="2" t="s">
        <v>59</v>
      </c>
      <c r="J90" s="2" t="s">
        <v>42</v>
      </c>
      <c r="K90" s="3" t="s">
        <v>149</v>
      </c>
      <c r="L90" s="4">
        <v>780000000</v>
      </c>
      <c r="M90" s="4">
        <v>0</v>
      </c>
      <c r="N90" s="4">
        <v>0</v>
      </c>
      <c r="O90" s="4">
        <v>780000000</v>
      </c>
      <c r="P90" s="4">
        <v>0</v>
      </c>
      <c r="Q90" s="37">
        <f t="shared" si="11"/>
        <v>0</v>
      </c>
      <c r="R90" s="4">
        <v>0</v>
      </c>
      <c r="S90" s="37">
        <f t="shared" si="12"/>
        <v>0</v>
      </c>
      <c r="T90" s="4">
        <v>0</v>
      </c>
      <c r="U90" s="37">
        <f t="shared" si="13"/>
        <v>0</v>
      </c>
    </row>
    <row r="91" spans="1:21" ht="33.75" x14ac:dyDescent="0.25">
      <c r="A91" s="2" t="s">
        <v>55</v>
      </c>
      <c r="B91" s="2" t="s">
        <v>67</v>
      </c>
      <c r="C91" s="2" t="s">
        <v>57</v>
      </c>
      <c r="D91" s="2" t="s">
        <v>68</v>
      </c>
      <c r="E91" s="2" t="s">
        <v>58</v>
      </c>
      <c r="F91" s="2" t="s">
        <v>150</v>
      </c>
      <c r="G91" s="2" t="s">
        <v>20</v>
      </c>
      <c r="H91" s="2"/>
      <c r="I91" s="2" t="s">
        <v>59</v>
      </c>
      <c r="J91" s="2" t="s">
        <v>42</v>
      </c>
      <c r="K91" s="3" t="s">
        <v>151</v>
      </c>
      <c r="L91" s="4">
        <v>2782417400</v>
      </c>
      <c r="M91" s="4">
        <v>0</v>
      </c>
      <c r="N91" s="4">
        <v>2578558430</v>
      </c>
      <c r="O91" s="4">
        <v>203858970</v>
      </c>
      <c r="P91" s="4">
        <v>833950983</v>
      </c>
      <c r="Q91" s="37">
        <f t="shared" si="11"/>
        <v>0.29972173944858166</v>
      </c>
      <c r="R91" s="4">
        <v>0</v>
      </c>
      <c r="S91" s="37">
        <f t="shared" si="12"/>
        <v>0</v>
      </c>
      <c r="T91" s="4">
        <v>0</v>
      </c>
      <c r="U91" s="37">
        <f t="shared" si="13"/>
        <v>0</v>
      </c>
    </row>
    <row r="92" spans="1:21" ht="33.75" x14ac:dyDescent="0.25">
      <c r="A92" s="2" t="s">
        <v>55</v>
      </c>
      <c r="B92" s="2" t="s">
        <v>67</v>
      </c>
      <c r="C92" s="2" t="s">
        <v>57</v>
      </c>
      <c r="D92" s="2" t="s">
        <v>68</v>
      </c>
      <c r="E92" s="2" t="s">
        <v>58</v>
      </c>
      <c r="F92" s="2" t="s">
        <v>150</v>
      </c>
      <c r="G92" s="2" t="s">
        <v>24</v>
      </c>
      <c r="H92" s="2"/>
      <c r="I92" s="2" t="s">
        <v>59</v>
      </c>
      <c r="J92" s="2" t="s">
        <v>42</v>
      </c>
      <c r="K92" s="3" t="s">
        <v>152</v>
      </c>
      <c r="L92" s="4">
        <v>23702126934</v>
      </c>
      <c r="M92" s="4">
        <v>0</v>
      </c>
      <c r="N92" s="4">
        <v>0</v>
      </c>
      <c r="O92" s="4">
        <v>23702126934</v>
      </c>
      <c r="P92" s="4">
        <v>0</v>
      </c>
      <c r="Q92" s="37">
        <f t="shared" si="11"/>
        <v>0</v>
      </c>
      <c r="R92" s="4">
        <v>0</v>
      </c>
      <c r="S92" s="37">
        <f t="shared" si="12"/>
        <v>0</v>
      </c>
      <c r="T92" s="4">
        <v>0</v>
      </c>
      <c r="U92" s="37">
        <f t="shared" si="13"/>
        <v>0</v>
      </c>
    </row>
    <row r="93" spans="1:21" s="30" customFormat="1" x14ac:dyDescent="0.25">
      <c r="A93" s="27" t="s">
        <v>55</v>
      </c>
      <c r="B93" s="27" t="s">
        <v>67</v>
      </c>
      <c r="C93" s="27" t="s">
        <v>57</v>
      </c>
      <c r="D93" s="27" t="s">
        <v>69</v>
      </c>
      <c r="E93" s="27"/>
      <c r="F93" s="27"/>
      <c r="G93" s="27"/>
      <c r="H93" s="27"/>
      <c r="I93" s="27"/>
      <c r="J93" s="27"/>
      <c r="K93" s="28" t="s">
        <v>239</v>
      </c>
      <c r="L93" s="29">
        <f>L94</f>
        <v>291688689436</v>
      </c>
      <c r="M93" s="29">
        <f t="shared" ref="M93:T93" si="18">M94</f>
        <v>0</v>
      </c>
      <c r="N93" s="29">
        <f t="shared" si="18"/>
        <v>265483760972</v>
      </c>
      <c r="O93" s="29">
        <f t="shared" si="18"/>
        <v>26204928464</v>
      </c>
      <c r="P93" s="29">
        <f t="shared" si="18"/>
        <v>233527754445</v>
      </c>
      <c r="Q93" s="39">
        <f t="shared" si="11"/>
        <v>0.80060613559113947</v>
      </c>
      <c r="R93" s="29">
        <f t="shared" si="18"/>
        <v>0</v>
      </c>
      <c r="S93" s="39">
        <f t="shared" si="12"/>
        <v>0</v>
      </c>
      <c r="T93" s="29">
        <f t="shared" si="18"/>
        <v>0</v>
      </c>
      <c r="U93" s="39">
        <f t="shared" si="13"/>
        <v>0</v>
      </c>
    </row>
    <row r="94" spans="1:21" ht="33.75" x14ac:dyDescent="0.25">
      <c r="A94" s="2" t="s">
        <v>55</v>
      </c>
      <c r="B94" s="2" t="s">
        <v>67</v>
      </c>
      <c r="C94" s="2" t="s">
        <v>57</v>
      </c>
      <c r="D94" s="2" t="s">
        <v>69</v>
      </c>
      <c r="E94" s="2" t="s">
        <v>70</v>
      </c>
      <c r="F94" s="2"/>
      <c r="G94" s="2"/>
      <c r="H94" s="2"/>
      <c r="I94" s="2"/>
      <c r="J94" s="2"/>
      <c r="K94" s="3" t="s">
        <v>71</v>
      </c>
      <c r="L94" s="4">
        <v>291688689436</v>
      </c>
      <c r="M94" s="4">
        <v>0</v>
      </c>
      <c r="N94" s="4">
        <v>265483760972</v>
      </c>
      <c r="O94" s="4">
        <v>26204928464</v>
      </c>
      <c r="P94" s="4">
        <v>233527754445</v>
      </c>
      <c r="Q94" s="41">
        <f t="shared" si="11"/>
        <v>0.80060613559113947</v>
      </c>
      <c r="R94" s="4">
        <v>0</v>
      </c>
      <c r="S94" s="41">
        <f t="shared" si="12"/>
        <v>0</v>
      </c>
      <c r="T94" s="4">
        <v>0</v>
      </c>
      <c r="U94" s="41">
        <f t="shared" si="13"/>
        <v>0</v>
      </c>
    </row>
    <row r="95" spans="1:21" ht="33.75" x14ac:dyDescent="0.25">
      <c r="A95" s="2" t="s">
        <v>55</v>
      </c>
      <c r="B95" s="2" t="s">
        <v>67</v>
      </c>
      <c r="C95" s="2" t="s">
        <v>57</v>
      </c>
      <c r="D95" s="2" t="s">
        <v>69</v>
      </c>
      <c r="E95" s="2" t="s">
        <v>70</v>
      </c>
      <c r="F95" s="2" t="s">
        <v>153</v>
      </c>
      <c r="G95" s="2" t="s">
        <v>20</v>
      </c>
      <c r="H95" s="2"/>
      <c r="I95" s="2" t="s">
        <v>21</v>
      </c>
      <c r="J95" s="2" t="s">
        <v>22</v>
      </c>
      <c r="K95" s="3" t="s">
        <v>154</v>
      </c>
      <c r="L95" s="4">
        <v>201752870600</v>
      </c>
      <c r="M95" s="4">
        <v>0</v>
      </c>
      <c r="N95" s="4">
        <v>181062791536</v>
      </c>
      <c r="O95" s="4">
        <v>20690079064</v>
      </c>
      <c r="P95" s="4">
        <v>149106785009</v>
      </c>
      <c r="Q95" s="37">
        <f t="shared" si="11"/>
        <v>0.73905657235788547</v>
      </c>
      <c r="R95" s="4">
        <v>0</v>
      </c>
      <c r="S95" s="37">
        <f t="shared" si="12"/>
        <v>0</v>
      </c>
      <c r="T95" s="4">
        <v>0</v>
      </c>
      <c r="U95" s="37">
        <f t="shared" si="13"/>
        <v>0</v>
      </c>
    </row>
    <row r="96" spans="1:21" ht="33.75" x14ac:dyDescent="0.25">
      <c r="A96" s="2" t="s">
        <v>55</v>
      </c>
      <c r="B96" s="2" t="s">
        <v>67</v>
      </c>
      <c r="C96" s="2" t="s">
        <v>57</v>
      </c>
      <c r="D96" s="2" t="s">
        <v>69</v>
      </c>
      <c r="E96" s="2" t="s">
        <v>70</v>
      </c>
      <c r="F96" s="2" t="s">
        <v>153</v>
      </c>
      <c r="G96" s="2" t="s">
        <v>24</v>
      </c>
      <c r="H96" s="2"/>
      <c r="I96" s="2" t="s">
        <v>21</v>
      </c>
      <c r="J96" s="2" t="s">
        <v>22</v>
      </c>
      <c r="K96" s="3" t="s">
        <v>155</v>
      </c>
      <c r="L96" s="4">
        <v>84420969436</v>
      </c>
      <c r="M96" s="4">
        <v>0</v>
      </c>
      <c r="N96" s="4">
        <v>84420969436</v>
      </c>
      <c r="O96" s="4">
        <v>0</v>
      </c>
      <c r="P96" s="4">
        <v>84420969436</v>
      </c>
      <c r="Q96" s="37">
        <f t="shared" si="11"/>
        <v>1</v>
      </c>
      <c r="R96" s="4">
        <v>0</v>
      </c>
      <c r="S96" s="37">
        <f t="shared" si="12"/>
        <v>0</v>
      </c>
      <c r="T96" s="4">
        <v>0</v>
      </c>
      <c r="U96" s="37">
        <f t="shared" si="13"/>
        <v>0</v>
      </c>
    </row>
    <row r="97" spans="1:21" ht="45" x14ac:dyDescent="0.25">
      <c r="A97" s="2" t="s">
        <v>55</v>
      </c>
      <c r="B97" s="2" t="s">
        <v>67</v>
      </c>
      <c r="C97" s="2" t="s">
        <v>57</v>
      </c>
      <c r="D97" s="2" t="s">
        <v>69</v>
      </c>
      <c r="E97" s="2" t="s">
        <v>70</v>
      </c>
      <c r="F97" s="2" t="s">
        <v>156</v>
      </c>
      <c r="G97" s="2" t="s">
        <v>24</v>
      </c>
      <c r="H97" s="2"/>
      <c r="I97" s="2" t="s">
        <v>21</v>
      </c>
      <c r="J97" s="2" t="s">
        <v>22</v>
      </c>
      <c r="K97" s="3" t="s">
        <v>157</v>
      </c>
      <c r="L97" s="4">
        <v>5514849400</v>
      </c>
      <c r="M97" s="4">
        <v>0</v>
      </c>
      <c r="N97" s="4">
        <v>0</v>
      </c>
      <c r="O97" s="4">
        <v>5514849400</v>
      </c>
      <c r="P97" s="4">
        <v>0</v>
      </c>
      <c r="Q97" s="37">
        <f t="shared" si="11"/>
        <v>0</v>
      </c>
      <c r="R97" s="4">
        <v>0</v>
      </c>
      <c r="S97" s="37">
        <f t="shared" si="12"/>
        <v>0</v>
      </c>
      <c r="T97" s="4">
        <v>0</v>
      </c>
      <c r="U97" s="37">
        <f t="shared" si="13"/>
        <v>0</v>
      </c>
    </row>
    <row r="98" spans="1:21" s="30" customFormat="1" ht="42" x14ac:dyDescent="0.25">
      <c r="A98" s="27" t="s">
        <v>55</v>
      </c>
      <c r="B98" s="27" t="s">
        <v>67</v>
      </c>
      <c r="C98" s="27" t="s">
        <v>57</v>
      </c>
      <c r="D98" s="27" t="s">
        <v>72</v>
      </c>
      <c r="E98" s="27"/>
      <c r="F98" s="27"/>
      <c r="G98" s="27"/>
      <c r="H98" s="27"/>
      <c r="I98" s="27"/>
      <c r="J98" s="27"/>
      <c r="K98" s="28" t="s">
        <v>240</v>
      </c>
      <c r="L98" s="29">
        <f>L99</f>
        <v>16122050853</v>
      </c>
      <c r="M98" s="29">
        <f t="shared" ref="M98:T98" si="19">M99</f>
        <v>0</v>
      </c>
      <c r="N98" s="29">
        <f t="shared" si="19"/>
        <v>16122048764</v>
      </c>
      <c r="O98" s="29">
        <f t="shared" si="19"/>
        <v>2089</v>
      </c>
      <c r="P98" s="29">
        <f t="shared" si="19"/>
        <v>16122048764</v>
      </c>
      <c r="Q98" s="39">
        <f t="shared" si="11"/>
        <v>0.99999987042591421</v>
      </c>
      <c r="R98" s="29">
        <f t="shared" si="19"/>
        <v>0</v>
      </c>
      <c r="S98" s="39">
        <f t="shared" si="12"/>
        <v>0</v>
      </c>
      <c r="T98" s="29">
        <f t="shared" si="19"/>
        <v>0</v>
      </c>
      <c r="U98" s="39">
        <f t="shared" si="13"/>
        <v>0</v>
      </c>
    </row>
    <row r="99" spans="1:21" ht="33.75" x14ac:dyDescent="0.25">
      <c r="A99" s="2" t="s">
        <v>55</v>
      </c>
      <c r="B99" s="2" t="s">
        <v>67</v>
      </c>
      <c r="C99" s="2" t="s">
        <v>57</v>
      </c>
      <c r="D99" s="2" t="s">
        <v>72</v>
      </c>
      <c r="E99" s="2" t="s">
        <v>73</v>
      </c>
      <c r="F99" s="2"/>
      <c r="G99" s="2"/>
      <c r="H99" s="2"/>
      <c r="I99" s="2"/>
      <c r="J99" s="2"/>
      <c r="K99" s="3" t="s">
        <v>74</v>
      </c>
      <c r="L99" s="4">
        <v>16122050853</v>
      </c>
      <c r="M99" s="4">
        <v>0</v>
      </c>
      <c r="N99" s="4">
        <v>16122048764</v>
      </c>
      <c r="O99" s="4">
        <v>2089</v>
      </c>
      <c r="P99" s="4">
        <v>16122048764</v>
      </c>
      <c r="Q99" s="41">
        <f t="shared" si="11"/>
        <v>0.99999987042591421</v>
      </c>
      <c r="R99" s="4">
        <v>0</v>
      </c>
      <c r="S99" s="41">
        <f t="shared" si="12"/>
        <v>0</v>
      </c>
      <c r="T99" s="4">
        <v>0</v>
      </c>
      <c r="U99" s="41">
        <f t="shared" si="13"/>
        <v>0</v>
      </c>
    </row>
    <row r="100" spans="1:21" ht="56.25" x14ac:dyDescent="0.25">
      <c r="A100" s="2" t="s">
        <v>55</v>
      </c>
      <c r="B100" s="2" t="s">
        <v>67</v>
      </c>
      <c r="C100" s="2" t="s">
        <v>57</v>
      </c>
      <c r="D100" s="2" t="s">
        <v>72</v>
      </c>
      <c r="E100" s="2" t="s">
        <v>73</v>
      </c>
      <c r="F100" s="2" t="s">
        <v>158</v>
      </c>
      <c r="G100" s="2" t="s">
        <v>24</v>
      </c>
      <c r="H100" s="2"/>
      <c r="I100" s="2" t="s">
        <v>21</v>
      </c>
      <c r="J100" s="2" t="s">
        <v>22</v>
      </c>
      <c r="K100" s="3" t="s">
        <v>159</v>
      </c>
      <c r="L100" s="4">
        <v>16122050853</v>
      </c>
      <c r="M100" s="4">
        <v>0</v>
      </c>
      <c r="N100" s="4">
        <v>16122048764</v>
      </c>
      <c r="O100" s="4">
        <v>2089</v>
      </c>
      <c r="P100" s="4">
        <v>16122048764</v>
      </c>
      <c r="Q100" s="37">
        <f t="shared" si="11"/>
        <v>0.99999987042591421</v>
      </c>
      <c r="R100" s="4">
        <v>0</v>
      </c>
      <c r="S100" s="37">
        <f t="shared" si="12"/>
        <v>0</v>
      </c>
      <c r="T100" s="4">
        <v>0</v>
      </c>
      <c r="U100" s="37">
        <f t="shared" si="13"/>
        <v>0</v>
      </c>
    </row>
    <row r="101" spans="1:21" s="30" customFormat="1" ht="42" x14ac:dyDescent="0.25">
      <c r="A101" s="27" t="s">
        <v>55</v>
      </c>
      <c r="B101" s="27" t="s">
        <v>67</v>
      </c>
      <c r="C101" s="27" t="s">
        <v>57</v>
      </c>
      <c r="D101" s="27" t="s">
        <v>75</v>
      </c>
      <c r="E101" s="27"/>
      <c r="F101" s="27"/>
      <c r="G101" s="27"/>
      <c r="H101" s="27"/>
      <c r="I101" s="27"/>
      <c r="J101" s="27"/>
      <c r="K101" s="28" t="s">
        <v>241</v>
      </c>
      <c r="L101" s="29">
        <f>L102</f>
        <v>15848656000</v>
      </c>
      <c r="M101" s="29">
        <f t="shared" ref="M101:T101" si="20">M102</f>
        <v>0</v>
      </c>
      <c r="N101" s="29">
        <f t="shared" si="20"/>
        <v>592764000</v>
      </c>
      <c r="O101" s="29">
        <f t="shared" si="20"/>
        <v>15255892000</v>
      </c>
      <c r="P101" s="29">
        <f t="shared" si="20"/>
        <v>252240000</v>
      </c>
      <c r="Q101" s="39">
        <f t="shared" si="11"/>
        <v>1.5915545141493386E-2</v>
      </c>
      <c r="R101" s="29">
        <f t="shared" si="20"/>
        <v>0</v>
      </c>
      <c r="S101" s="39">
        <f t="shared" si="12"/>
        <v>0</v>
      </c>
      <c r="T101" s="29">
        <f t="shared" si="20"/>
        <v>0</v>
      </c>
      <c r="U101" s="39">
        <f t="shared" si="13"/>
        <v>0</v>
      </c>
    </row>
    <row r="102" spans="1:21" ht="45" x14ac:dyDescent="0.25">
      <c r="A102" s="2" t="s">
        <v>55</v>
      </c>
      <c r="B102" s="2" t="s">
        <v>67</v>
      </c>
      <c r="C102" s="2" t="s">
        <v>57</v>
      </c>
      <c r="D102" s="2" t="s">
        <v>75</v>
      </c>
      <c r="E102" s="2" t="s">
        <v>76</v>
      </c>
      <c r="F102" s="2"/>
      <c r="G102" s="2"/>
      <c r="H102" s="2"/>
      <c r="I102" s="2"/>
      <c r="J102" s="2"/>
      <c r="K102" s="3" t="s">
        <v>77</v>
      </c>
      <c r="L102" s="4">
        <v>15848656000</v>
      </c>
      <c r="M102" s="4">
        <v>0</v>
      </c>
      <c r="N102" s="4">
        <v>592764000</v>
      </c>
      <c r="O102" s="4">
        <v>15255892000</v>
      </c>
      <c r="P102" s="4">
        <v>252240000</v>
      </c>
      <c r="Q102" s="41">
        <f t="shared" si="11"/>
        <v>1.5915545141493386E-2</v>
      </c>
      <c r="R102" s="4">
        <v>0</v>
      </c>
      <c r="S102" s="41">
        <f t="shared" si="12"/>
        <v>0</v>
      </c>
      <c r="T102" s="4">
        <v>0</v>
      </c>
      <c r="U102" s="41">
        <f t="shared" si="13"/>
        <v>0</v>
      </c>
    </row>
    <row r="103" spans="1:21" ht="56.25" x14ac:dyDescent="0.25">
      <c r="A103" s="2" t="s">
        <v>55</v>
      </c>
      <c r="B103" s="2" t="s">
        <v>67</v>
      </c>
      <c r="C103" s="2" t="s">
        <v>57</v>
      </c>
      <c r="D103" s="2" t="s">
        <v>75</v>
      </c>
      <c r="E103" s="2" t="s">
        <v>76</v>
      </c>
      <c r="F103" s="2" t="s">
        <v>160</v>
      </c>
      <c r="G103" s="2" t="s">
        <v>20</v>
      </c>
      <c r="H103" s="2"/>
      <c r="I103" s="2" t="s">
        <v>59</v>
      </c>
      <c r="J103" s="2" t="s">
        <v>42</v>
      </c>
      <c r="K103" s="3" t="s">
        <v>161</v>
      </c>
      <c r="L103" s="4">
        <v>360924009</v>
      </c>
      <c r="M103" s="4">
        <v>0</v>
      </c>
      <c r="N103" s="4">
        <v>0</v>
      </c>
      <c r="O103" s="4">
        <v>360924009</v>
      </c>
      <c r="P103" s="4">
        <v>0</v>
      </c>
      <c r="Q103" s="37">
        <f t="shared" si="11"/>
        <v>0</v>
      </c>
      <c r="R103" s="4">
        <v>0</v>
      </c>
      <c r="S103" s="37">
        <f t="shared" si="12"/>
        <v>0</v>
      </c>
      <c r="T103" s="4">
        <v>0</v>
      </c>
      <c r="U103" s="37">
        <f t="shared" si="13"/>
        <v>0</v>
      </c>
    </row>
    <row r="104" spans="1:21" ht="56.25" x14ac:dyDescent="0.25">
      <c r="A104" s="2" t="s">
        <v>55</v>
      </c>
      <c r="B104" s="2" t="s">
        <v>67</v>
      </c>
      <c r="C104" s="2" t="s">
        <v>57</v>
      </c>
      <c r="D104" s="2" t="s">
        <v>75</v>
      </c>
      <c r="E104" s="2" t="s">
        <v>76</v>
      </c>
      <c r="F104" s="2" t="s">
        <v>160</v>
      </c>
      <c r="G104" s="2" t="s">
        <v>20</v>
      </c>
      <c r="H104" s="2"/>
      <c r="I104" s="2" t="s">
        <v>21</v>
      </c>
      <c r="J104" s="2" t="s">
        <v>22</v>
      </c>
      <c r="K104" s="3" t="s">
        <v>161</v>
      </c>
      <c r="L104" s="4">
        <v>424685000</v>
      </c>
      <c r="M104" s="4">
        <v>0</v>
      </c>
      <c r="N104" s="4">
        <v>105100000</v>
      </c>
      <c r="O104" s="4">
        <v>319585000</v>
      </c>
      <c r="P104" s="4">
        <v>105100000</v>
      </c>
      <c r="Q104" s="37">
        <f t="shared" si="11"/>
        <v>0.24747754217832041</v>
      </c>
      <c r="R104" s="4">
        <v>0</v>
      </c>
      <c r="S104" s="37">
        <f t="shared" si="12"/>
        <v>0</v>
      </c>
      <c r="T104" s="4">
        <v>0</v>
      </c>
      <c r="U104" s="37">
        <f t="shared" si="13"/>
        <v>0</v>
      </c>
    </row>
    <row r="105" spans="1:21" ht="45" x14ac:dyDescent="0.25">
      <c r="A105" s="2" t="s">
        <v>55</v>
      </c>
      <c r="B105" s="2" t="s">
        <v>67</v>
      </c>
      <c r="C105" s="2" t="s">
        <v>57</v>
      </c>
      <c r="D105" s="2" t="s">
        <v>75</v>
      </c>
      <c r="E105" s="2" t="s">
        <v>76</v>
      </c>
      <c r="F105" s="2" t="s">
        <v>162</v>
      </c>
      <c r="G105" s="2" t="s">
        <v>20</v>
      </c>
      <c r="H105" s="2"/>
      <c r="I105" s="2" t="s">
        <v>21</v>
      </c>
      <c r="J105" s="2" t="s">
        <v>22</v>
      </c>
      <c r="K105" s="3" t="s">
        <v>163</v>
      </c>
      <c r="L105" s="4">
        <v>586926991</v>
      </c>
      <c r="M105" s="4">
        <v>0</v>
      </c>
      <c r="N105" s="4">
        <v>180772000</v>
      </c>
      <c r="O105" s="4">
        <v>406154991</v>
      </c>
      <c r="P105" s="4">
        <v>105100000</v>
      </c>
      <c r="Q105" s="37">
        <f t="shared" si="11"/>
        <v>0.17906826847566124</v>
      </c>
      <c r="R105" s="4">
        <v>0</v>
      </c>
      <c r="S105" s="37">
        <f t="shared" si="12"/>
        <v>0</v>
      </c>
      <c r="T105" s="4">
        <v>0</v>
      </c>
      <c r="U105" s="37">
        <f t="shared" si="13"/>
        <v>0</v>
      </c>
    </row>
    <row r="106" spans="1:21" ht="56.25" x14ac:dyDescent="0.25">
      <c r="A106" s="2" t="s">
        <v>55</v>
      </c>
      <c r="B106" s="2" t="s">
        <v>67</v>
      </c>
      <c r="C106" s="2" t="s">
        <v>57</v>
      </c>
      <c r="D106" s="2" t="s">
        <v>75</v>
      </c>
      <c r="E106" s="2" t="s">
        <v>76</v>
      </c>
      <c r="F106" s="2" t="s">
        <v>164</v>
      </c>
      <c r="G106" s="2" t="s">
        <v>20</v>
      </c>
      <c r="H106" s="2"/>
      <c r="I106" s="2" t="s">
        <v>21</v>
      </c>
      <c r="J106" s="2" t="s">
        <v>22</v>
      </c>
      <c r="K106" s="3" t="s">
        <v>165</v>
      </c>
      <c r="L106" s="4">
        <v>126120000</v>
      </c>
      <c r="M106" s="4">
        <v>0</v>
      </c>
      <c r="N106" s="4">
        <v>84080000</v>
      </c>
      <c r="O106" s="4">
        <v>42040000</v>
      </c>
      <c r="P106" s="4">
        <v>0</v>
      </c>
      <c r="Q106" s="37">
        <f t="shared" si="11"/>
        <v>0</v>
      </c>
      <c r="R106" s="4">
        <v>0</v>
      </c>
      <c r="S106" s="37">
        <f t="shared" si="12"/>
        <v>0</v>
      </c>
      <c r="T106" s="4">
        <v>0</v>
      </c>
      <c r="U106" s="37">
        <f t="shared" si="13"/>
        <v>0</v>
      </c>
    </row>
    <row r="107" spans="1:21" ht="45" x14ac:dyDescent="0.25">
      <c r="A107" s="2" t="s">
        <v>55</v>
      </c>
      <c r="B107" s="2" t="s">
        <v>67</v>
      </c>
      <c r="C107" s="2" t="s">
        <v>57</v>
      </c>
      <c r="D107" s="2" t="s">
        <v>75</v>
      </c>
      <c r="E107" s="2" t="s">
        <v>76</v>
      </c>
      <c r="F107" s="2" t="s">
        <v>166</v>
      </c>
      <c r="G107" s="2" t="s">
        <v>20</v>
      </c>
      <c r="H107" s="2"/>
      <c r="I107" s="2" t="s">
        <v>21</v>
      </c>
      <c r="J107" s="2" t="s">
        <v>22</v>
      </c>
      <c r="K107" s="3" t="s">
        <v>167</v>
      </c>
      <c r="L107" s="4">
        <v>262268009</v>
      </c>
      <c r="M107" s="4">
        <v>0</v>
      </c>
      <c r="N107" s="4">
        <v>159752000</v>
      </c>
      <c r="O107" s="4">
        <v>102516009</v>
      </c>
      <c r="P107" s="4">
        <v>42040000</v>
      </c>
      <c r="Q107" s="37">
        <f t="shared" si="11"/>
        <v>0.1602940448600424</v>
      </c>
      <c r="R107" s="4">
        <v>0</v>
      </c>
      <c r="S107" s="37">
        <f t="shared" si="12"/>
        <v>0</v>
      </c>
      <c r="T107" s="4">
        <v>0</v>
      </c>
      <c r="U107" s="37">
        <f t="shared" si="13"/>
        <v>0</v>
      </c>
    </row>
    <row r="108" spans="1:21" ht="56.25" x14ac:dyDescent="0.25">
      <c r="A108" s="2" t="s">
        <v>55</v>
      </c>
      <c r="B108" s="2" t="s">
        <v>67</v>
      </c>
      <c r="C108" s="2" t="s">
        <v>57</v>
      </c>
      <c r="D108" s="2" t="s">
        <v>75</v>
      </c>
      <c r="E108" s="2" t="s">
        <v>76</v>
      </c>
      <c r="F108" s="2" t="s">
        <v>168</v>
      </c>
      <c r="G108" s="2" t="s">
        <v>24</v>
      </c>
      <c r="H108" s="2"/>
      <c r="I108" s="2" t="s">
        <v>59</v>
      </c>
      <c r="J108" s="2" t="s">
        <v>42</v>
      </c>
      <c r="K108" s="3" t="s">
        <v>169</v>
      </c>
      <c r="L108" s="4">
        <v>6000000000</v>
      </c>
      <c r="M108" s="4">
        <v>0</v>
      </c>
      <c r="N108" s="4">
        <v>63060000</v>
      </c>
      <c r="O108" s="4">
        <v>5936940000</v>
      </c>
      <c r="P108" s="4">
        <v>0</v>
      </c>
      <c r="Q108" s="37">
        <f t="shared" si="11"/>
        <v>0</v>
      </c>
      <c r="R108" s="4">
        <v>0</v>
      </c>
      <c r="S108" s="37">
        <f t="shared" si="12"/>
        <v>0</v>
      </c>
      <c r="T108" s="4">
        <v>0</v>
      </c>
      <c r="U108" s="37">
        <f t="shared" si="13"/>
        <v>0</v>
      </c>
    </row>
    <row r="109" spans="1:21" ht="45" x14ac:dyDescent="0.25">
      <c r="A109" s="2" t="s">
        <v>55</v>
      </c>
      <c r="B109" s="2" t="s">
        <v>67</v>
      </c>
      <c r="C109" s="2" t="s">
        <v>57</v>
      </c>
      <c r="D109" s="2" t="s">
        <v>75</v>
      </c>
      <c r="E109" s="2" t="s">
        <v>76</v>
      </c>
      <c r="F109" s="2" t="s">
        <v>160</v>
      </c>
      <c r="G109" s="2" t="s">
        <v>24</v>
      </c>
      <c r="H109" s="2"/>
      <c r="I109" s="2" t="s">
        <v>59</v>
      </c>
      <c r="J109" s="2" t="s">
        <v>42</v>
      </c>
      <c r="K109" s="3" t="s">
        <v>170</v>
      </c>
      <c r="L109" s="4">
        <v>7487731991</v>
      </c>
      <c r="M109" s="4">
        <v>0</v>
      </c>
      <c r="N109" s="4">
        <v>0</v>
      </c>
      <c r="O109" s="4">
        <v>7487731991</v>
      </c>
      <c r="P109" s="4">
        <v>0</v>
      </c>
      <c r="Q109" s="37">
        <f t="shared" si="11"/>
        <v>0</v>
      </c>
      <c r="R109" s="4">
        <v>0</v>
      </c>
      <c r="S109" s="37">
        <f t="shared" si="12"/>
        <v>0</v>
      </c>
      <c r="T109" s="4">
        <v>0</v>
      </c>
      <c r="U109" s="37">
        <f t="shared" si="13"/>
        <v>0</v>
      </c>
    </row>
    <row r="110" spans="1:21" ht="45" x14ac:dyDescent="0.25">
      <c r="A110" s="2" t="s">
        <v>55</v>
      </c>
      <c r="B110" s="2" t="s">
        <v>67</v>
      </c>
      <c r="C110" s="2" t="s">
        <v>57</v>
      </c>
      <c r="D110" s="2" t="s">
        <v>75</v>
      </c>
      <c r="E110" s="2" t="s">
        <v>76</v>
      </c>
      <c r="F110" s="2" t="s">
        <v>164</v>
      </c>
      <c r="G110" s="2" t="s">
        <v>24</v>
      </c>
      <c r="H110" s="2"/>
      <c r="I110" s="2" t="s">
        <v>21</v>
      </c>
      <c r="J110" s="2" t="s">
        <v>22</v>
      </c>
      <c r="K110" s="3" t="s">
        <v>171</v>
      </c>
      <c r="L110" s="4">
        <v>600000000</v>
      </c>
      <c r="M110" s="4">
        <v>0</v>
      </c>
      <c r="N110" s="4">
        <v>0</v>
      </c>
      <c r="O110" s="4">
        <v>600000000</v>
      </c>
      <c r="P110" s="4">
        <v>0</v>
      </c>
      <c r="Q110" s="37">
        <f t="shared" si="11"/>
        <v>0</v>
      </c>
      <c r="R110" s="4">
        <v>0</v>
      </c>
      <c r="S110" s="37">
        <f t="shared" si="12"/>
        <v>0</v>
      </c>
      <c r="T110" s="4">
        <v>0</v>
      </c>
      <c r="U110" s="37">
        <f t="shared" si="13"/>
        <v>0</v>
      </c>
    </row>
    <row r="111" spans="1:21" s="30" customFormat="1" ht="42" x14ac:dyDescent="0.25">
      <c r="A111" s="27" t="s">
        <v>55</v>
      </c>
      <c r="B111" s="27" t="s">
        <v>67</v>
      </c>
      <c r="C111" s="27" t="s">
        <v>57</v>
      </c>
      <c r="D111" s="27" t="s">
        <v>78</v>
      </c>
      <c r="E111" s="27"/>
      <c r="F111" s="27"/>
      <c r="G111" s="27"/>
      <c r="H111" s="27"/>
      <c r="I111" s="27"/>
      <c r="J111" s="27"/>
      <c r="K111" s="28" t="s">
        <v>242</v>
      </c>
      <c r="L111" s="29">
        <f>L112</f>
        <v>84351854465</v>
      </c>
      <c r="M111" s="29">
        <f t="shared" ref="M111:T111" si="21">M112</f>
        <v>0</v>
      </c>
      <c r="N111" s="29">
        <f t="shared" si="21"/>
        <v>28312617870.52</v>
      </c>
      <c r="O111" s="29">
        <f t="shared" si="21"/>
        <v>56039236594.480003</v>
      </c>
      <c r="P111" s="29">
        <f t="shared" si="21"/>
        <v>4097742116.52</v>
      </c>
      <c r="Q111" s="39">
        <f t="shared" si="11"/>
        <v>4.8579158603089992E-2</v>
      </c>
      <c r="R111" s="29">
        <f t="shared" si="21"/>
        <v>0</v>
      </c>
      <c r="S111" s="39">
        <f t="shared" si="12"/>
        <v>0</v>
      </c>
      <c r="T111" s="29">
        <f t="shared" si="21"/>
        <v>0</v>
      </c>
      <c r="U111" s="39">
        <f t="shared" si="13"/>
        <v>0</v>
      </c>
    </row>
    <row r="112" spans="1:21" ht="22.5" x14ac:dyDescent="0.25">
      <c r="A112" s="2" t="s">
        <v>55</v>
      </c>
      <c r="B112" s="2" t="s">
        <v>67</v>
      </c>
      <c r="C112" s="2" t="s">
        <v>57</v>
      </c>
      <c r="D112" s="2" t="s">
        <v>78</v>
      </c>
      <c r="E112" s="2" t="s">
        <v>79</v>
      </c>
      <c r="F112" s="2"/>
      <c r="G112" s="2"/>
      <c r="H112" s="2"/>
      <c r="I112" s="2"/>
      <c r="J112" s="2"/>
      <c r="K112" s="3" t="s">
        <v>80</v>
      </c>
      <c r="L112" s="4">
        <v>84351854465</v>
      </c>
      <c r="M112" s="4">
        <v>0</v>
      </c>
      <c r="N112" s="4">
        <v>28312617870.52</v>
      </c>
      <c r="O112" s="4">
        <v>56039236594.480003</v>
      </c>
      <c r="P112" s="4">
        <v>4097742116.52</v>
      </c>
      <c r="Q112" s="41">
        <f t="shared" si="11"/>
        <v>4.8579158603089992E-2</v>
      </c>
      <c r="R112" s="4">
        <v>0</v>
      </c>
      <c r="S112" s="41">
        <f t="shared" si="12"/>
        <v>0</v>
      </c>
      <c r="T112" s="4">
        <v>0</v>
      </c>
      <c r="U112" s="41">
        <f t="shared" si="13"/>
        <v>0</v>
      </c>
    </row>
    <row r="113" spans="1:21" ht="56.25" x14ac:dyDescent="0.25">
      <c r="A113" s="2" t="s">
        <v>55</v>
      </c>
      <c r="B113" s="2" t="s">
        <v>67</v>
      </c>
      <c r="C113" s="2" t="s">
        <v>57</v>
      </c>
      <c r="D113" s="2" t="s">
        <v>78</v>
      </c>
      <c r="E113" s="2" t="s">
        <v>79</v>
      </c>
      <c r="F113" s="2" t="s">
        <v>172</v>
      </c>
      <c r="G113" s="2" t="s">
        <v>20</v>
      </c>
      <c r="H113" s="2"/>
      <c r="I113" s="2" t="s">
        <v>59</v>
      </c>
      <c r="J113" s="2" t="s">
        <v>42</v>
      </c>
      <c r="K113" s="3" t="s">
        <v>173</v>
      </c>
      <c r="L113" s="4">
        <v>2546370059</v>
      </c>
      <c r="M113" s="4">
        <v>0</v>
      </c>
      <c r="N113" s="4">
        <v>0</v>
      </c>
      <c r="O113" s="4">
        <v>2546370059</v>
      </c>
      <c r="P113" s="4">
        <v>0</v>
      </c>
      <c r="Q113" s="37">
        <f t="shared" si="11"/>
        <v>0</v>
      </c>
      <c r="R113" s="4">
        <v>0</v>
      </c>
      <c r="S113" s="37">
        <f t="shared" si="12"/>
        <v>0</v>
      </c>
      <c r="T113" s="4">
        <v>0</v>
      </c>
      <c r="U113" s="37">
        <f t="shared" si="13"/>
        <v>0</v>
      </c>
    </row>
    <row r="114" spans="1:21" ht="45" x14ac:dyDescent="0.25">
      <c r="A114" s="2" t="s">
        <v>55</v>
      </c>
      <c r="B114" s="2" t="s">
        <v>67</v>
      </c>
      <c r="C114" s="2" t="s">
        <v>57</v>
      </c>
      <c r="D114" s="2" t="s">
        <v>78</v>
      </c>
      <c r="E114" s="2" t="s">
        <v>79</v>
      </c>
      <c r="F114" s="2" t="s">
        <v>174</v>
      </c>
      <c r="G114" s="2" t="s">
        <v>20</v>
      </c>
      <c r="H114" s="2"/>
      <c r="I114" s="2" t="s">
        <v>59</v>
      </c>
      <c r="J114" s="2" t="s">
        <v>42</v>
      </c>
      <c r="K114" s="3" t="s">
        <v>175</v>
      </c>
      <c r="L114" s="4">
        <v>18627992951</v>
      </c>
      <c r="M114" s="4">
        <v>0</v>
      </c>
      <c r="N114" s="4">
        <v>3786107750</v>
      </c>
      <c r="O114" s="4">
        <v>14841885201</v>
      </c>
      <c r="P114" s="4">
        <v>904981066</v>
      </c>
      <c r="Q114" s="37">
        <f t="shared" si="11"/>
        <v>4.858178056973219E-2</v>
      </c>
      <c r="R114" s="4">
        <v>0</v>
      </c>
      <c r="S114" s="37">
        <f t="shared" si="12"/>
        <v>0</v>
      </c>
      <c r="T114" s="4">
        <v>0</v>
      </c>
      <c r="U114" s="37">
        <f t="shared" si="13"/>
        <v>0</v>
      </c>
    </row>
    <row r="115" spans="1:21" ht="45" x14ac:dyDescent="0.25">
      <c r="A115" s="2" t="s">
        <v>55</v>
      </c>
      <c r="B115" s="2" t="s">
        <v>67</v>
      </c>
      <c r="C115" s="2" t="s">
        <v>57</v>
      </c>
      <c r="D115" s="2" t="s">
        <v>78</v>
      </c>
      <c r="E115" s="2" t="s">
        <v>79</v>
      </c>
      <c r="F115" s="2" t="s">
        <v>176</v>
      </c>
      <c r="G115" s="2" t="s">
        <v>20</v>
      </c>
      <c r="H115" s="2"/>
      <c r="I115" s="2" t="s">
        <v>59</v>
      </c>
      <c r="J115" s="2" t="s">
        <v>42</v>
      </c>
      <c r="K115" s="3" t="s">
        <v>177</v>
      </c>
      <c r="L115" s="4">
        <v>12226944630</v>
      </c>
      <c r="M115" s="4">
        <v>0</v>
      </c>
      <c r="N115" s="4">
        <v>3805372070</v>
      </c>
      <c r="O115" s="4">
        <v>8421572560</v>
      </c>
      <c r="P115" s="4">
        <v>0</v>
      </c>
      <c r="Q115" s="37">
        <f t="shared" si="11"/>
        <v>0</v>
      </c>
      <c r="R115" s="4">
        <v>0</v>
      </c>
      <c r="S115" s="37">
        <f t="shared" si="12"/>
        <v>0</v>
      </c>
      <c r="T115" s="4">
        <v>0</v>
      </c>
      <c r="U115" s="37">
        <f t="shared" si="13"/>
        <v>0</v>
      </c>
    </row>
    <row r="116" spans="1:21" ht="45" x14ac:dyDescent="0.25">
      <c r="A116" s="2" t="s">
        <v>55</v>
      </c>
      <c r="B116" s="2" t="s">
        <v>67</v>
      </c>
      <c r="C116" s="2" t="s">
        <v>57</v>
      </c>
      <c r="D116" s="2" t="s">
        <v>78</v>
      </c>
      <c r="E116" s="2" t="s">
        <v>79</v>
      </c>
      <c r="F116" s="2" t="s">
        <v>178</v>
      </c>
      <c r="G116" s="2" t="s">
        <v>20</v>
      </c>
      <c r="H116" s="2"/>
      <c r="I116" s="2" t="s">
        <v>59</v>
      </c>
      <c r="J116" s="2" t="s">
        <v>42</v>
      </c>
      <c r="K116" s="3" t="s">
        <v>179</v>
      </c>
      <c r="L116" s="4">
        <v>1510000000</v>
      </c>
      <c r="M116" s="4">
        <v>0</v>
      </c>
      <c r="N116" s="4">
        <v>0</v>
      </c>
      <c r="O116" s="4">
        <v>1510000000</v>
      </c>
      <c r="P116" s="4">
        <v>0</v>
      </c>
      <c r="Q116" s="37">
        <f t="shared" si="11"/>
        <v>0</v>
      </c>
      <c r="R116" s="4">
        <v>0</v>
      </c>
      <c r="S116" s="37">
        <f t="shared" si="12"/>
        <v>0</v>
      </c>
      <c r="T116" s="4">
        <v>0</v>
      </c>
      <c r="U116" s="37">
        <f t="shared" si="13"/>
        <v>0</v>
      </c>
    </row>
    <row r="117" spans="1:21" ht="56.25" x14ac:dyDescent="0.25">
      <c r="A117" s="2" t="s">
        <v>55</v>
      </c>
      <c r="B117" s="2" t="s">
        <v>67</v>
      </c>
      <c r="C117" s="2" t="s">
        <v>57</v>
      </c>
      <c r="D117" s="2" t="s">
        <v>78</v>
      </c>
      <c r="E117" s="2" t="s">
        <v>79</v>
      </c>
      <c r="F117" s="2" t="s">
        <v>180</v>
      </c>
      <c r="G117" s="2" t="s">
        <v>20</v>
      </c>
      <c r="H117" s="2"/>
      <c r="I117" s="2" t="s">
        <v>59</v>
      </c>
      <c r="J117" s="2" t="s">
        <v>42</v>
      </c>
      <c r="K117" s="3" t="s">
        <v>181</v>
      </c>
      <c r="L117" s="4">
        <v>1107812360</v>
      </c>
      <c r="M117" s="4">
        <v>0</v>
      </c>
      <c r="N117" s="4">
        <v>0</v>
      </c>
      <c r="O117" s="4">
        <v>1107812360</v>
      </c>
      <c r="P117" s="4">
        <v>0</v>
      </c>
      <c r="Q117" s="37">
        <f t="shared" si="11"/>
        <v>0</v>
      </c>
      <c r="R117" s="4">
        <v>0</v>
      </c>
      <c r="S117" s="37">
        <f t="shared" si="12"/>
        <v>0</v>
      </c>
      <c r="T117" s="4">
        <v>0</v>
      </c>
      <c r="U117" s="37">
        <f t="shared" si="13"/>
        <v>0</v>
      </c>
    </row>
    <row r="118" spans="1:21" ht="56.25" x14ac:dyDescent="0.25">
      <c r="A118" s="2" t="s">
        <v>55</v>
      </c>
      <c r="B118" s="2" t="s">
        <v>67</v>
      </c>
      <c r="C118" s="2" t="s">
        <v>57</v>
      </c>
      <c r="D118" s="2" t="s">
        <v>78</v>
      </c>
      <c r="E118" s="2" t="s">
        <v>79</v>
      </c>
      <c r="F118" s="2" t="s">
        <v>180</v>
      </c>
      <c r="G118" s="2" t="s">
        <v>20</v>
      </c>
      <c r="H118" s="2"/>
      <c r="I118" s="2" t="s">
        <v>21</v>
      </c>
      <c r="J118" s="2" t="s">
        <v>22</v>
      </c>
      <c r="K118" s="3" t="s">
        <v>181</v>
      </c>
      <c r="L118" s="4">
        <v>4351854465</v>
      </c>
      <c r="M118" s="4">
        <v>0</v>
      </c>
      <c r="N118" s="4">
        <v>3221138050.52</v>
      </c>
      <c r="O118" s="4">
        <v>1130716414.48</v>
      </c>
      <c r="P118" s="4">
        <v>3192761050.52</v>
      </c>
      <c r="Q118" s="37">
        <f t="shared" si="11"/>
        <v>0.73365529022120002</v>
      </c>
      <c r="R118" s="4">
        <v>0</v>
      </c>
      <c r="S118" s="37">
        <f t="shared" si="12"/>
        <v>0</v>
      </c>
      <c r="T118" s="4">
        <v>0</v>
      </c>
      <c r="U118" s="37">
        <f t="shared" si="13"/>
        <v>0</v>
      </c>
    </row>
    <row r="119" spans="1:21" ht="56.25" x14ac:dyDescent="0.25">
      <c r="A119" s="2" t="s">
        <v>55</v>
      </c>
      <c r="B119" s="2" t="s">
        <v>67</v>
      </c>
      <c r="C119" s="2" t="s">
        <v>57</v>
      </c>
      <c r="D119" s="2" t="s">
        <v>78</v>
      </c>
      <c r="E119" s="2" t="s">
        <v>79</v>
      </c>
      <c r="F119" s="2" t="s">
        <v>180</v>
      </c>
      <c r="G119" s="2" t="s">
        <v>24</v>
      </c>
      <c r="H119" s="2"/>
      <c r="I119" s="2" t="s">
        <v>59</v>
      </c>
      <c r="J119" s="2" t="s">
        <v>42</v>
      </c>
      <c r="K119" s="3" t="s">
        <v>182</v>
      </c>
      <c r="L119" s="4">
        <v>9867005683</v>
      </c>
      <c r="M119" s="4">
        <v>0</v>
      </c>
      <c r="N119" s="4">
        <v>0</v>
      </c>
      <c r="O119" s="4">
        <v>9867005683</v>
      </c>
      <c r="P119" s="4">
        <v>0</v>
      </c>
      <c r="Q119" s="37">
        <f t="shared" si="11"/>
        <v>0</v>
      </c>
      <c r="R119" s="4">
        <v>0</v>
      </c>
      <c r="S119" s="37">
        <f t="shared" si="12"/>
        <v>0</v>
      </c>
      <c r="T119" s="4">
        <v>0</v>
      </c>
      <c r="U119" s="37">
        <f t="shared" si="13"/>
        <v>0</v>
      </c>
    </row>
    <row r="120" spans="1:21" ht="45" x14ac:dyDescent="0.25">
      <c r="A120" s="2" t="s">
        <v>55</v>
      </c>
      <c r="B120" s="2" t="s">
        <v>67</v>
      </c>
      <c r="C120" s="2" t="s">
        <v>57</v>
      </c>
      <c r="D120" s="2" t="s">
        <v>78</v>
      </c>
      <c r="E120" s="2" t="s">
        <v>79</v>
      </c>
      <c r="F120" s="2" t="s">
        <v>172</v>
      </c>
      <c r="G120" s="2" t="s">
        <v>24</v>
      </c>
      <c r="H120" s="2"/>
      <c r="I120" s="2" t="s">
        <v>59</v>
      </c>
      <c r="J120" s="2" t="s">
        <v>42</v>
      </c>
      <c r="K120" s="3" t="s">
        <v>183</v>
      </c>
      <c r="L120" s="4">
        <v>16613874317</v>
      </c>
      <c r="M120" s="4">
        <v>0</v>
      </c>
      <c r="N120" s="4">
        <v>0</v>
      </c>
      <c r="O120" s="4">
        <v>16613874317</v>
      </c>
      <c r="P120" s="4">
        <v>0</v>
      </c>
      <c r="Q120" s="37">
        <f t="shared" si="11"/>
        <v>0</v>
      </c>
      <c r="R120" s="4">
        <v>0</v>
      </c>
      <c r="S120" s="37">
        <f t="shared" si="12"/>
        <v>0</v>
      </c>
      <c r="T120" s="4">
        <v>0</v>
      </c>
      <c r="U120" s="37">
        <f t="shared" si="13"/>
        <v>0</v>
      </c>
    </row>
    <row r="121" spans="1:21" ht="45" x14ac:dyDescent="0.25">
      <c r="A121" s="2" t="s">
        <v>55</v>
      </c>
      <c r="B121" s="2" t="s">
        <v>67</v>
      </c>
      <c r="C121" s="2" t="s">
        <v>57</v>
      </c>
      <c r="D121" s="2" t="s">
        <v>78</v>
      </c>
      <c r="E121" s="2" t="s">
        <v>79</v>
      </c>
      <c r="F121" s="2" t="s">
        <v>174</v>
      </c>
      <c r="G121" s="2" t="s">
        <v>24</v>
      </c>
      <c r="H121" s="2"/>
      <c r="I121" s="2" t="s">
        <v>59</v>
      </c>
      <c r="J121" s="2" t="s">
        <v>42</v>
      </c>
      <c r="K121" s="3" t="s">
        <v>184</v>
      </c>
      <c r="L121" s="4">
        <v>17500000000</v>
      </c>
      <c r="M121" s="4">
        <v>0</v>
      </c>
      <c r="N121" s="4">
        <v>17500000000</v>
      </c>
      <c r="O121" s="4">
        <v>0</v>
      </c>
      <c r="P121" s="4">
        <v>0</v>
      </c>
      <c r="Q121" s="37">
        <f t="shared" si="11"/>
        <v>0</v>
      </c>
      <c r="R121" s="4">
        <v>0</v>
      </c>
      <c r="S121" s="37">
        <f t="shared" si="12"/>
        <v>0</v>
      </c>
      <c r="T121" s="4">
        <v>0</v>
      </c>
      <c r="U121" s="37">
        <f t="shared" si="13"/>
        <v>0</v>
      </c>
    </row>
    <row r="122" spans="1:21" s="30" customFormat="1" x14ac:dyDescent="0.25">
      <c r="A122" s="27" t="s">
        <v>55</v>
      </c>
      <c r="B122" s="27" t="s">
        <v>67</v>
      </c>
      <c r="C122" s="27" t="s">
        <v>57</v>
      </c>
      <c r="D122" s="27" t="s">
        <v>81</v>
      </c>
      <c r="E122" s="27"/>
      <c r="F122" s="27"/>
      <c r="G122" s="27"/>
      <c r="H122" s="27"/>
      <c r="I122" s="27"/>
      <c r="J122" s="27"/>
      <c r="K122" s="28" t="s">
        <v>243</v>
      </c>
      <c r="L122" s="29">
        <f>L123</f>
        <v>34128712232</v>
      </c>
      <c r="M122" s="29">
        <f t="shared" ref="M122:T122" si="22">M123</f>
        <v>0</v>
      </c>
      <c r="N122" s="29">
        <f t="shared" si="22"/>
        <v>0</v>
      </c>
      <c r="O122" s="29">
        <f t="shared" si="22"/>
        <v>34128712232</v>
      </c>
      <c r="P122" s="29">
        <f t="shared" si="22"/>
        <v>0</v>
      </c>
      <c r="Q122" s="39">
        <f t="shared" si="11"/>
        <v>0</v>
      </c>
      <c r="R122" s="29">
        <f t="shared" si="22"/>
        <v>0</v>
      </c>
      <c r="S122" s="39">
        <f t="shared" si="12"/>
        <v>0</v>
      </c>
      <c r="T122" s="29">
        <f t="shared" si="22"/>
        <v>0</v>
      </c>
      <c r="U122" s="39">
        <f t="shared" si="13"/>
        <v>0</v>
      </c>
    </row>
    <row r="123" spans="1:21" ht="33.75" x14ac:dyDescent="0.25">
      <c r="A123" s="2" t="s">
        <v>55</v>
      </c>
      <c r="B123" s="2" t="s">
        <v>67</v>
      </c>
      <c r="C123" s="2" t="s">
        <v>57</v>
      </c>
      <c r="D123" s="2" t="s">
        <v>81</v>
      </c>
      <c r="E123" s="2" t="s">
        <v>70</v>
      </c>
      <c r="F123" s="2"/>
      <c r="G123" s="2"/>
      <c r="H123" s="2"/>
      <c r="I123" s="2"/>
      <c r="J123" s="2"/>
      <c r="K123" s="3" t="s">
        <v>71</v>
      </c>
      <c r="L123" s="4">
        <v>34128712232</v>
      </c>
      <c r="M123" s="4">
        <v>0</v>
      </c>
      <c r="N123" s="4">
        <v>0</v>
      </c>
      <c r="O123" s="4">
        <v>34128712232</v>
      </c>
      <c r="P123" s="4">
        <v>0</v>
      </c>
      <c r="Q123" s="41">
        <f t="shared" si="11"/>
        <v>0</v>
      </c>
      <c r="R123" s="4">
        <v>0</v>
      </c>
      <c r="S123" s="41">
        <f t="shared" si="12"/>
        <v>0</v>
      </c>
      <c r="T123" s="4">
        <v>0</v>
      </c>
      <c r="U123" s="41">
        <f t="shared" si="13"/>
        <v>0</v>
      </c>
    </row>
    <row r="124" spans="1:21" ht="33.75" x14ac:dyDescent="0.25">
      <c r="A124" s="2" t="s">
        <v>55</v>
      </c>
      <c r="B124" s="2" t="s">
        <v>67</v>
      </c>
      <c r="C124" s="2" t="s">
        <v>57</v>
      </c>
      <c r="D124" s="2" t="s">
        <v>81</v>
      </c>
      <c r="E124" s="2" t="s">
        <v>70</v>
      </c>
      <c r="F124" s="2" t="s">
        <v>174</v>
      </c>
      <c r="G124" s="2" t="s">
        <v>20</v>
      </c>
      <c r="H124" s="2"/>
      <c r="I124" s="2" t="s">
        <v>59</v>
      </c>
      <c r="J124" s="2" t="s">
        <v>42</v>
      </c>
      <c r="K124" s="3" t="s">
        <v>185</v>
      </c>
      <c r="L124" s="4">
        <v>18000000000</v>
      </c>
      <c r="M124" s="4">
        <v>0</v>
      </c>
      <c r="N124" s="4">
        <v>0</v>
      </c>
      <c r="O124" s="4">
        <v>18000000000</v>
      </c>
      <c r="P124" s="4">
        <v>0</v>
      </c>
      <c r="Q124" s="37">
        <f t="shared" si="11"/>
        <v>0</v>
      </c>
      <c r="R124" s="4">
        <v>0</v>
      </c>
      <c r="S124" s="37">
        <f t="shared" si="12"/>
        <v>0</v>
      </c>
      <c r="T124" s="4">
        <v>0</v>
      </c>
      <c r="U124" s="37">
        <f t="shared" si="13"/>
        <v>0</v>
      </c>
    </row>
    <row r="125" spans="1:21" ht="33.75" x14ac:dyDescent="0.25">
      <c r="A125" s="2" t="s">
        <v>55</v>
      </c>
      <c r="B125" s="2" t="s">
        <v>67</v>
      </c>
      <c r="C125" s="2" t="s">
        <v>57</v>
      </c>
      <c r="D125" s="2" t="s">
        <v>81</v>
      </c>
      <c r="E125" s="2" t="s">
        <v>70</v>
      </c>
      <c r="F125" s="2" t="s">
        <v>174</v>
      </c>
      <c r="G125" s="2" t="s">
        <v>24</v>
      </c>
      <c r="H125" s="2"/>
      <c r="I125" s="2" t="s">
        <v>59</v>
      </c>
      <c r="J125" s="2" t="s">
        <v>42</v>
      </c>
      <c r="K125" s="3" t="s">
        <v>186</v>
      </c>
      <c r="L125" s="4">
        <v>16128712232</v>
      </c>
      <c r="M125" s="4">
        <v>0</v>
      </c>
      <c r="N125" s="4">
        <v>0</v>
      </c>
      <c r="O125" s="4">
        <v>16128712232</v>
      </c>
      <c r="P125" s="4">
        <v>0</v>
      </c>
      <c r="Q125" s="37">
        <f t="shared" si="11"/>
        <v>0</v>
      </c>
      <c r="R125" s="4">
        <v>0</v>
      </c>
      <c r="S125" s="37">
        <f t="shared" si="12"/>
        <v>0</v>
      </c>
      <c r="T125" s="4">
        <v>0</v>
      </c>
      <c r="U125" s="37">
        <f t="shared" si="13"/>
        <v>0</v>
      </c>
    </row>
    <row r="126" spans="1:21" s="30" customFormat="1" ht="31.5" x14ac:dyDescent="0.25">
      <c r="A126" s="27" t="s">
        <v>55</v>
      </c>
      <c r="B126" s="27" t="s">
        <v>67</v>
      </c>
      <c r="C126" s="27" t="s">
        <v>57</v>
      </c>
      <c r="D126" s="27" t="s">
        <v>62</v>
      </c>
      <c r="E126" s="27"/>
      <c r="F126" s="27"/>
      <c r="G126" s="27"/>
      <c r="H126" s="27"/>
      <c r="I126" s="27"/>
      <c r="J126" s="27"/>
      <c r="K126" s="28" t="s">
        <v>244</v>
      </c>
      <c r="L126" s="29">
        <f>L127</f>
        <v>16103550000</v>
      </c>
      <c r="M126" s="29">
        <f t="shared" ref="M126:T126" si="23">M127</f>
        <v>0</v>
      </c>
      <c r="N126" s="29">
        <f t="shared" si="23"/>
        <v>5838793700</v>
      </c>
      <c r="O126" s="29">
        <f t="shared" si="23"/>
        <v>10264756300</v>
      </c>
      <c r="P126" s="29">
        <f t="shared" si="23"/>
        <v>809270000</v>
      </c>
      <c r="Q126" s="39">
        <f t="shared" si="11"/>
        <v>5.0254136510272579E-2</v>
      </c>
      <c r="R126" s="29">
        <f t="shared" si="23"/>
        <v>0</v>
      </c>
      <c r="S126" s="39">
        <f t="shared" si="12"/>
        <v>0</v>
      </c>
      <c r="T126" s="29">
        <f t="shared" si="23"/>
        <v>0</v>
      </c>
      <c r="U126" s="39">
        <f t="shared" si="13"/>
        <v>0</v>
      </c>
    </row>
    <row r="127" spans="1:21" ht="22.5" x14ac:dyDescent="0.25">
      <c r="A127" s="2" t="s">
        <v>55</v>
      </c>
      <c r="B127" s="2" t="s">
        <v>67</v>
      </c>
      <c r="C127" s="2" t="s">
        <v>57</v>
      </c>
      <c r="D127" s="2" t="s">
        <v>62</v>
      </c>
      <c r="E127" s="2" t="s">
        <v>79</v>
      </c>
      <c r="F127" s="2"/>
      <c r="G127" s="2"/>
      <c r="H127" s="2"/>
      <c r="I127" s="2" t="s">
        <v>21</v>
      </c>
      <c r="J127" s="2" t="s">
        <v>22</v>
      </c>
      <c r="K127" s="3" t="s">
        <v>80</v>
      </c>
      <c r="L127" s="4">
        <v>16103550000</v>
      </c>
      <c r="M127" s="4">
        <v>0</v>
      </c>
      <c r="N127" s="4">
        <v>5838793700</v>
      </c>
      <c r="O127" s="4">
        <v>10264756300</v>
      </c>
      <c r="P127" s="4">
        <v>809270000</v>
      </c>
      <c r="Q127" s="41">
        <f t="shared" si="11"/>
        <v>5.0254136510272579E-2</v>
      </c>
      <c r="R127" s="4">
        <v>0</v>
      </c>
      <c r="S127" s="41">
        <f t="shared" si="12"/>
        <v>0</v>
      </c>
      <c r="T127" s="4">
        <v>0</v>
      </c>
      <c r="U127" s="41">
        <f t="shared" si="13"/>
        <v>0</v>
      </c>
    </row>
    <row r="128" spans="1:21" ht="56.25" x14ac:dyDescent="0.25">
      <c r="A128" s="2" t="s">
        <v>55</v>
      </c>
      <c r="B128" s="2" t="s">
        <v>67</v>
      </c>
      <c r="C128" s="2" t="s">
        <v>57</v>
      </c>
      <c r="D128" s="2" t="s">
        <v>62</v>
      </c>
      <c r="E128" s="2" t="s">
        <v>79</v>
      </c>
      <c r="F128" s="2" t="s">
        <v>187</v>
      </c>
      <c r="G128" s="2" t="s">
        <v>20</v>
      </c>
      <c r="H128" s="2"/>
      <c r="I128" s="2" t="s">
        <v>21</v>
      </c>
      <c r="J128" s="2" t="s">
        <v>22</v>
      </c>
      <c r="K128" s="3" t="s">
        <v>188</v>
      </c>
      <c r="L128" s="4">
        <v>16103550000</v>
      </c>
      <c r="M128" s="4">
        <v>0</v>
      </c>
      <c r="N128" s="4">
        <v>5838793700</v>
      </c>
      <c r="O128" s="4">
        <v>10264756300</v>
      </c>
      <c r="P128" s="4">
        <v>809270000</v>
      </c>
      <c r="Q128" s="37">
        <f t="shared" si="11"/>
        <v>5.0254136510272579E-2</v>
      </c>
      <c r="R128" s="4">
        <v>0</v>
      </c>
      <c r="S128" s="37">
        <f t="shared" si="12"/>
        <v>0</v>
      </c>
      <c r="T128" s="4">
        <v>0</v>
      </c>
      <c r="U128" s="37">
        <f t="shared" si="13"/>
        <v>0</v>
      </c>
    </row>
    <row r="129" spans="1:21" s="30" customFormat="1" ht="42" x14ac:dyDescent="0.25">
      <c r="A129" s="27" t="s">
        <v>55</v>
      </c>
      <c r="B129" s="27" t="s">
        <v>67</v>
      </c>
      <c r="C129" s="27" t="s">
        <v>57</v>
      </c>
      <c r="D129" s="27" t="s">
        <v>82</v>
      </c>
      <c r="E129" s="27"/>
      <c r="F129" s="27"/>
      <c r="G129" s="27"/>
      <c r="H129" s="27"/>
      <c r="I129" s="27"/>
      <c r="J129" s="27"/>
      <c r="K129" s="28" t="s">
        <v>240</v>
      </c>
      <c r="L129" s="29">
        <f>L130</f>
        <v>25377951236</v>
      </c>
      <c r="M129" s="29">
        <f t="shared" ref="M129:T129" si="24">M130</f>
        <v>0</v>
      </c>
      <c r="N129" s="29">
        <f t="shared" si="24"/>
        <v>617199749</v>
      </c>
      <c r="O129" s="29">
        <f t="shared" si="24"/>
        <v>24760751487</v>
      </c>
      <c r="P129" s="29">
        <f t="shared" si="24"/>
        <v>460600750</v>
      </c>
      <c r="Q129" s="39">
        <f t="shared" si="11"/>
        <v>1.8149642802789093E-2</v>
      </c>
      <c r="R129" s="29">
        <f t="shared" si="24"/>
        <v>0</v>
      </c>
      <c r="S129" s="39">
        <f t="shared" si="12"/>
        <v>0</v>
      </c>
      <c r="T129" s="29">
        <f t="shared" si="24"/>
        <v>0</v>
      </c>
      <c r="U129" s="39">
        <f t="shared" si="13"/>
        <v>0</v>
      </c>
    </row>
    <row r="130" spans="1:21" ht="33.75" x14ac:dyDescent="0.25">
      <c r="A130" s="2" t="s">
        <v>55</v>
      </c>
      <c r="B130" s="2" t="s">
        <v>67</v>
      </c>
      <c r="C130" s="2" t="s">
        <v>57</v>
      </c>
      <c r="D130" s="2" t="s">
        <v>82</v>
      </c>
      <c r="E130" s="2" t="s">
        <v>73</v>
      </c>
      <c r="F130" s="2"/>
      <c r="G130" s="2"/>
      <c r="H130" s="2"/>
      <c r="I130" s="2"/>
      <c r="J130" s="2"/>
      <c r="K130" s="3" t="s">
        <v>74</v>
      </c>
      <c r="L130" s="4">
        <v>25377951236</v>
      </c>
      <c r="M130" s="4">
        <v>0</v>
      </c>
      <c r="N130" s="4">
        <v>617199749</v>
      </c>
      <c r="O130" s="4">
        <v>24760751487</v>
      </c>
      <c r="P130" s="4">
        <v>460600750</v>
      </c>
      <c r="Q130" s="41">
        <f t="shared" si="11"/>
        <v>1.8149642802789093E-2</v>
      </c>
      <c r="R130" s="4">
        <v>0</v>
      </c>
      <c r="S130" s="41">
        <f t="shared" si="12"/>
        <v>0</v>
      </c>
      <c r="T130" s="4">
        <v>0</v>
      </c>
      <c r="U130" s="41">
        <f t="shared" si="13"/>
        <v>0</v>
      </c>
    </row>
    <row r="131" spans="1:21" ht="56.25" x14ac:dyDescent="0.25">
      <c r="A131" s="2" t="s">
        <v>55</v>
      </c>
      <c r="B131" s="2" t="s">
        <v>67</v>
      </c>
      <c r="C131" s="2" t="s">
        <v>57</v>
      </c>
      <c r="D131" s="2" t="s">
        <v>82</v>
      </c>
      <c r="E131" s="2" t="s">
        <v>73</v>
      </c>
      <c r="F131" s="2" t="s">
        <v>189</v>
      </c>
      <c r="G131" s="2" t="s">
        <v>20</v>
      </c>
      <c r="H131" s="2"/>
      <c r="I131" s="2" t="s">
        <v>59</v>
      </c>
      <c r="J131" s="2" t="s">
        <v>42</v>
      </c>
      <c r="K131" s="3" t="s">
        <v>190</v>
      </c>
      <c r="L131" s="4">
        <v>8000000000</v>
      </c>
      <c r="M131" s="4">
        <v>0</v>
      </c>
      <c r="N131" s="4">
        <v>0</v>
      </c>
      <c r="O131" s="4">
        <v>8000000000</v>
      </c>
      <c r="P131" s="4">
        <v>0</v>
      </c>
      <c r="Q131" s="37">
        <f t="shared" si="11"/>
        <v>0</v>
      </c>
      <c r="R131" s="4">
        <v>0</v>
      </c>
      <c r="S131" s="37">
        <f t="shared" si="12"/>
        <v>0</v>
      </c>
      <c r="T131" s="4">
        <v>0</v>
      </c>
      <c r="U131" s="37">
        <f t="shared" si="13"/>
        <v>0</v>
      </c>
    </row>
    <row r="132" spans="1:21" ht="56.25" x14ac:dyDescent="0.25">
      <c r="A132" s="2" t="s">
        <v>55</v>
      </c>
      <c r="B132" s="2" t="s">
        <v>67</v>
      </c>
      <c r="C132" s="2" t="s">
        <v>57</v>
      </c>
      <c r="D132" s="2" t="s">
        <v>82</v>
      </c>
      <c r="E132" s="2" t="s">
        <v>73</v>
      </c>
      <c r="F132" s="2" t="s">
        <v>191</v>
      </c>
      <c r="G132" s="2" t="s">
        <v>20</v>
      </c>
      <c r="H132" s="2"/>
      <c r="I132" s="2" t="s">
        <v>59</v>
      </c>
      <c r="J132" s="2" t="s">
        <v>42</v>
      </c>
      <c r="K132" s="3" t="s">
        <v>192</v>
      </c>
      <c r="L132" s="4">
        <v>1500000000</v>
      </c>
      <c r="M132" s="4">
        <v>0</v>
      </c>
      <c r="N132" s="4">
        <v>0</v>
      </c>
      <c r="O132" s="4">
        <v>1500000000</v>
      </c>
      <c r="P132" s="4">
        <v>0</v>
      </c>
      <c r="Q132" s="37">
        <f t="shared" si="11"/>
        <v>0</v>
      </c>
      <c r="R132" s="4">
        <v>0</v>
      </c>
      <c r="S132" s="37">
        <f t="shared" si="12"/>
        <v>0</v>
      </c>
      <c r="T132" s="4">
        <v>0</v>
      </c>
      <c r="U132" s="37">
        <f t="shared" si="13"/>
        <v>0</v>
      </c>
    </row>
    <row r="133" spans="1:21" ht="45" x14ac:dyDescent="0.25">
      <c r="A133" s="2" t="s">
        <v>55</v>
      </c>
      <c r="B133" s="2" t="s">
        <v>67</v>
      </c>
      <c r="C133" s="2" t="s">
        <v>57</v>
      </c>
      <c r="D133" s="2" t="s">
        <v>82</v>
      </c>
      <c r="E133" s="2" t="s">
        <v>73</v>
      </c>
      <c r="F133" s="2" t="s">
        <v>193</v>
      </c>
      <c r="G133" s="2" t="s">
        <v>20</v>
      </c>
      <c r="H133" s="2"/>
      <c r="I133" s="2" t="s">
        <v>59</v>
      </c>
      <c r="J133" s="2" t="s">
        <v>42</v>
      </c>
      <c r="K133" s="3" t="s">
        <v>194</v>
      </c>
      <c r="L133" s="4">
        <v>1192182000</v>
      </c>
      <c r="M133" s="4">
        <v>0</v>
      </c>
      <c r="N133" s="4">
        <v>617199749</v>
      </c>
      <c r="O133" s="4">
        <v>574982251</v>
      </c>
      <c r="P133" s="4">
        <v>460600750</v>
      </c>
      <c r="Q133" s="37">
        <f t="shared" si="11"/>
        <v>0.38635103532849852</v>
      </c>
      <c r="R133" s="4">
        <v>0</v>
      </c>
      <c r="S133" s="37">
        <f t="shared" si="12"/>
        <v>0</v>
      </c>
      <c r="T133" s="4">
        <v>0</v>
      </c>
      <c r="U133" s="37">
        <f t="shared" si="13"/>
        <v>0</v>
      </c>
    </row>
    <row r="134" spans="1:21" ht="45" x14ac:dyDescent="0.25">
      <c r="A134" s="2" t="s">
        <v>55</v>
      </c>
      <c r="B134" s="2" t="s">
        <v>67</v>
      </c>
      <c r="C134" s="2" t="s">
        <v>57</v>
      </c>
      <c r="D134" s="2" t="s">
        <v>82</v>
      </c>
      <c r="E134" s="2" t="s">
        <v>73</v>
      </c>
      <c r="F134" s="2" t="s">
        <v>193</v>
      </c>
      <c r="G134" s="2" t="s">
        <v>24</v>
      </c>
      <c r="H134" s="2"/>
      <c r="I134" s="2" t="s">
        <v>59</v>
      </c>
      <c r="J134" s="2" t="s">
        <v>42</v>
      </c>
      <c r="K134" s="3" t="s">
        <v>195</v>
      </c>
      <c r="L134" s="4">
        <v>9048457021</v>
      </c>
      <c r="M134" s="4">
        <v>0</v>
      </c>
      <c r="N134" s="4">
        <v>0</v>
      </c>
      <c r="O134" s="4">
        <v>9048457021</v>
      </c>
      <c r="P134" s="4">
        <v>0</v>
      </c>
      <c r="Q134" s="37">
        <f t="shared" ref="Q134:Q164" si="25">P134/L134</f>
        <v>0</v>
      </c>
      <c r="R134" s="4">
        <v>0</v>
      </c>
      <c r="S134" s="37">
        <f t="shared" ref="S134:S164" si="26">R134/L134</f>
        <v>0</v>
      </c>
      <c r="T134" s="4">
        <v>0</v>
      </c>
      <c r="U134" s="37">
        <f t="shared" ref="U134:U164" si="27">T134/L134</f>
        <v>0</v>
      </c>
    </row>
    <row r="135" spans="1:21" ht="56.25" x14ac:dyDescent="0.25">
      <c r="A135" s="2" t="s">
        <v>55</v>
      </c>
      <c r="B135" s="2" t="s">
        <v>67</v>
      </c>
      <c r="C135" s="2" t="s">
        <v>57</v>
      </c>
      <c r="D135" s="2" t="s">
        <v>82</v>
      </c>
      <c r="E135" s="2" t="s">
        <v>73</v>
      </c>
      <c r="F135" s="2" t="s">
        <v>189</v>
      </c>
      <c r="G135" s="2" t="s">
        <v>24</v>
      </c>
      <c r="H135" s="2"/>
      <c r="I135" s="2" t="s">
        <v>59</v>
      </c>
      <c r="J135" s="2" t="s">
        <v>42</v>
      </c>
      <c r="K135" s="3" t="s">
        <v>196</v>
      </c>
      <c r="L135" s="4">
        <v>300000000</v>
      </c>
      <c r="M135" s="4">
        <v>0</v>
      </c>
      <c r="N135" s="4">
        <v>0</v>
      </c>
      <c r="O135" s="4">
        <v>300000000</v>
      </c>
      <c r="P135" s="4">
        <v>0</v>
      </c>
      <c r="Q135" s="37">
        <f t="shared" si="25"/>
        <v>0</v>
      </c>
      <c r="R135" s="4">
        <v>0</v>
      </c>
      <c r="S135" s="37">
        <f t="shared" si="26"/>
        <v>0</v>
      </c>
      <c r="T135" s="4">
        <v>0</v>
      </c>
      <c r="U135" s="37">
        <f t="shared" si="27"/>
        <v>0</v>
      </c>
    </row>
    <row r="136" spans="1:21" ht="56.25" x14ac:dyDescent="0.25">
      <c r="A136" s="2" t="s">
        <v>55</v>
      </c>
      <c r="B136" s="2" t="s">
        <v>67</v>
      </c>
      <c r="C136" s="2" t="s">
        <v>57</v>
      </c>
      <c r="D136" s="2" t="s">
        <v>82</v>
      </c>
      <c r="E136" s="2" t="s">
        <v>73</v>
      </c>
      <c r="F136" s="2" t="s">
        <v>191</v>
      </c>
      <c r="G136" s="2" t="s">
        <v>24</v>
      </c>
      <c r="H136" s="2" t="s">
        <v>0</v>
      </c>
      <c r="I136" s="2" t="s">
        <v>59</v>
      </c>
      <c r="J136" s="2" t="s">
        <v>42</v>
      </c>
      <c r="K136" s="3" t="s">
        <v>197</v>
      </c>
      <c r="L136" s="4">
        <v>5337312215</v>
      </c>
      <c r="M136" s="4">
        <v>0</v>
      </c>
      <c r="N136" s="4">
        <v>0</v>
      </c>
      <c r="O136" s="4">
        <v>5337312215</v>
      </c>
      <c r="P136" s="4">
        <v>0</v>
      </c>
      <c r="Q136" s="37">
        <f t="shared" si="25"/>
        <v>0</v>
      </c>
      <c r="R136" s="4">
        <v>0</v>
      </c>
      <c r="S136" s="37">
        <f t="shared" si="26"/>
        <v>0</v>
      </c>
      <c r="T136" s="4">
        <v>0</v>
      </c>
      <c r="U136" s="37">
        <f t="shared" si="27"/>
        <v>0</v>
      </c>
    </row>
    <row r="137" spans="1:21" s="30" customFormat="1" ht="31.5" x14ac:dyDescent="0.25">
      <c r="A137" s="27" t="s">
        <v>55</v>
      </c>
      <c r="B137" s="27" t="s">
        <v>67</v>
      </c>
      <c r="C137" s="27" t="s">
        <v>57</v>
      </c>
      <c r="D137" s="27" t="s">
        <v>63</v>
      </c>
      <c r="E137" s="27"/>
      <c r="F137" s="27"/>
      <c r="G137" s="27"/>
      <c r="H137" s="27"/>
      <c r="I137" s="27"/>
      <c r="J137" s="27"/>
      <c r="K137" s="28" t="s">
        <v>245</v>
      </c>
      <c r="L137" s="29">
        <f>L138</f>
        <v>4960523892</v>
      </c>
      <c r="M137" s="29">
        <f t="shared" ref="M137:T137" si="28">M138</f>
        <v>0</v>
      </c>
      <c r="N137" s="29">
        <f t="shared" si="28"/>
        <v>0</v>
      </c>
      <c r="O137" s="29">
        <f t="shared" si="28"/>
        <v>4960523892</v>
      </c>
      <c r="P137" s="29">
        <f t="shared" si="28"/>
        <v>0</v>
      </c>
      <c r="Q137" s="39">
        <f t="shared" si="25"/>
        <v>0</v>
      </c>
      <c r="R137" s="29">
        <f t="shared" si="28"/>
        <v>0</v>
      </c>
      <c r="S137" s="39">
        <f t="shared" si="26"/>
        <v>0</v>
      </c>
      <c r="T137" s="29">
        <f t="shared" si="28"/>
        <v>0</v>
      </c>
      <c r="U137" s="39">
        <f t="shared" si="27"/>
        <v>0</v>
      </c>
    </row>
    <row r="138" spans="1:21" ht="33.75" x14ac:dyDescent="0.25">
      <c r="A138" s="2" t="s">
        <v>55</v>
      </c>
      <c r="B138" s="2" t="s">
        <v>67</v>
      </c>
      <c r="C138" s="2" t="s">
        <v>57</v>
      </c>
      <c r="D138" s="2" t="s">
        <v>63</v>
      </c>
      <c r="E138" s="2" t="s">
        <v>73</v>
      </c>
      <c r="F138" s="2"/>
      <c r="G138" s="2"/>
      <c r="H138" s="2"/>
      <c r="I138" s="2"/>
      <c r="J138" s="2"/>
      <c r="K138" s="3" t="s">
        <v>74</v>
      </c>
      <c r="L138" s="4">
        <v>4960523892</v>
      </c>
      <c r="M138" s="4">
        <v>0</v>
      </c>
      <c r="N138" s="4">
        <v>0</v>
      </c>
      <c r="O138" s="4">
        <v>4960523892</v>
      </c>
      <c r="P138" s="4">
        <v>0</v>
      </c>
      <c r="Q138" s="41">
        <f t="shared" si="25"/>
        <v>0</v>
      </c>
      <c r="R138" s="4">
        <v>0</v>
      </c>
      <c r="S138" s="41">
        <f t="shared" si="26"/>
        <v>0</v>
      </c>
      <c r="T138" s="4">
        <v>0</v>
      </c>
      <c r="U138" s="41">
        <f t="shared" si="27"/>
        <v>0</v>
      </c>
    </row>
    <row r="139" spans="1:21" ht="56.25" x14ac:dyDescent="0.25">
      <c r="A139" s="2" t="s">
        <v>55</v>
      </c>
      <c r="B139" s="2" t="s">
        <v>67</v>
      </c>
      <c r="C139" s="2" t="s">
        <v>57</v>
      </c>
      <c r="D139" s="2" t="s">
        <v>63</v>
      </c>
      <c r="E139" s="2" t="s">
        <v>73</v>
      </c>
      <c r="F139" s="2" t="s">
        <v>198</v>
      </c>
      <c r="G139" s="2" t="s">
        <v>24</v>
      </c>
      <c r="H139" s="2"/>
      <c r="I139" s="2" t="s">
        <v>21</v>
      </c>
      <c r="J139" s="2" t="s">
        <v>22</v>
      </c>
      <c r="K139" s="3" t="s">
        <v>199</v>
      </c>
      <c r="L139" s="4">
        <v>1972166661</v>
      </c>
      <c r="M139" s="4">
        <v>0</v>
      </c>
      <c r="N139" s="4">
        <v>0</v>
      </c>
      <c r="O139" s="4">
        <v>1972166661</v>
      </c>
      <c r="P139" s="4">
        <v>0</v>
      </c>
      <c r="Q139" s="37">
        <f t="shared" si="25"/>
        <v>0</v>
      </c>
      <c r="R139" s="4">
        <v>0</v>
      </c>
      <c r="S139" s="37">
        <f t="shared" si="26"/>
        <v>0</v>
      </c>
      <c r="T139" s="4">
        <v>0</v>
      </c>
      <c r="U139" s="37">
        <f t="shared" si="27"/>
        <v>0</v>
      </c>
    </row>
    <row r="140" spans="1:21" ht="56.25" x14ac:dyDescent="0.25">
      <c r="A140" s="2" t="s">
        <v>55</v>
      </c>
      <c r="B140" s="2" t="s">
        <v>67</v>
      </c>
      <c r="C140" s="2" t="s">
        <v>57</v>
      </c>
      <c r="D140" s="2" t="s">
        <v>63</v>
      </c>
      <c r="E140" s="2" t="s">
        <v>73</v>
      </c>
      <c r="F140" s="2" t="s">
        <v>150</v>
      </c>
      <c r="G140" s="2" t="s">
        <v>24</v>
      </c>
      <c r="H140" s="2"/>
      <c r="I140" s="2" t="s">
        <v>21</v>
      </c>
      <c r="J140" s="2" t="s">
        <v>22</v>
      </c>
      <c r="K140" s="3" t="s">
        <v>200</v>
      </c>
      <c r="L140" s="4">
        <v>2564357231</v>
      </c>
      <c r="M140" s="4">
        <v>0</v>
      </c>
      <c r="N140" s="4">
        <v>0</v>
      </c>
      <c r="O140" s="4">
        <v>2564357231</v>
      </c>
      <c r="P140" s="4">
        <v>0</v>
      </c>
      <c r="Q140" s="37">
        <f t="shared" si="25"/>
        <v>0</v>
      </c>
      <c r="R140" s="4">
        <v>0</v>
      </c>
      <c r="S140" s="37">
        <f t="shared" si="26"/>
        <v>0</v>
      </c>
      <c r="T140" s="4">
        <v>0</v>
      </c>
      <c r="U140" s="37">
        <f t="shared" si="27"/>
        <v>0</v>
      </c>
    </row>
    <row r="141" spans="1:21" ht="45" x14ac:dyDescent="0.25">
      <c r="A141" s="2" t="s">
        <v>55</v>
      </c>
      <c r="B141" s="2" t="s">
        <v>67</v>
      </c>
      <c r="C141" s="2" t="s">
        <v>57</v>
      </c>
      <c r="D141" s="2" t="s">
        <v>63</v>
      </c>
      <c r="E141" s="2" t="s">
        <v>73</v>
      </c>
      <c r="F141" s="2" t="s">
        <v>201</v>
      </c>
      <c r="G141" s="2" t="s">
        <v>24</v>
      </c>
      <c r="H141" s="2"/>
      <c r="I141" s="2" t="s">
        <v>21</v>
      </c>
      <c r="J141" s="2" t="s">
        <v>22</v>
      </c>
      <c r="K141" s="3" t="s">
        <v>202</v>
      </c>
      <c r="L141" s="4">
        <v>424000000</v>
      </c>
      <c r="M141" s="4">
        <v>0</v>
      </c>
      <c r="N141" s="4">
        <v>0</v>
      </c>
      <c r="O141" s="4">
        <v>424000000</v>
      </c>
      <c r="P141" s="4">
        <v>0</v>
      </c>
      <c r="Q141" s="37">
        <f t="shared" si="25"/>
        <v>0</v>
      </c>
      <c r="R141" s="4">
        <v>0</v>
      </c>
      <c r="S141" s="37">
        <f t="shared" si="26"/>
        <v>0</v>
      </c>
      <c r="T141" s="4">
        <v>0</v>
      </c>
      <c r="U141" s="37">
        <f t="shared" si="27"/>
        <v>0</v>
      </c>
    </row>
    <row r="142" spans="1:21" s="30" customFormat="1" ht="21" x14ac:dyDescent="0.25">
      <c r="A142" s="27" t="s">
        <v>55</v>
      </c>
      <c r="B142" s="27" t="s">
        <v>83</v>
      </c>
      <c r="C142" s="27" t="s">
        <v>57</v>
      </c>
      <c r="D142" s="27" t="s">
        <v>84</v>
      </c>
      <c r="E142" s="27"/>
      <c r="F142" s="27"/>
      <c r="G142" s="27"/>
      <c r="H142" s="27"/>
      <c r="I142" s="27"/>
      <c r="J142" s="27"/>
      <c r="K142" s="28" t="s">
        <v>246</v>
      </c>
      <c r="L142" s="29">
        <f>L143</f>
        <v>5275210925</v>
      </c>
      <c r="M142" s="29">
        <f t="shared" ref="M142:T142" si="29">M143</f>
        <v>0</v>
      </c>
      <c r="N142" s="29">
        <f t="shared" si="29"/>
        <v>4674059700</v>
      </c>
      <c r="O142" s="29">
        <f t="shared" si="29"/>
        <v>601151225</v>
      </c>
      <c r="P142" s="29">
        <f t="shared" si="29"/>
        <v>4674059700</v>
      </c>
      <c r="Q142" s="39">
        <f t="shared" si="25"/>
        <v>0.88604223915463631</v>
      </c>
      <c r="R142" s="29">
        <f t="shared" si="29"/>
        <v>0</v>
      </c>
      <c r="S142" s="39">
        <f t="shared" si="26"/>
        <v>0</v>
      </c>
      <c r="T142" s="29">
        <f t="shared" si="29"/>
        <v>0</v>
      </c>
      <c r="U142" s="39">
        <f t="shared" si="27"/>
        <v>0</v>
      </c>
    </row>
    <row r="143" spans="1:21" ht="22.5" x14ac:dyDescent="0.25">
      <c r="A143" s="2" t="s">
        <v>55</v>
      </c>
      <c r="B143" s="2" t="s">
        <v>83</v>
      </c>
      <c r="C143" s="2" t="s">
        <v>57</v>
      </c>
      <c r="D143" s="2" t="s">
        <v>84</v>
      </c>
      <c r="E143" s="2" t="s">
        <v>79</v>
      </c>
      <c r="F143" s="2"/>
      <c r="G143" s="2"/>
      <c r="H143" s="2"/>
      <c r="I143" s="2"/>
      <c r="J143" s="2"/>
      <c r="K143" s="3" t="s">
        <v>80</v>
      </c>
      <c r="L143" s="4">
        <v>5275210925</v>
      </c>
      <c r="M143" s="4">
        <v>0</v>
      </c>
      <c r="N143" s="4">
        <v>4674059700</v>
      </c>
      <c r="O143" s="4">
        <v>601151225</v>
      </c>
      <c r="P143" s="4">
        <v>4674059700</v>
      </c>
      <c r="Q143" s="41">
        <f t="shared" si="25"/>
        <v>0.88604223915463631</v>
      </c>
      <c r="R143" s="4">
        <v>0</v>
      </c>
      <c r="S143" s="41">
        <f t="shared" si="26"/>
        <v>0</v>
      </c>
      <c r="T143" s="4">
        <v>0</v>
      </c>
      <c r="U143" s="41">
        <f t="shared" si="27"/>
        <v>0</v>
      </c>
    </row>
    <row r="144" spans="1:21" ht="33.75" x14ac:dyDescent="0.25">
      <c r="A144" s="2" t="s">
        <v>55</v>
      </c>
      <c r="B144" s="2" t="s">
        <v>83</v>
      </c>
      <c r="C144" s="2" t="s">
        <v>57</v>
      </c>
      <c r="D144" s="2" t="s">
        <v>84</v>
      </c>
      <c r="E144" s="2" t="s">
        <v>79</v>
      </c>
      <c r="F144" s="2" t="s">
        <v>203</v>
      </c>
      <c r="G144" s="2" t="s">
        <v>20</v>
      </c>
      <c r="H144" s="2"/>
      <c r="I144" s="2" t="s">
        <v>21</v>
      </c>
      <c r="J144" s="2" t="s">
        <v>22</v>
      </c>
      <c r="K144" s="3" t="s">
        <v>204</v>
      </c>
      <c r="L144" s="4">
        <v>5275210925</v>
      </c>
      <c r="M144" s="4">
        <v>0</v>
      </c>
      <c r="N144" s="4">
        <v>4674059700</v>
      </c>
      <c r="O144" s="4">
        <v>601151225</v>
      </c>
      <c r="P144" s="4">
        <v>4674059700</v>
      </c>
      <c r="Q144" s="37">
        <f t="shared" si="25"/>
        <v>0.88604223915463631</v>
      </c>
      <c r="R144" s="4">
        <v>0</v>
      </c>
      <c r="S144" s="37">
        <f t="shared" si="26"/>
        <v>0</v>
      </c>
      <c r="T144" s="4">
        <v>0</v>
      </c>
      <c r="U144" s="37">
        <f t="shared" si="27"/>
        <v>0</v>
      </c>
    </row>
    <row r="145" spans="1:21" s="30" customFormat="1" ht="21" x14ac:dyDescent="0.25">
      <c r="A145" s="27" t="s">
        <v>55</v>
      </c>
      <c r="B145" s="27" t="s">
        <v>83</v>
      </c>
      <c r="C145" s="27" t="s">
        <v>57</v>
      </c>
      <c r="D145" s="27" t="s">
        <v>68</v>
      </c>
      <c r="E145" s="27"/>
      <c r="F145" s="27"/>
      <c r="G145" s="27"/>
      <c r="H145" s="27"/>
      <c r="I145" s="27"/>
      <c r="J145" s="27"/>
      <c r="K145" s="28" t="s">
        <v>247</v>
      </c>
      <c r="L145" s="29">
        <f>L146</f>
        <v>29940957244</v>
      </c>
      <c r="M145" s="29">
        <f t="shared" ref="M145:T145" si="30">M146</f>
        <v>0</v>
      </c>
      <c r="N145" s="29">
        <f t="shared" si="30"/>
        <v>16034187284.67</v>
      </c>
      <c r="O145" s="29">
        <f t="shared" si="30"/>
        <v>13906769959.33</v>
      </c>
      <c r="P145" s="29">
        <f t="shared" si="30"/>
        <v>9530219701.6700001</v>
      </c>
      <c r="Q145" s="39">
        <f t="shared" si="25"/>
        <v>0.31830043455206508</v>
      </c>
      <c r="R145" s="29">
        <f t="shared" si="30"/>
        <v>0</v>
      </c>
      <c r="S145" s="39">
        <f t="shared" si="26"/>
        <v>0</v>
      </c>
      <c r="T145" s="29">
        <f t="shared" si="30"/>
        <v>0</v>
      </c>
      <c r="U145" s="39">
        <f t="shared" si="27"/>
        <v>0</v>
      </c>
    </row>
    <row r="146" spans="1:21" ht="22.5" x14ac:dyDescent="0.25">
      <c r="A146" s="2" t="s">
        <v>55</v>
      </c>
      <c r="B146" s="2" t="s">
        <v>83</v>
      </c>
      <c r="C146" s="2" t="s">
        <v>57</v>
      </c>
      <c r="D146" s="2" t="s">
        <v>68</v>
      </c>
      <c r="E146" s="2" t="s">
        <v>79</v>
      </c>
      <c r="F146" s="2"/>
      <c r="G146" s="2"/>
      <c r="H146" s="2"/>
      <c r="I146" s="2"/>
      <c r="J146" s="2"/>
      <c r="K146" s="3" t="s">
        <v>80</v>
      </c>
      <c r="L146" s="4">
        <v>29940957244</v>
      </c>
      <c r="M146" s="4">
        <v>0</v>
      </c>
      <c r="N146" s="4">
        <v>16034187284.67</v>
      </c>
      <c r="O146" s="4">
        <v>13906769959.33</v>
      </c>
      <c r="P146" s="4">
        <v>9530219701.6700001</v>
      </c>
      <c r="Q146" s="41">
        <f t="shared" si="25"/>
        <v>0.31830043455206508</v>
      </c>
      <c r="R146" s="4">
        <v>0</v>
      </c>
      <c r="S146" s="41">
        <f t="shared" si="26"/>
        <v>0</v>
      </c>
      <c r="T146" s="4">
        <v>0</v>
      </c>
      <c r="U146" s="41">
        <f t="shared" si="27"/>
        <v>0</v>
      </c>
    </row>
    <row r="147" spans="1:21" ht="22.5" x14ac:dyDescent="0.25">
      <c r="A147" s="2" t="s">
        <v>55</v>
      </c>
      <c r="B147" s="2" t="s">
        <v>83</v>
      </c>
      <c r="C147" s="2" t="s">
        <v>57</v>
      </c>
      <c r="D147" s="2" t="s">
        <v>68</v>
      </c>
      <c r="E147" s="2" t="s">
        <v>79</v>
      </c>
      <c r="F147" s="2" t="s">
        <v>205</v>
      </c>
      <c r="G147" s="2" t="s">
        <v>20</v>
      </c>
      <c r="H147" s="2"/>
      <c r="I147" s="2" t="s">
        <v>21</v>
      </c>
      <c r="J147" s="2" t="s">
        <v>22</v>
      </c>
      <c r="K147" s="3" t="s">
        <v>206</v>
      </c>
      <c r="L147" s="4">
        <v>17682020137</v>
      </c>
      <c r="M147" s="4">
        <v>0</v>
      </c>
      <c r="N147" s="4">
        <v>11531205260.67</v>
      </c>
      <c r="O147" s="4">
        <v>6150814876.3299999</v>
      </c>
      <c r="P147" s="4">
        <v>7414136876.6700001</v>
      </c>
      <c r="Q147" s="37">
        <f t="shared" si="25"/>
        <v>0.41930372317333597</v>
      </c>
      <c r="R147" s="4">
        <v>0</v>
      </c>
      <c r="S147" s="37">
        <f t="shared" si="26"/>
        <v>0</v>
      </c>
      <c r="T147" s="4">
        <v>0</v>
      </c>
      <c r="U147" s="37">
        <f t="shared" si="27"/>
        <v>0</v>
      </c>
    </row>
    <row r="148" spans="1:21" ht="33.75" x14ac:dyDescent="0.25">
      <c r="A148" s="2" t="s">
        <v>55</v>
      </c>
      <c r="B148" s="2" t="s">
        <v>83</v>
      </c>
      <c r="C148" s="2" t="s">
        <v>57</v>
      </c>
      <c r="D148" s="2" t="s">
        <v>68</v>
      </c>
      <c r="E148" s="2" t="s">
        <v>79</v>
      </c>
      <c r="F148" s="2" t="s">
        <v>207</v>
      </c>
      <c r="G148" s="2" t="s">
        <v>20</v>
      </c>
      <c r="H148" s="2"/>
      <c r="I148" s="2" t="s">
        <v>21</v>
      </c>
      <c r="J148" s="2" t="s">
        <v>22</v>
      </c>
      <c r="K148" s="3" t="s">
        <v>208</v>
      </c>
      <c r="L148" s="4">
        <v>7467822545</v>
      </c>
      <c r="M148" s="4">
        <v>0</v>
      </c>
      <c r="N148" s="4">
        <v>2490943625</v>
      </c>
      <c r="O148" s="4">
        <v>4976878920</v>
      </c>
      <c r="P148" s="4">
        <v>1671299625</v>
      </c>
      <c r="Q148" s="37">
        <f t="shared" si="25"/>
        <v>0.22380012579690992</v>
      </c>
      <c r="R148" s="4">
        <v>0</v>
      </c>
      <c r="S148" s="37">
        <f t="shared" si="26"/>
        <v>0</v>
      </c>
      <c r="T148" s="4">
        <v>0</v>
      </c>
      <c r="U148" s="37">
        <f t="shared" si="27"/>
        <v>0</v>
      </c>
    </row>
    <row r="149" spans="1:21" ht="33.75" x14ac:dyDescent="0.25">
      <c r="A149" s="2" t="s">
        <v>55</v>
      </c>
      <c r="B149" s="2" t="s">
        <v>83</v>
      </c>
      <c r="C149" s="2" t="s">
        <v>57</v>
      </c>
      <c r="D149" s="2" t="s">
        <v>68</v>
      </c>
      <c r="E149" s="2" t="s">
        <v>79</v>
      </c>
      <c r="F149" s="2" t="s">
        <v>209</v>
      </c>
      <c r="G149" s="2" t="s">
        <v>20</v>
      </c>
      <c r="H149" s="2"/>
      <c r="I149" s="2" t="s">
        <v>21</v>
      </c>
      <c r="J149" s="2" t="s">
        <v>22</v>
      </c>
      <c r="K149" s="3" t="s">
        <v>210</v>
      </c>
      <c r="L149" s="4">
        <v>4791114562</v>
      </c>
      <c r="M149" s="4">
        <v>0</v>
      </c>
      <c r="N149" s="4">
        <v>2012038399</v>
      </c>
      <c r="O149" s="4">
        <v>2779076163</v>
      </c>
      <c r="P149" s="4">
        <v>444783200</v>
      </c>
      <c r="Q149" s="37">
        <f t="shared" si="25"/>
        <v>9.2835016621754488E-2</v>
      </c>
      <c r="R149" s="4">
        <v>0</v>
      </c>
      <c r="S149" s="37">
        <f t="shared" si="26"/>
        <v>0</v>
      </c>
      <c r="T149" s="4">
        <v>0</v>
      </c>
      <c r="U149" s="37">
        <f t="shared" si="27"/>
        <v>0</v>
      </c>
    </row>
    <row r="150" spans="1:21" s="30" customFormat="1" ht="42" x14ac:dyDescent="0.25">
      <c r="A150" s="27" t="s">
        <v>55</v>
      </c>
      <c r="B150" s="27" t="s">
        <v>83</v>
      </c>
      <c r="C150" s="27" t="s">
        <v>57</v>
      </c>
      <c r="D150" s="27" t="s">
        <v>85</v>
      </c>
      <c r="E150" s="27"/>
      <c r="F150" s="27"/>
      <c r="G150" s="27"/>
      <c r="H150" s="27"/>
      <c r="I150" s="27"/>
      <c r="J150" s="27"/>
      <c r="K150" s="28" t="s">
        <v>248</v>
      </c>
      <c r="L150" s="29">
        <f>L151</f>
        <v>55644343702</v>
      </c>
      <c r="M150" s="29">
        <f t="shared" ref="M150:T150" si="31">M151</f>
        <v>0</v>
      </c>
      <c r="N150" s="29">
        <f t="shared" si="31"/>
        <v>30381860874.360001</v>
      </c>
      <c r="O150" s="29">
        <f t="shared" si="31"/>
        <v>25262482827.639999</v>
      </c>
      <c r="P150" s="29">
        <f t="shared" si="31"/>
        <v>24280260271.02</v>
      </c>
      <c r="Q150" s="39">
        <f t="shared" si="25"/>
        <v>0.43634732042220681</v>
      </c>
      <c r="R150" s="29">
        <f t="shared" si="31"/>
        <v>0</v>
      </c>
      <c r="S150" s="39">
        <f t="shared" si="26"/>
        <v>0</v>
      </c>
      <c r="T150" s="29">
        <f t="shared" si="31"/>
        <v>0</v>
      </c>
      <c r="U150" s="39">
        <f t="shared" si="27"/>
        <v>0</v>
      </c>
    </row>
    <row r="151" spans="1:21" ht="22.5" x14ac:dyDescent="0.25">
      <c r="A151" s="2" t="s">
        <v>55</v>
      </c>
      <c r="B151" s="2" t="s">
        <v>83</v>
      </c>
      <c r="C151" s="2" t="s">
        <v>57</v>
      </c>
      <c r="D151" s="2" t="s">
        <v>85</v>
      </c>
      <c r="E151" s="2" t="s">
        <v>86</v>
      </c>
      <c r="F151" s="2"/>
      <c r="G151" s="2"/>
      <c r="H151" s="2"/>
      <c r="I151" s="2"/>
      <c r="J151" s="2"/>
      <c r="K151" s="3" t="s">
        <v>87</v>
      </c>
      <c r="L151" s="4">
        <v>55644343702</v>
      </c>
      <c r="M151" s="4">
        <v>0</v>
      </c>
      <c r="N151" s="4">
        <v>30381860874.360001</v>
      </c>
      <c r="O151" s="4">
        <v>25262482827.639999</v>
      </c>
      <c r="P151" s="4">
        <v>24280260271.02</v>
      </c>
      <c r="Q151" s="41">
        <f t="shared" si="25"/>
        <v>0.43634732042220681</v>
      </c>
      <c r="R151" s="4">
        <v>0</v>
      </c>
      <c r="S151" s="41">
        <f t="shared" si="26"/>
        <v>0</v>
      </c>
      <c r="T151" s="4">
        <v>0</v>
      </c>
      <c r="U151" s="41">
        <f t="shared" si="27"/>
        <v>0</v>
      </c>
    </row>
    <row r="152" spans="1:21" ht="56.25" x14ac:dyDescent="0.25">
      <c r="A152" s="2" t="s">
        <v>55</v>
      </c>
      <c r="B152" s="2" t="s">
        <v>83</v>
      </c>
      <c r="C152" s="2" t="s">
        <v>57</v>
      </c>
      <c r="D152" s="2" t="s">
        <v>85</v>
      </c>
      <c r="E152" s="2" t="s">
        <v>86</v>
      </c>
      <c r="F152" s="2" t="s">
        <v>207</v>
      </c>
      <c r="G152" s="2" t="s">
        <v>20</v>
      </c>
      <c r="H152" s="2"/>
      <c r="I152" s="2" t="s">
        <v>21</v>
      </c>
      <c r="J152" s="2" t="s">
        <v>22</v>
      </c>
      <c r="K152" s="3" t="s">
        <v>211</v>
      </c>
      <c r="L152" s="4">
        <v>3901187308</v>
      </c>
      <c r="M152" s="4">
        <v>0</v>
      </c>
      <c r="N152" s="4">
        <v>0</v>
      </c>
      <c r="O152" s="4">
        <v>3901187308</v>
      </c>
      <c r="P152" s="4">
        <v>0</v>
      </c>
      <c r="Q152" s="37">
        <f t="shared" si="25"/>
        <v>0</v>
      </c>
      <c r="R152" s="4">
        <v>0</v>
      </c>
      <c r="S152" s="37">
        <f t="shared" si="26"/>
        <v>0</v>
      </c>
      <c r="T152" s="4">
        <v>0</v>
      </c>
      <c r="U152" s="37">
        <f t="shared" si="27"/>
        <v>0</v>
      </c>
    </row>
    <row r="153" spans="1:21" ht="56.25" x14ac:dyDescent="0.25">
      <c r="A153" s="2" t="s">
        <v>55</v>
      </c>
      <c r="B153" s="2" t="s">
        <v>83</v>
      </c>
      <c r="C153" s="2" t="s">
        <v>57</v>
      </c>
      <c r="D153" s="2" t="s">
        <v>85</v>
      </c>
      <c r="E153" s="2" t="s">
        <v>86</v>
      </c>
      <c r="F153" s="2" t="s">
        <v>212</v>
      </c>
      <c r="G153" s="2" t="s">
        <v>20</v>
      </c>
      <c r="H153" s="2"/>
      <c r="I153" s="2" t="s">
        <v>21</v>
      </c>
      <c r="J153" s="2" t="s">
        <v>22</v>
      </c>
      <c r="K153" s="3" t="s">
        <v>213</v>
      </c>
      <c r="L153" s="4">
        <v>21832720310.66</v>
      </c>
      <c r="M153" s="4">
        <v>0</v>
      </c>
      <c r="N153" s="4">
        <v>11682952899.17</v>
      </c>
      <c r="O153" s="4">
        <v>10149767411.49</v>
      </c>
      <c r="P153" s="4">
        <v>6870768652.8299999</v>
      </c>
      <c r="Q153" s="37">
        <f t="shared" si="25"/>
        <v>0.31470052998733705</v>
      </c>
      <c r="R153" s="4">
        <v>0</v>
      </c>
      <c r="S153" s="37">
        <f t="shared" si="26"/>
        <v>0</v>
      </c>
      <c r="T153" s="4">
        <v>0</v>
      </c>
      <c r="U153" s="37">
        <f t="shared" si="27"/>
        <v>0</v>
      </c>
    </row>
    <row r="154" spans="1:21" ht="45" x14ac:dyDescent="0.25">
      <c r="A154" s="2" t="s">
        <v>55</v>
      </c>
      <c r="B154" s="2" t="s">
        <v>83</v>
      </c>
      <c r="C154" s="2" t="s">
        <v>57</v>
      </c>
      <c r="D154" s="2" t="s">
        <v>85</v>
      </c>
      <c r="E154" s="2" t="s">
        <v>86</v>
      </c>
      <c r="F154" s="2" t="s">
        <v>214</v>
      </c>
      <c r="G154" s="2" t="s">
        <v>20</v>
      </c>
      <c r="H154" s="2"/>
      <c r="I154" s="2" t="s">
        <v>21</v>
      </c>
      <c r="J154" s="2" t="s">
        <v>22</v>
      </c>
      <c r="K154" s="3" t="s">
        <v>215</v>
      </c>
      <c r="L154" s="4">
        <v>29910436083.34</v>
      </c>
      <c r="M154" s="4">
        <v>0</v>
      </c>
      <c r="N154" s="4">
        <v>18698907975.189999</v>
      </c>
      <c r="O154" s="4">
        <v>11211528108.15</v>
      </c>
      <c r="P154" s="4">
        <v>17409491618.189999</v>
      </c>
      <c r="Q154" s="37">
        <f t="shared" si="25"/>
        <v>0.58205408873617259</v>
      </c>
      <c r="R154" s="4">
        <v>0</v>
      </c>
      <c r="S154" s="37">
        <f t="shared" si="26"/>
        <v>0</v>
      </c>
      <c r="T154" s="4">
        <v>0</v>
      </c>
      <c r="U154" s="37">
        <f t="shared" si="27"/>
        <v>0</v>
      </c>
    </row>
    <row r="155" spans="1:21" s="30" customFormat="1" ht="21" x14ac:dyDescent="0.25">
      <c r="A155" s="27" t="s">
        <v>55</v>
      </c>
      <c r="B155" s="27" t="s">
        <v>83</v>
      </c>
      <c r="C155" s="27" t="s">
        <v>57</v>
      </c>
      <c r="D155" s="27" t="s">
        <v>88</v>
      </c>
      <c r="E155" s="27"/>
      <c r="F155" s="27"/>
      <c r="G155" s="27"/>
      <c r="H155" s="27"/>
      <c r="I155" s="27"/>
      <c r="J155" s="27"/>
      <c r="K155" s="28" t="s">
        <v>249</v>
      </c>
      <c r="L155" s="29">
        <f>L156</f>
        <v>15017661079</v>
      </c>
      <c r="M155" s="29">
        <f t="shared" ref="M155:T155" si="32">M156</f>
        <v>0</v>
      </c>
      <c r="N155" s="29">
        <f t="shared" si="32"/>
        <v>844928000</v>
      </c>
      <c r="O155" s="29">
        <f t="shared" si="32"/>
        <v>14172733079</v>
      </c>
      <c r="P155" s="29">
        <f t="shared" si="32"/>
        <v>186377333</v>
      </c>
      <c r="Q155" s="39">
        <f t="shared" si="25"/>
        <v>1.2410543294296434E-2</v>
      </c>
      <c r="R155" s="29">
        <f t="shared" si="32"/>
        <v>0</v>
      </c>
      <c r="S155" s="39">
        <f t="shared" si="26"/>
        <v>0</v>
      </c>
      <c r="T155" s="29">
        <f t="shared" si="32"/>
        <v>0</v>
      </c>
      <c r="U155" s="39">
        <f t="shared" si="27"/>
        <v>0</v>
      </c>
    </row>
    <row r="156" spans="1:21" ht="22.5" x14ac:dyDescent="0.25">
      <c r="A156" s="2" t="s">
        <v>55</v>
      </c>
      <c r="B156" s="2" t="s">
        <v>83</v>
      </c>
      <c r="C156" s="2" t="s">
        <v>57</v>
      </c>
      <c r="D156" s="2" t="s">
        <v>88</v>
      </c>
      <c r="E156" s="2" t="s">
        <v>79</v>
      </c>
      <c r="F156" s="2"/>
      <c r="G156" s="2"/>
      <c r="H156" s="2"/>
      <c r="I156" s="2"/>
      <c r="J156" s="2"/>
      <c r="K156" s="3" t="s">
        <v>80</v>
      </c>
      <c r="L156" s="4">
        <v>15017661079</v>
      </c>
      <c r="M156" s="4">
        <v>0</v>
      </c>
      <c r="N156" s="4">
        <v>844928000</v>
      </c>
      <c r="O156" s="4">
        <v>14172733079</v>
      </c>
      <c r="P156" s="4">
        <v>186377333</v>
      </c>
      <c r="Q156" s="41">
        <f t="shared" si="25"/>
        <v>1.2410543294296434E-2</v>
      </c>
      <c r="R156" s="4">
        <v>0</v>
      </c>
      <c r="S156" s="41">
        <f t="shared" si="26"/>
        <v>0</v>
      </c>
      <c r="T156" s="4">
        <v>0</v>
      </c>
      <c r="U156" s="41">
        <f t="shared" si="27"/>
        <v>0</v>
      </c>
    </row>
    <row r="157" spans="1:21" ht="22.5" x14ac:dyDescent="0.25">
      <c r="A157" s="2" t="s">
        <v>55</v>
      </c>
      <c r="B157" s="2" t="s">
        <v>83</v>
      </c>
      <c r="C157" s="2" t="s">
        <v>57</v>
      </c>
      <c r="D157" s="2" t="s">
        <v>88</v>
      </c>
      <c r="E157" s="2" t="s">
        <v>79</v>
      </c>
      <c r="F157" s="2" t="s">
        <v>216</v>
      </c>
      <c r="G157" s="2" t="s">
        <v>20</v>
      </c>
      <c r="H157" s="2"/>
      <c r="I157" s="2" t="s">
        <v>21</v>
      </c>
      <c r="J157" s="2" t="s">
        <v>22</v>
      </c>
      <c r="K157" s="3" t="s">
        <v>217</v>
      </c>
      <c r="L157" s="4">
        <v>341560144</v>
      </c>
      <c r="M157" s="4">
        <v>0</v>
      </c>
      <c r="N157" s="4">
        <v>8408000</v>
      </c>
      <c r="O157" s="4">
        <v>333152144</v>
      </c>
      <c r="P157" s="4">
        <v>0</v>
      </c>
      <c r="Q157" s="37">
        <f t="shared" si="25"/>
        <v>0</v>
      </c>
      <c r="R157" s="4">
        <v>0</v>
      </c>
      <c r="S157" s="37">
        <f t="shared" si="26"/>
        <v>0</v>
      </c>
      <c r="T157" s="4">
        <v>0</v>
      </c>
      <c r="U157" s="37">
        <f t="shared" si="27"/>
        <v>0</v>
      </c>
    </row>
    <row r="158" spans="1:21" ht="22.5" x14ac:dyDescent="0.25">
      <c r="A158" s="2" t="s">
        <v>55</v>
      </c>
      <c r="B158" s="2" t="s">
        <v>83</v>
      </c>
      <c r="C158" s="2" t="s">
        <v>57</v>
      </c>
      <c r="D158" s="2" t="s">
        <v>88</v>
      </c>
      <c r="E158" s="2" t="s">
        <v>79</v>
      </c>
      <c r="F158" s="2" t="s">
        <v>218</v>
      </c>
      <c r="G158" s="2" t="s">
        <v>20</v>
      </c>
      <c r="H158" s="2"/>
      <c r="I158" s="2" t="s">
        <v>21</v>
      </c>
      <c r="J158" s="2" t="s">
        <v>22</v>
      </c>
      <c r="K158" s="3" t="s">
        <v>219</v>
      </c>
      <c r="L158" s="4">
        <v>3335891227</v>
      </c>
      <c r="M158" s="4">
        <v>0</v>
      </c>
      <c r="N158" s="4">
        <v>836520000</v>
      </c>
      <c r="O158" s="4">
        <v>2499371227</v>
      </c>
      <c r="P158" s="4">
        <v>186377333</v>
      </c>
      <c r="Q158" s="37">
        <f t="shared" si="25"/>
        <v>5.5870326793482104E-2</v>
      </c>
      <c r="R158" s="4">
        <v>0</v>
      </c>
      <c r="S158" s="37">
        <f t="shared" si="26"/>
        <v>0</v>
      </c>
      <c r="T158" s="4">
        <v>0</v>
      </c>
      <c r="U158" s="37">
        <f t="shared" si="27"/>
        <v>0</v>
      </c>
    </row>
    <row r="159" spans="1:21" ht="22.5" x14ac:dyDescent="0.25">
      <c r="A159" s="2" t="s">
        <v>55</v>
      </c>
      <c r="B159" s="2" t="s">
        <v>83</v>
      </c>
      <c r="C159" s="2" t="s">
        <v>57</v>
      </c>
      <c r="D159" s="2" t="s">
        <v>88</v>
      </c>
      <c r="E159" s="2" t="s">
        <v>79</v>
      </c>
      <c r="F159" s="2" t="s">
        <v>218</v>
      </c>
      <c r="G159" s="2" t="s">
        <v>24</v>
      </c>
      <c r="H159" s="2"/>
      <c r="I159" s="2" t="s">
        <v>21</v>
      </c>
      <c r="J159" s="2" t="s">
        <v>22</v>
      </c>
      <c r="K159" s="3" t="s">
        <v>220</v>
      </c>
      <c r="L159" s="4">
        <v>11340209708</v>
      </c>
      <c r="M159" s="4">
        <v>0</v>
      </c>
      <c r="N159" s="4">
        <v>0</v>
      </c>
      <c r="O159" s="4">
        <v>11340209708</v>
      </c>
      <c r="P159" s="4">
        <v>0</v>
      </c>
      <c r="Q159" s="37">
        <f t="shared" si="25"/>
        <v>0</v>
      </c>
      <c r="R159" s="4">
        <v>0</v>
      </c>
      <c r="S159" s="37">
        <f t="shared" si="26"/>
        <v>0</v>
      </c>
      <c r="T159" s="4">
        <v>0</v>
      </c>
      <c r="U159" s="37">
        <f t="shared" si="27"/>
        <v>0</v>
      </c>
    </row>
    <row r="160" spans="1:21" s="30" customFormat="1" ht="21" x14ac:dyDescent="0.25">
      <c r="A160" s="27" t="s">
        <v>55</v>
      </c>
      <c r="B160" s="27" t="s">
        <v>83</v>
      </c>
      <c r="C160" s="27" t="s">
        <v>57</v>
      </c>
      <c r="D160" s="27" t="s">
        <v>89</v>
      </c>
      <c r="E160" s="27"/>
      <c r="F160" s="27"/>
      <c r="G160" s="27"/>
      <c r="H160" s="27"/>
      <c r="I160" s="27"/>
      <c r="J160" s="27"/>
      <c r="K160" s="28" t="s">
        <v>250</v>
      </c>
      <c r="L160" s="29">
        <f>L161</f>
        <v>15070965171</v>
      </c>
      <c r="M160" s="29">
        <f t="shared" ref="M160:T160" si="33">M161</f>
        <v>0</v>
      </c>
      <c r="N160" s="29">
        <f t="shared" si="33"/>
        <v>9520377356</v>
      </c>
      <c r="O160" s="29">
        <f t="shared" si="33"/>
        <v>5550587815</v>
      </c>
      <c r="P160" s="29">
        <f t="shared" si="33"/>
        <v>7954841751</v>
      </c>
      <c r="Q160" s="39">
        <f t="shared" si="25"/>
        <v>0.5278256343068819</v>
      </c>
      <c r="R160" s="29">
        <f t="shared" si="33"/>
        <v>569742</v>
      </c>
      <c r="S160" s="39">
        <f t="shared" si="26"/>
        <v>3.7803949085909544E-5</v>
      </c>
      <c r="T160" s="29">
        <f t="shared" si="33"/>
        <v>0</v>
      </c>
      <c r="U160" s="39">
        <f t="shared" si="27"/>
        <v>0</v>
      </c>
    </row>
    <row r="161" spans="1:21" ht="22.5" x14ac:dyDescent="0.25">
      <c r="A161" s="2" t="s">
        <v>55</v>
      </c>
      <c r="B161" s="2" t="s">
        <v>83</v>
      </c>
      <c r="C161" s="2" t="s">
        <v>57</v>
      </c>
      <c r="D161" s="2" t="s">
        <v>89</v>
      </c>
      <c r="E161" s="2" t="s">
        <v>79</v>
      </c>
      <c r="F161" s="2"/>
      <c r="G161" s="2"/>
      <c r="H161" s="2"/>
      <c r="I161" s="2" t="s">
        <v>21</v>
      </c>
      <c r="J161" s="2" t="s">
        <v>22</v>
      </c>
      <c r="K161" s="3" t="s">
        <v>80</v>
      </c>
      <c r="L161" s="4">
        <v>15070965171</v>
      </c>
      <c r="M161" s="4">
        <v>0</v>
      </c>
      <c r="N161" s="4">
        <v>9520377356</v>
      </c>
      <c r="O161" s="4">
        <v>5550587815</v>
      </c>
      <c r="P161" s="4">
        <v>7954841751</v>
      </c>
      <c r="Q161" s="41">
        <f t="shared" si="25"/>
        <v>0.5278256343068819</v>
      </c>
      <c r="R161" s="4">
        <v>569742</v>
      </c>
      <c r="S161" s="41">
        <f t="shared" si="26"/>
        <v>3.7803949085909544E-5</v>
      </c>
      <c r="T161" s="4">
        <v>0</v>
      </c>
      <c r="U161" s="41">
        <f t="shared" si="27"/>
        <v>0</v>
      </c>
    </row>
    <row r="162" spans="1:21" ht="33.75" x14ac:dyDescent="0.25">
      <c r="A162" s="2" t="s">
        <v>55</v>
      </c>
      <c r="B162" s="2" t="s">
        <v>83</v>
      </c>
      <c r="C162" s="2" t="s">
        <v>57</v>
      </c>
      <c r="D162" s="2" t="s">
        <v>89</v>
      </c>
      <c r="E162" s="2" t="s">
        <v>79</v>
      </c>
      <c r="F162" s="2" t="s">
        <v>214</v>
      </c>
      <c r="G162" s="2" t="s">
        <v>20</v>
      </c>
      <c r="H162" s="2" t="s">
        <v>0</v>
      </c>
      <c r="I162" s="2" t="s">
        <v>21</v>
      </c>
      <c r="J162" s="2" t="s">
        <v>22</v>
      </c>
      <c r="K162" s="3" t="s">
        <v>221</v>
      </c>
      <c r="L162" s="4">
        <v>9245738939</v>
      </c>
      <c r="M162" s="4">
        <v>0</v>
      </c>
      <c r="N162" s="4">
        <v>6201063252</v>
      </c>
      <c r="O162" s="4">
        <v>3044675687</v>
      </c>
      <c r="P162" s="4">
        <v>6035005252</v>
      </c>
      <c r="Q162" s="37">
        <f t="shared" si="25"/>
        <v>0.6527336854108422</v>
      </c>
      <c r="R162" s="4">
        <v>0</v>
      </c>
      <c r="S162" s="37">
        <f t="shared" si="26"/>
        <v>0</v>
      </c>
      <c r="T162" s="4">
        <v>0</v>
      </c>
      <c r="U162" s="37">
        <f t="shared" si="27"/>
        <v>0</v>
      </c>
    </row>
    <row r="163" spans="1:21" ht="33.75" x14ac:dyDescent="0.25">
      <c r="A163" s="2" t="s">
        <v>55</v>
      </c>
      <c r="B163" s="2" t="s">
        <v>83</v>
      </c>
      <c r="C163" s="2" t="s">
        <v>57</v>
      </c>
      <c r="D163" s="2" t="s">
        <v>89</v>
      </c>
      <c r="E163" s="2" t="s">
        <v>79</v>
      </c>
      <c r="F163" s="2" t="s">
        <v>218</v>
      </c>
      <c r="G163" s="2" t="s">
        <v>20</v>
      </c>
      <c r="H163" s="2" t="s">
        <v>0</v>
      </c>
      <c r="I163" s="2" t="s">
        <v>21</v>
      </c>
      <c r="J163" s="2" t="s">
        <v>22</v>
      </c>
      <c r="K163" s="3" t="s">
        <v>222</v>
      </c>
      <c r="L163" s="4">
        <v>200000000</v>
      </c>
      <c r="M163" s="4">
        <v>0</v>
      </c>
      <c r="N163" s="4">
        <v>0</v>
      </c>
      <c r="O163" s="4">
        <v>200000000</v>
      </c>
      <c r="P163" s="4">
        <v>0</v>
      </c>
      <c r="Q163" s="37">
        <f t="shared" si="25"/>
        <v>0</v>
      </c>
      <c r="R163" s="4">
        <v>0</v>
      </c>
      <c r="S163" s="37">
        <f t="shared" si="26"/>
        <v>0</v>
      </c>
      <c r="T163" s="4">
        <v>0</v>
      </c>
      <c r="U163" s="37">
        <f t="shared" si="27"/>
        <v>0</v>
      </c>
    </row>
    <row r="164" spans="1:21" ht="33.75" x14ac:dyDescent="0.25">
      <c r="A164" s="2" t="s">
        <v>55</v>
      </c>
      <c r="B164" s="2" t="s">
        <v>83</v>
      </c>
      <c r="C164" s="2" t="s">
        <v>57</v>
      </c>
      <c r="D164" s="2" t="s">
        <v>89</v>
      </c>
      <c r="E164" s="2" t="s">
        <v>79</v>
      </c>
      <c r="F164" s="2" t="s">
        <v>223</v>
      </c>
      <c r="G164" s="2" t="s">
        <v>20</v>
      </c>
      <c r="H164" s="2" t="s">
        <v>0</v>
      </c>
      <c r="I164" s="2" t="s">
        <v>21</v>
      </c>
      <c r="J164" s="2" t="s">
        <v>22</v>
      </c>
      <c r="K164" s="3" t="s">
        <v>224</v>
      </c>
      <c r="L164" s="4">
        <v>5625226232</v>
      </c>
      <c r="M164" s="4">
        <v>0</v>
      </c>
      <c r="N164" s="4">
        <v>3319314104</v>
      </c>
      <c r="O164" s="4">
        <v>2305912128</v>
      </c>
      <c r="P164" s="4">
        <v>1919836499</v>
      </c>
      <c r="Q164" s="37">
        <f t="shared" si="25"/>
        <v>0.34129054011707166</v>
      </c>
      <c r="R164" s="4">
        <v>569742</v>
      </c>
      <c r="S164" s="37">
        <f t="shared" si="26"/>
        <v>1.0128339314762692E-4</v>
      </c>
      <c r="T164" s="4">
        <v>0</v>
      </c>
      <c r="U164" s="37">
        <f t="shared" si="27"/>
        <v>0</v>
      </c>
    </row>
  </sheetData>
  <autoFilter ref="A7:T164" xr:uid="{29CE0D9F-42B5-4A1E-BE8B-82942F9E198E}"/>
  <mergeCells count="5">
    <mergeCell ref="A1:U1"/>
    <mergeCell ref="A2:U2"/>
    <mergeCell ref="A3:U3"/>
    <mergeCell ref="A4:U4"/>
    <mergeCell ref="A5:U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AGREGADA FUTIC</vt:lpstr>
      <vt:lpstr>DESAGREGADA FUTIC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Ricardo Enrique Osorio Carreno</cp:lastModifiedBy>
  <dcterms:created xsi:type="dcterms:W3CDTF">2025-02-05T14:27:33Z</dcterms:created>
  <dcterms:modified xsi:type="dcterms:W3CDTF">2025-02-10T13:17:43Z</dcterms:modified>
</cp:coreProperties>
</file>