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C:\Users\cbernal\Downloads\"/>
    </mc:Choice>
  </mc:AlternateContent>
  <xr:revisionPtr revIDLastSave="0" documentId="13_ncr:1_{E208ED4B-95F5-4F7F-BA68-774D01E54E0E}" xr6:coauthVersionLast="47" xr6:coauthVersionMax="47" xr10:uidLastSave="{00000000-0000-0000-0000-000000000000}"/>
  <bookViews>
    <workbookView xWindow="-120" yWindow="-120" windowWidth="20730" windowHeight="11040" xr2:uid="{E0A747F2-DE88-4781-B868-71B973434C11}"/>
  </bookViews>
  <sheets>
    <sheet name="Primer Monitoreo-30 de Abril." sheetId="1" r:id="rId1"/>
  </sheets>
  <definedNames>
    <definedName name="_xlnm._FilterDatabase" localSheetId="0" hidden="1">'Primer Monitoreo-30 de Abril.'!$A$5:$AF$63</definedName>
    <definedName name="_xlnm.Print_Area" localSheetId="0">'Primer Monitoreo-30 de Abril.'!$A$1:$AF$63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7" i="1" l="1"/>
  <c r="G87" i="1"/>
  <c r="E87" i="1"/>
  <c r="C87" i="1"/>
  <c r="F85" i="1"/>
  <c r="F82" i="1"/>
  <c r="F80" i="1"/>
  <c r="F76" i="1"/>
  <c r="R63" i="1"/>
  <c r="S63" i="1" s="1"/>
  <c r="R62" i="1"/>
  <c r="S62" i="1" s="1"/>
  <c r="R61" i="1"/>
  <c r="S61" i="1" s="1"/>
  <c r="R60" i="1"/>
  <c r="S60" i="1" s="1"/>
  <c r="R59" i="1"/>
  <c r="S59" i="1" s="1"/>
  <c r="R58" i="1"/>
  <c r="S58" i="1" s="1"/>
  <c r="R57" i="1"/>
  <c r="S57" i="1" s="1"/>
  <c r="R56" i="1"/>
  <c r="S56" i="1" s="1"/>
  <c r="R55" i="1"/>
  <c r="S55" i="1" s="1"/>
  <c r="R54" i="1"/>
  <c r="S54" i="1" s="1"/>
  <c r="R53" i="1"/>
  <c r="S53" i="1" s="1"/>
  <c r="R52" i="1"/>
  <c r="S52" i="1" s="1"/>
  <c r="R51" i="1"/>
  <c r="S51" i="1" s="1"/>
  <c r="R50" i="1"/>
  <c r="S50" i="1" s="1"/>
  <c r="R49" i="1"/>
  <c r="S49" i="1" s="1"/>
  <c r="R48" i="1"/>
  <c r="S48" i="1" s="1"/>
  <c r="R47" i="1"/>
  <c r="S47" i="1" s="1"/>
  <c r="S46" i="1"/>
  <c r="R46" i="1"/>
  <c r="R45" i="1"/>
  <c r="S45" i="1" s="1"/>
  <c r="R44" i="1"/>
  <c r="S44" i="1" s="1"/>
  <c r="R43" i="1"/>
  <c r="S43" i="1" s="1"/>
  <c r="R42" i="1"/>
  <c r="S42" i="1" s="1"/>
  <c r="R41" i="1"/>
  <c r="S41" i="1" s="1"/>
  <c r="R40" i="1"/>
  <c r="S40" i="1" s="1"/>
  <c r="R39" i="1"/>
  <c r="S39" i="1" s="1"/>
  <c r="R38" i="1"/>
  <c r="S38" i="1" s="1"/>
  <c r="R37" i="1"/>
  <c r="S37" i="1" s="1"/>
  <c r="R36" i="1"/>
  <c r="S36" i="1" s="1"/>
  <c r="R35" i="1"/>
  <c r="S35" i="1" s="1"/>
  <c r="R34" i="1"/>
  <c r="S34" i="1" s="1"/>
  <c r="R33" i="1"/>
  <c r="S33" i="1" s="1"/>
  <c r="R32" i="1"/>
  <c r="S32" i="1" s="1"/>
  <c r="R31" i="1"/>
  <c r="S31" i="1" s="1"/>
  <c r="R30" i="1"/>
  <c r="S30" i="1" s="1"/>
  <c r="R29" i="1"/>
  <c r="S29" i="1" s="1"/>
  <c r="R28" i="1"/>
  <c r="S28" i="1" s="1"/>
  <c r="R27" i="1"/>
  <c r="S27" i="1" s="1"/>
  <c r="R26" i="1"/>
  <c r="S26" i="1" s="1"/>
  <c r="R25" i="1"/>
  <c r="S25" i="1" s="1"/>
  <c r="R24" i="1"/>
  <c r="S24" i="1" s="1"/>
  <c r="R23" i="1"/>
  <c r="S23" i="1" s="1"/>
  <c r="R22" i="1"/>
  <c r="S22" i="1" s="1"/>
  <c r="R21" i="1"/>
  <c r="S21" i="1" s="1"/>
  <c r="R20" i="1"/>
  <c r="S20" i="1" s="1"/>
  <c r="R19" i="1"/>
  <c r="S19" i="1" s="1"/>
  <c r="R18" i="1"/>
  <c r="S18" i="1" s="1"/>
  <c r="R17" i="1"/>
  <c r="S17" i="1" s="1"/>
  <c r="R16" i="1"/>
  <c r="S16" i="1" s="1"/>
  <c r="R15" i="1"/>
  <c r="S15" i="1" s="1"/>
  <c r="R14" i="1"/>
  <c r="S14" i="1" s="1"/>
  <c r="R13" i="1"/>
  <c r="S13" i="1" s="1"/>
  <c r="R12" i="1"/>
  <c r="S12" i="1" s="1"/>
  <c r="R11" i="1"/>
  <c r="S11" i="1" s="1"/>
  <c r="R10" i="1"/>
  <c r="S10" i="1" s="1"/>
  <c r="R9" i="1"/>
  <c r="S9" i="1" s="1"/>
  <c r="R8" i="1"/>
  <c r="S8" i="1" s="1"/>
  <c r="R7" i="1"/>
  <c r="S7" i="1" s="1"/>
  <c r="R6" i="1"/>
  <c r="S6" i="1" s="1"/>
  <c r="F87" i="1" l="1"/>
</calcChain>
</file>

<file path=xl/sharedStrings.xml><?xml version="1.0" encoding="utf-8"?>
<sst xmlns="http://schemas.openxmlformats.org/spreadsheetml/2006/main" count="998" uniqueCount="413">
  <si>
    <t>Plan de Relacionamiento con las Ciudadanías - Programa de Transparencia y Ética Pública</t>
  </si>
  <si>
    <t>Control de Cambios:</t>
  </si>
  <si>
    <r>
      <rPr>
        <b/>
        <sz val="14"/>
        <color theme="1"/>
        <rFont val="Aptos Narrow"/>
        <family val="2"/>
      </rPr>
      <t xml:space="preserve">Aprobación: </t>
    </r>
    <r>
      <rPr>
        <sz val="14"/>
        <color theme="1"/>
        <rFont val="Aptos Narrow"/>
        <family val="2"/>
      </rPr>
      <t>Comité MIG N° 86, 19 de diciembre de 2024</t>
    </r>
  </si>
  <si>
    <t>N°</t>
  </si>
  <si>
    <t>Componente</t>
  </si>
  <si>
    <t>Subcomponente</t>
  </si>
  <si>
    <t>Asesor</t>
  </si>
  <si>
    <t>Política Dominante</t>
  </si>
  <si>
    <t>Fuente de Actividad</t>
  </si>
  <si>
    <t>Dependencia Responsable</t>
  </si>
  <si>
    <t>Persona Responsable</t>
  </si>
  <si>
    <t>Actividad</t>
  </si>
  <si>
    <t>Tipo de Recurso</t>
  </si>
  <si>
    <t>Meta o Producto</t>
  </si>
  <si>
    <t>Entregable</t>
  </si>
  <si>
    <t>Fecha Incio</t>
  </si>
  <si>
    <t>Fecha Fin</t>
  </si>
  <si>
    <t>I Monitoreo</t>
  </si>
  <si>
    <t>I Monitoreo-Corte 30 de abril-2025</t>
  </si>
  <si>
    <t>II Monitoreo</t>
  </si>
  <si>
    <t>III Monitoreo</t>
  </si>
  <si>
    <t>Dimensión MIPG</t>
  </si>
  <si>
    <t>Avance Numérico</t>
  </si>
  <si>
    <t>Avance Porcentual</t>
  </si>
  <si>
    <t>Avance Acumulado</t>
  </si>
  <si>
    <t>Descripción del Avance</t>
  </si>
  <si>
    <t>Detalle las Evidencias</t>
  </si>
  <si>
    <t>Observaciones Oficina de Control Interno</t>
  </si>
  <si>
    <t>1.1</t>
  </si>
  <si>
    <t>1. Administración del Riesgo</t>
  </si>
  <si>
    <t>1.1 Gestión de riesgos para la integridad</t>
  </si>
  <si>
    <t>Cindy</t>
  </si>
  <si>
    <t>Información y Comunicación</t>
  </si>
  <si>
    <t>Transparencia, Acceso a la Información Pública y Lucha Contra la Corrupción</t>
  </si>
  <si>
    <t>No aplica</t>
  </si>
  <si>
    <t>GIT de Transformación Organizacional</t>
  </si>
  <si>
    <t>Esmeralda Orduz</t>
  </si>
  <si>
    <t>Divulgar la política de administración de riesgos de corrupción en el micrositio de transparencia</t>
  </si>
  <si>
    <t>Humano
Tecnológico</t>
  </si>
  <si>
    <t>Uno</t>
  </si>
  <si>
    <t>Evidencias de la divulgación</t>
  </si>
  <si>
    <t>N/A</t>
  </si>
  <si>
    <t>No se presento avance para este primer monitoreo. La actividad se encuentra dentro de los tiempos de ejecución para su cumplimiento.</t>
  </si>
  <si>
    <t>1.2</t>
  </si>
  <si>
    <t>Identificar, valorar y ajustar los riesgos de corrupción con los que cuenta la entidad acorde a los nuevos lineamientos que emita el Gobierno Nacional.</t>
  </si>
  <si>
    <t>Tres</t>
  </si>
  <si>
    <t>Reportes de avance</t>
  </si>
  <si>
    <t>Se reciben los 25 contextos de los 25 procesos de la Entidad, información base para la identificación de riesgos.</t>
  </si>
  <si>
    <t>1.3</t>
  </si>
  <si>
    <t>Realizar revisiones y ajustes atendiendo las recomendaciones de los seguimientos realizados por la Oficina de Control Interno a los riesgos y controles de corrupción de la Entidad</t>
  </si>
  <si>
    <t>Se reciben las observaciones a los riesgos de corrupción por parte de la OCI y se emiten ajustes por parte de los procesos Atención a grupos de Interés, Acceso a las TIC, Gestión de Compras y Contratación y Gestión de Recursos Administrativos.</t>
  </si>
  <si>
    <t>1.4</t>
  </si>
  <si>
    <t>Realizar campañas de sensibilización y apropiación de la Ley 2195 de 2022 específicamente su Art. 31 Programa de Transparencia y Ética Pública.</t>
  </si>
  <si>
    <t>Humano</t>
  </si>
  <si>
    <t>Dos</t>
  </si>
  <si>
    <t>Listas de asistencia, presentación del tema y grabación de la sensibilización.</t>
  </si>
  <si>
    <t>No aplica para este cuatrimestre</t>
  </si>
  <si>
    <t>1.5</t>
  </si>
  <si>
    <t>Oficina de Control Interno</t>
  </si>
  <si>
    <t>Carolina Bernal</t>
  </si>
  <si>
    <t>Realizar la auditoría a la administración de riesgos de los procesos de la Entidad</t>
  </si>
  <si>
    <t>Seguimiento a la administración de riesgos de los procesos de la Entidad realizada</t>
  </si>
  <si>
    <t>1.6</t>
  </si>
  <si>
    <t>Realizar los seguimientos a los riesgos y controles de corrupción de la Entidad, establecidos en los procesos del MIG</t>
  </si>
  <si>
    <t>Seguimientos a los riesgos y controles de corrupción de la Entidad establecidos en los procesos MIG realizados</t>
  </si>
  <si>
    <t>Se realizó seguimiento a los 24 mapas de riesgos de corrupcción de cada uno de los procesos de la entidad.Ver matriz de seguimiento publicada en el micrositio de transparencia-Oficina de Control Interno.</t>
  </si>
  <si>
    <t> https://mintic.gov.co/portal/inicio/Micrositios/Biblioteca-de-informes/Seguimiento-Estrategias-del-Plan-Anticorrupcion-y-Atencion-al-Ciudadano/</t>
  </si>
  <si>
    <t>1.7</t>
  </si>
  <si>
    <t>1.2 Gestión de riesgos de LA/FT/FP</t>
  </si>
  <si>
    <t>Fomentar la realización del curso e-learning de la UIAF de LA/FT/FP en los funcionarios del Mintic</t>
  </si>
  <si>
    <t>Campañas realizadas</t>
  </si>
  <si>
    <t>Se realizan dos motivaciones a través de comunicación interna a través del Boletín Semana TIC.</t>
  </si>
  <si>
    <t>Boletin Semana TIC 9 de abil de 2025 y Boletin semana TIC-ABR15</t>
  </si>
  <si>
    <t>1.8</t>
  </si>
  <si>
    <t>1.3 Canales de denuncia</t>
  </si>
  <si>
    <t>Gestión con Valores para Resultados</t>
  </si>
  <si>
    <t>Servicio al Ciudadano</t>
  </si>
  <si>
    <t>GIT Gestión de Atención a Grupos de Interés</t>
  </si>
  <si>
    <t>Jose Antonio Torres</t>
  </si>
  <si>
    <t>Divulgar los canales de denuncia con los que cuenta la entidad a sus grupos de valor</t>
  </si>
  <si>
    <t>Tecnológico  - Humano</t>
  </si>
  <si>
    <t>Piezas divulgadas</t>
  </si>
  <si>
    <t>Se realizó un cronograma con las fechas propuestas para la publicación de las piezas gráficas</t>
  </si>
  <si>
    <t>Cronograma publicaciones piezas gráficas GAGI</t>
  </si>
  <si>
    <t>1.9</t>
  </si>
  <si>
    <t>Ahimer</t>
  </si>
  <si>
    <t>Talento Humano</t>
  </si>
  <si>
    <t>Integridad</t>
  </si>
  <si>
    <t>Evaluar los canales de atención al ciudadano (presencial y telefónico), dispuestos por la entidad</t>
  </si>
  <si>
    <t>Informes semestrales</t>
  </si>
  <si>
    <t>1.10</t>
  </si>
  <si>
    <t>1.4 Debida diligencia</t>
  </si>
  <si>
    <t xml:space="preserve">Miguel </t>
  </si>
  <si>
    <t>Direccionamiento Estratégico</t>
  </si>
  <si>
    <t>Compras y Contratación Pública</t>
  </si>
  <si>
    <t>GIT Actuaciones Administrativas Contractuales</t>
  </si>
  <si>
    <t>Diana Carolina Correa y Nubia Camacho</t>
  </si>
  <si>
    <t>Publicación en micrositio  de transparencia los Actos Administrativos sancionatorios en firme, resultado de procesos sancionatorios adelantado en contra de contratistas de la entidad.</t>
  </si>
  <si>
    <t>Acto Administrativo publicado</t>
  </si>
  <si>
    <t xml:space="preserve">Se realizó gestión de creación y actualización en micrositio </t>
  </si>
  <si>
    <t>Actividad ejecutada y cumplida en un 100%.</t>
  </si>
  <si>
    <t>1.11</t>
  </si>
  <si>
    <t>Divulgación del acceso al micrositio de transparencia para la consulta de los Actos Administrativos sancionatorios en firme, resultado de procesos sancionatorios adelantado es contra de contratistas de la entidad.</t>
  </si>
  <si>
    <t>Humano -Tecnologico</t>
  </si>
  <si>
    <t>2.1</t>
  </si>
  <si>
    <t>2.Redes y Articulación</t>
  </si>
  <si>
    <t>2.1 Redes internas</t>
  </si>
  <si>
    <t>GIT Transformación Organizacional</t>
  </si>
  <si>
    <t>Cindy Orjuela</t>
  </si>
  <si>
    <t>Identificar las redes internas o instancias que tiene el  Ministerio</t>
  </si>
  <si>
    <t>Documento de identificación</t>
  </si>
  <si>
    <t>Se realizó matriz de identificación de instancias internas y externas con base en los actos administrativos del Ministerio</t>
  </si>
  <si>
    <t>Se adjunta matriz de identificación</t>
  </si>
  <si>
    <t>2.2</t>
  </si>
  <si>
    <t xml:space="preserve">Publicar en la intranet  las redes internas identificadas del  Ministerio </t>
  </si>
  <si>
    <t>Publicación de las redes internas del Ministerio</t>
  </si>
  <si>
    <t>2.3</t>
  </si>
  <si>
    <t>Divulgación de un boletin o espacio donde se cuente los resultados del Sistema Integrado de Gestión del Ministerio</t>
  </si>
  <si>
    <t>Piezas informativas, publicación en canales institucionales o correos electrónicos</t>
  </si>
  <si>
    <t>2.4</t>
  </si>
  <si>
    <t>2.2 Redes externas</t>
  </si>
  <si>
    <t>No Aplica</t>
  </si>
  <si>
    <t>Identificar las redes extrernas del Ministerio teniendo en cuenta  el nivel misional de la entidad</t>
  </si>
  <si>
    <t>2.5</t>
  </si>
  <si>
    <t xml:space="preserve">Publicar las redes extrernas en la página web del Ministerio </t>
  </si>
  <si>
    <t>Publicación de las redes externas del Ministerio</t>
  </si>
  <si>
    <t>3.1</t>
  </si>
  <si>
    <t>3. Modelo de Estado Abierto</t>
  </si>
  <si>
    <t>3.1 Acceso a la información y transparencia</t>
  </si>
  <si>
    <t xml:space="preserve">Consuelo </t>
  </si>
  <si>
    <t>Racionalización de Trámites</t>
  </si>
  <si>
    <t>Cumplimiento Decreto 088 de 2022</t>
  </si>
  <si>
    <t>Dirección de Industria de Comunicaciones - Oficina de TI</t>
  </si>
  <si>
    <t>Lady Díaz Santamaría - Alberto Florido Álvarez</t>
  </si>
  <si>
    <t>Implementar mejoras tecnológicas en el sistema de información que permitan la automatización de algunos de los pasos manuales que se encuentran dentro del flujo del proceso de cada trámite, facilitando la gestión interna y la atención de los trámites de acuerdo con los tiempos de ley.</t>
  </si>
  <si>
    <t>Tecnológico - Humano</t>
  </si>
  <si>
    <t>Seis</t>
  </si>
  <si>
    <t>Trámites digitalizados y parcialmente automatizados</t>
  </si>
  <si>
    <t>Se actualizaron las hoja de vida de los trámites racionalizados durante el periodo ene-2024 a mar-2025, en el aplicativo SUIT de la Función Pública, incluyendo la mejora realizada. Se efectuó socializacion de la mejora realizada a cada uno de los trámites racionalizados tanto al interior de la Entidad,mediante E-Card diseñada por la Oficina de Prensa y enviada a través de correo electrónico, así como en la sede electrónica del MinTIC,mediante nota de prensa. Se realizó medición de la estimación de los beneficios recibidos por los usuarios de los trámites racionalizados que reflejan cuantitativamente  la mejora aplicada.</t>
  </si>
  <si>
    <t>1. Plan de trabajo 2024-2025 diligenciado.
2. Hojas de vida SUIT actualizadas.
3. Correo electrónico  con la socialización al interior de los trámites racionalizados.
4. Imagén tomada de sede electrónica del MinTIC, con la nota de prensa publicada (boletin web).
5. Correo con los resultados de la cuantificación estimada de los beneficios recibidis por los usuarios de los  trámites racionalizados.
6. Datos de operación 2024 y primer trimestre 2025, reportados en el SUIT por cada uno de los trámites a cargo de la DiCOM.</t>
  </si>
  <si>
    <t>3.2</t>
  </si>
  <si>
    <r>
      <t xml:space="preserve">FOGEDI </t>
    </r>
    <r>
      <rPr>
        <b/>
        <sz val="11"/>
        <color theme="1"/>
        <rFont val="Aptos Narrow (Cuerpo)"/>
      </rPr>
      <t>26</t>
    </r>
    <r>
      <rPr>
        <sz val="11"/>
        <color theme="1"/>
        <rFont val="Aptos Narrow (Cuerpo)"/>
      </rPr>
      <t xml:space="preserve"> - Brecha FURAG 2022</t>
    </r>
  </si>
  <si>
    <t>OTI</t>
  </si>
  <si>
    <t>Miguel</t>
  </si>
  <si>
    <t xml:space="preserve">Preguntas # 286 y 288:
Diseñar una herramienta que permita establecer el nivel de los críterios de usabilidad y accesibilidad web de los trámites de la Entidad. En atención del anexo 1 de la Res MinTIC 1519 de 2020. Porcentaje mínimo de cumplimiento esperado para la vigencia 2023: 10%, para vigencia 2024: 50% y para vigencia 2025: 40% </t>
  </si>
  <si>
    <t>Identificación de trámites cumpliendo criterios de usabilidad y accebilidad.</t>
  </si>
  <si>
    <t>3.3</t>
  </si>
  <si>
    <r>
      <t xml:space="preserve">FOGEDI </t>
    </r>
    <r>
      <rPr>
        <b/>
        <sz val="11"/>
        <color theme="1"/>
        <rFont val="Aptos Narrow (Cuerpo)"/>
      </rPr>
      <t>29</t>
    </r>
    <r>
      <rPr>
        <sz val="11"/>
        <color theme="1"/>
        <rFont val="Aptos Narrow (Cuerpo)"/>
      </rPr>
      <t xml:space="preserve"> - Brecha FURAG 2023</t>
    </r>
  </si>
  <si>
    <t>OTI - Gobierno Digital</t>
  </si>
  <si>
    <t>Pregunta # 277 y 278:
Crear una rutina o un reporte o una herramienta que permita cuantificar, de manera rápida y precisa, desde la Oficina de TI o desde la DiCOM:
1) ¿Cuántos trámites requerían verificar la identidad de los usuarios?
2) De los trámites que requerían verificar la identidad de los usuarios ¿Cuántos usaron el servicio de autenticación digital de los Servicios Ciudadanos Digitales?  
3) Promedio mensual de usuarios de los trámites que usan el ervicio de autenticación digital de los Servicios Ciudadanos Digitales.</t>
  </si>
  <si>
    <t>Cuantificación del servicio de autenticación digitaI de los usuarios de trámites</t>
  </si>
  <si>
    <t>3.4</t>
  </si>
  <si>
    <t>Joseth</t>
  </si>
  <si>
    <t>Gobierno Digital</t>
  </si>
  <si>
    <t>Cumplimiento Decreto 767 de 2022 - Convenio AND 1155</t>
  </si>
  <si>
    <t>Dirección de Industria de Comunicaciones - Oficina de TI - Agencia Nacional Digital - OAPES</t>
  </si>
  <si>
    <t>Alberto Florido Álvarez</t>
  </si>
  <si>
    <t>Vincular los trámites de la Dirección de Industria de Comunicaciones a la Carpeta Ciudadano Digital</t>
  </si>
  <si>
    <t xml:space="preserve">Trámites vinculados a Carpeta Ciudadana Digital </t>
  </si>
  <si>
    <t>Actualmente, la Agencia Nacional Digital no cuenta con convenio suscrito con el Ministerio, lo cual limita el avance en la ejecución de esta actividad según lo planeado y teniendo en cuenta que previo a proceder con la vinculación de los trámites a Carpeta Ciudadana Digital (CCD),  se hace necesario realizar un análisis detallado de los requisitos base y exigidos a cada uno de los trámites para dicha vinculación, a fin de garantizar la viabilidad técnica, normativa y financiera de este proceso.
Conforme lo anterior, se remitió presentación al Comité MIG sesión No. 89  con las justificaciones correrspondientes y solicitando aprobación de modificación de esta actividad y proyectando una nueva propuesta.</t>
  </si>
  <si>
    <t xml:space="preserve">Rad. 252032519 Oficio para AND requerimientos CCD
Correo DiCOM solicitud ajuste de esta actividad 
PPT Comité MIG # 89
Correo GTO/OAPES solicitud apoyo OTI para comunicación asertiva y efectiva con AND para vinculación de trámites y servicios a CCD
</t>
  </si>
  <si>
    <t>3.5</t>
  </si>
  <si>
    <t xml:space="preserve">Control de Gestión CGIC7 CGIC10  CGIC13 </t>
  </si>
  <si>
    <t>GIT de GERE</t>
  </si>
  <si>
    <t>Diego Alexander Vargas Barrera</t>
  </si>
  <si>
    <t>Publicar en la página web de la Entidad la documentación relacionada con el proceso de selección objetiva para la asignación de permisos de uso de espectro radioeléctrico (excepto permisos IMT)</t>
  </si>
  <si>
    <t>Tecnológico y humano</t>
  </si>
  <si>
    <t>Cien</t>
  </si>
  <si>
    <t>Documentos publicados relacionados con el PSO (excepto IMT)</t>
  </si>
  <si>
    <t>En la página Web del MinTIC, en el micrositio denominado "Selección Objetiva Asignación de Espectro", fue publicado el documento "Aviso de convocatoria", el documento "Manifestaciones de Interés 2025" y la "Resolución 1027 del 13 de marzo del 2025" a través de la cual se dio apertura al Proceso de Selección Objetiva (PSO) No. 001 de 2025.</t>
  </si>
  <si>
    <t>https://www.mintic.gov.co/portal/inicio/Micrositios/Seleccion-Objetiva-Asignacion-de-Espectro/
https://www.mintic.gov.co/portal/715/articles-399849_pso_202501_20250206_aviso_convocatoria.pdf
https://www.mintic.gov.co/portal/715/articles-399849_pso_202501_20250218_manifestacion_interes.pdf
https://www.mintic.gov.co/portal/715/articles-399849_Resolucion_1027_del_13_de_marzo_del_2025.pdf</t>
  </si>
  <si>
    <t>3.6</t>
  </si>
  <si>
    <t>Dirección de Infraestructura</t>
  </si>
  <si>
    <t>Oscar Fonseca / Paola Mora y Óscar Fonseca</t>
  </si>
  <si>
    <t>Gestionar la actualización semestral del portal de Colombia TIC en la pestaña de 'Conectando un país' con toda la información de los proyectos de Telecomunicaciones sociales ejecutados desde la Dirección de Infraestructura</t>
  </si>
  <si>
    <t>Tecnológico</t>
  </si>
  <si>
    <t>Solicitud de actualización del Portal de Colombia TIC en la pestana de "Conectando un país" con la información del avance de los proyectos.</t>
  </si>
  <si>
    <t>Se ha requerido a la Oficina de TI vía correo electrónico para que realice la actualización de los proyectos de la Dirección de Infraestructura en el portal de Colombia TIC.</t>
  </si>
  <si>
    <t>Hasta el momento no se ve reflejada la información actualizada en el portal, está en proceso el seguimiento a la solicitud.
https://mintic-my.sharepoint.com/:f:/g/personal/corjuela_mintic_gov_co/EknzUnii9hRDqphyxI0lStEBEFo-utiLNWU5y2_dNJ69xA?e=pfaSZM</t>
  </si>
  <si>
    <t>3.7</t>
  </si>
  <si>
    <t xml:space="preserve">no aplica </t>
  </si>
  <si>
    <t>GIT Enfoque Regional</t>
  </si>
  <si>
    <t>Johanna Vargas, Daniel Cardona</t>
  </si>
  <si>
    <t>Consolidar  los avances de la socialización de la oferta institucional en región</t>
  </si>
  <si>
    <t>tecnológico, humano y financiero</t>
  </si>
  <si>
    <t xml:space="preserve">informe </t>
  </si>
  <si>
    <t xml:space="preserve">Se hace reporte de 20 Actas correspondientes a los meses de marzo y abril. Este reporte no constituye la totalidad de las Actas elaboradas por parte de los contratistas del GIT Enfoque Regional. El reporte constituye una muestra de un consolidado general. </t>
  </si>
  <si>
    <t xml:space="preserve">20 Actas </t>
  </si>
  <si>
    <t>3.8</t>
  </si>
  <si>
    <t xml:space="preserve">Dirección Jurídica </t>
  </si>
  <si>
    <t>Leonardo Monguí</t>
  </si>
  <si>
    <t>Actualización del normograma</t>
  </si>
  <si>
    <t>Humano y tecnológico</t>
  </si>
  <si>
    <t>Públicación Página web</t>
  </si>
  <si>
    <t>Esta actualización requiere una contratación, a la fecha se encuentra en elaboración del Estudio Previo y se esta gestionando hasta que sea realizada la revisión y aprobación de solicitud del contrato de Actualización de la normativa en la página web de la entidad”, toda vez que el contrato aún no se ha perfeccionado.</t>
  </si>
  <si>
    <t>Se adjunta la documentación que se relaciona a continuación y que hace parte de las gestiones que la Dirección Jurídica ha realizado con el fin de perfeccionar el contrato con Avance Jurídico casa Editorial S.A.S. Por lo tanto se reporta la misma con el fin de que sean conocidas, informando además que se encuentra en curso la elaboración el contrato correspondiente:
*252068543: solicitud de validación y expedición sobre insuficiencia de personal para la elaboración contrato de prestación de servicios profesionales.
*252068559: Solicitud de concepto del Fondo – AVANCE JURÍDICO CASA EDITORIAL S.A.S.
*Correo de envío de matriz y garantías.
*Matriz de Riesgos Avance Jurídico Versión 1.
*Estudio Previo de Avance Jurídico.
*Estudio del sector</t>
  </si>
  <si>
    <t>3.9</t>
  </si>
  <si>
    <t>Dirección de Economía Digital</t>
  </si>
  <si>
    <t>Maria Lucía Flórez Jiménez</t>
  </si>
  <si>
    <t>Socializar los resultados de los proyectos de la Dirección de Economía Digital del año 2024.</t>
  </si>
  <si>
    <t>Humano / Tecnológico</t>
  </si>
  <si>
    <t>Informe de la actividad</t>
  </si>
  <si>
    <t>3.10</t>
  </si>
  <si>
    <t>Grupo Interno de Trabajo de Consenso Social</t>
  </si>
  <si>
    <t>Maira Alejandra Dávila</t>
  </si>
  <si>
    <t>Publicar el informe individual de rendición de cuentas del Acuerdo de Paz con corte a 31 de diciembre de 2024 en  la pagina web de la entidad</t>
  </si>
  <si>
    <t>Informe y evidencia de su publicación</t>
  </si>
  <si>
    <t>Se realizó y publicó en el micrositio dispuesto de la página Web de MinTIC el informe de rendición de cuentas de paz del Sector TIC, vigencia 2024.</t>
  </si>
  <si>
    <t>https://mintic.gov.co/portal/inicio/Micrositios/Biblioteca-de-informes/Informes-de-rendicion-de-cuentas-construccion-de-paz/</t>
  </si>
  <si>
    <t>3.11</t>
  </si>
  <si>
    <t>Publicar en la pagina web de la entidad, los boletines trimestrales relacionados al cumplimiento de los indicadores del Plan Marco de Implementación a cargo del sector TIC (4T 2024 y 1T, 2T y 3T 2025)</t>
  </si>
  <si>
    <t>Cuatro</t>
  </si>
  <si>
    <t>Boletines y evidencia de su publicación</t>
  </si>
  <si>
    <t>Se realizó y publicó en el micrositio dispuesto de la página Web de MinTIC el Boletín de avance al cumplimiento de los indicadores del Plan Marco de Implementación del Acuerdo Final de Paz correspondiente al cuarto trimestre de 2024.</t>
  </si>
  <si>
    <t>https://www.mintic.gov.co/portal/inicio/Atencion-y-Servicio-a-la-Ciudadania/Transparencia/135873:Informacion-de-Construccion-de-Paz</t>
  </si>
  <si>
    <t>3.12</t>
  </si>
  <si>
    <t>Gestión de Atención de Grupos de Interés / Apoyo: Transformación Organización</t>
  </si>
  <si>
    <t>Jose Antonio
Apoyo: Cindy Orjuela</t>
  </si>
  <si>
    <t>Realizar monitoreo semestral del menú destacado de Atención y Servicio a la Ciudadanía para garantizar la actualización de la información de acuerdo con la Resolución 1519 de 2020</t>
  </si>
  <si>
    <t>Docuemnto de seguimiento</t>
  </si>
  <si>
    <t>Se realizó monitoreo del menú destacado de Atención a la ciudadanía a través de documento excel</t>
  </si>
  <si>
    <t>Se adjunta documento excel con evidencias de monitoreo</t>
  </si>
  <si>
    <t>3.13</t>
  </si>
  <si>
    <t>Realizar monitoreo semestral del menú destacado Participa para garantizar la actualización de la información de acuerdo con la Resolución 1519 de 2020</t>
  </si>
  <si>
    <t>Se realizó monitoreo del menú participa a través de documento excel</t>
  </si>
  <si>
    <t>3.14</t>
  </si>
  <si>
    <t>Oscar Cano</t>
  </si>
  <si>
    <t>Realizar monitoreo cuatrimestral del Esquema de Publicación con el fin de garantizar la actualización y el acceso a la información pública</t>
  </si>
  <si>
    <t>Se realizó monitoreo del Esquema de Publicacióm a través de documento excel</t>
  </si>
  <si>
    <t>3.15</t>
  </si>
  <si>
    <t>Realizar monitoreo cuatrimestral del Menú de Transparencia y Acceso a la Información con el fin de garantizar la actualización y el acceso a la información pública</t>
  </si>
  <si>
    <t>Se realizó monitoreo del menú de transparencia  a través de documento excel</t>
  </si>
  <si>
    <t>3.16</t>
  </si>
  <si>
    <t xml:space="preserve">Realizar acompañamiento a  las áreas que lo requieran,  en la definición de criterios de accesibilidad tanto en páginas o micrositios de las iniciativas, así como en los contenidos de las iniciativas que hagan parte de la oferta 2024. </t>
  </si>
  <si>
    <t>Listados de asistencia, programación de reuniones, correo electrónico</t>
  </si>
  <si>
    <t>Se realizó a poyo y talleres prácticos a las áreas del Ministerio para generar conocimiento sobre documentos accesibles</t>
  </si>
  <si>
    <t>Se cargan listados de asistencia, presentaciones y piezas gráficas</t>
  </si>
  <si>
    <t>3.17</t>
  </si>
  <si>
    <t>Divulgar el Manual de Accesibilidad para los colaboradores del MinTIC</t>
  </si>
  <si>
    <t>Piezas gráficas, capacitaciones, correo electrónico o publicación en canales de información institucional</t>
  </si>
  <si>
    <t>Se realizó la divulgación y capacitación de los colaboradores frente a los lineamientos de accesibilidad contenidos en el Manual de Accesibilidad</t>
  </si>
  <si>
    <t>Se cargan piezas gráficas ylistados de asistencia</t>
  </si>
  <si>
    <t>3.18</t>
  </si>
  <si>
    <t>Crear lineamiento de accesibilidad web para la publicación de información en la sede electrónica</t>
  </si>
  <si>
    <t xml:space="preserve">Documento oficializado </t>
  </si>
  <si>
    <t>Se publicó el Manual de Accesibilidad y Lenguaje Claro en SIMIG</t>
  </si>
  <si>
    <t>Se adjunta documento MIG-TIC-MA-016 y pantallazo de la publicación en la plataforma institucional</t>
  </si>
  <si>
    <t>3.19</t>
  </si>
  <si>
    <t>Plan de Mejoramiento Ley 1712 de 2014</t>
  </si>
  <si>
    <t>Gestión de Atención de Grupos de Interés / Transformación Organización</t>
  </si>
  <si>
    <t>Jose Antonio
Cindy Orjuela</t>
  </si>
  <si>
    <t>Realizar laboratorio de accesibilidad y lenguaje claro</t>
  </si>
  <si>
    <t>Listado de asistencia, presentación, o capacitación</t>
  </si>
  <si>
    <t>Durante el primer trimestre de 2025, se llevaron a cabo dos (2) laboratorios de Accesibilidad y Lenguaje Claro. Esta actividad contó con el apoyo de la Subdirección del Talento Humano y la Oficina Asesora de Planeación y Estudios Sectoriales, y tuvo una participación en la primera sesión de 321 personas y en la segunda sesión de 375 personas.</t>
  </si>
  <si>
    <t>(2) Listados de asistencia</t>
  </si>
  <si>
    <t>3.20</t>
  </si>
  <si>
    <t>Gestión de Atención de Grupos de Interés</t>
  </si>
  <si>
    <t xml:space="preserve">Jose Antonio
</t>
  </si>
  <si>
    <t>Socialización del Manual de Participación Ciudadana y Relacionamiento con los Grupos de Interés</t>
  </si>
  <si>
    <t>Piezas gráficas divulgadas</t>
  </si>
  <si>
    <t>3.21</t>
  </si>
  <si>
    <t>Participación Ciudadana</t>
  </si>
  <si>
    <r>
      <t xml:space="preserve">FOGEDI </t>
    </r>
    <r>
      <rPr>
        <b/>
        <sz val="11"/>
        <color theme="1"/>
        <rFont val="Aptos Narrow (Cuerpo)"/>
      </rPr>
      <t>25</t>
    </r>
    <r>
      <rPr>
        <sz val="11"/>
        <color theme="1"/>
        <rFont val="Aptos Narrow (Cuerpo)"/>
      </rPr>
      <t xml:space="preserve"> -  Info OCI Evalua SICI 1Sem2024</t>
    </r>
  </si>
  <si>
    <t>Recomendación # 11 de la OCI a Requerimiento 15.1:
Realizar de la encuesta de satisfacción de la vigencia 2023 de acuerdo con lo establecido en el comité de contratación del 30 de julio de 2024.</t>
  </si>
  <si>
    <t>Informe de la encuesta de satisfacción vigencia 2023</t>
  </si>
  <si>
    <t>Se encuentran publicados los resultados de la encuesta de satisfacción de la vigencia 2023 en el sitio web del MinTIC</t>
  </si>
  <si>
    <t>https://www.mintic.gov.co/portal/inicio/Atencion-y-Servicio-a-la-Ciudadania/Transparencia/238552:resultados-medicion-satisfaccion-grupos-interes</t>
  </si>
  <si>
    <t>3.22</t>
  </si>
  <si>
    <t>Gestión de la Información Estadística</t>
  </si>
  <si>
    <t>GIT de Estadísticas  y Estudios Sectoriales</t>
  </si>
  <si>
    <t>Betzy Melissa Molano</t>
  </si>
  <si>
    <t>Publicar los Boletines del sector TIC,  sector Postal y sector Televisión (trimestral)</t>
  </si>
  <si>
    <t>Doce</t>
  </si>
  <si>
    <t>Boletines  publicados</t>
  </si>
  <si>
    <t>31/12/2025</t>
  </si>
  <si>
    <t>Se publicaron los siguientes Boletines Sectoriales para el periodo de seguimiento:
1. Boletín Trimestral de Sector TIC 3T 2024
2. Boletín Trimestral del Sector Postal 4T 2024
3. Boletín Trimestral del Sector TV 4T 2024</t>
  </si>
  <si>
    <t>Se cargan 3 carpetas como evidencia de los boletines publicados en el portal Colombia TIC</t>
  </si>
  <si>
    <t>3.23</t>
  </si>
  <si>
    <t>3.2 Integridad pública y cultura de la legalidad</t>
  </si>
  <si>
    <t>GIT Talento Humano</t>
  </si>
  <si>
    <t>Carolina Arango
Claudia Alejandra Bermudez
Paola Cardón</t>
  </si>
  <si>
    <t>Implemetar el código de integridad</t>
  </si>
  <si>
    <t>Humano - Tecnológico</t>
  </si>
  <si>
    <t>Informe de gestión de la implementación del Código de Integridad</t>
  </si>
  <si>
    <r>
      <t xml:space="preserve">Se han desarrollado actividades de sensibilización sobre el Código de Integridad a todos los funcionarios del ministerio a través de diferentes estrategias.
</t>
    </r>
    <r>
      <rPr>
        <b/>
        <sz val="11"/>
        <color theme="1"/>
        <rFont val="Aptos Narrow"/>
        <family val="2"/>
      </rPr>
      <t xml:space="preserve">Es importante mencionar: </t>
    </r>
    <r>
      <rPr>
        <sz val="11"/>
        <color theme="1"/>
        <rFont val="Aptos Narrow"/>
        <family val="2"/>
      </rPr>
      <t>Se solicitó ante el Comité MIG la aprobación para ajustar el entregable. Además del screen de la publicación en la página web de la Entidad, la evidencia complementaria será la matriz de resultados de la encuesta.</t>
    </r>
  </si>
  <si>
    <t>Lista de asistencia de GCP,  actividad lúdica piso a piso,  pieza gráfica / fondo de pantalla / video wall / whatsapp corporativo / Teams y Taller vivencial.</t>
  </si>
  <si>
    <t>3.24</t>
  </si>
  <si>
    <t>Presentar informe de conflicto de interés y PEPS en Comité</t>
  </si>
  <si>
    <t>Lista de asistencia, presentación o informes</t>
  </si>
  <si>
    <t>En el comité MIG #86 se realizó la presentación de la gestión del seguimiento a los conflictos de interes</t>
  </si>
  <si>
    <t>Presentación comité MIG #86</t>
  </si>
  <si>
    <t>3.25</t>
  </si>
  <si>
    <t>Publicar código de integridad y cartilla ABC para conflictos de interés en la página web de la entidad</t>
  </si>
  <si>
    <t>Publicación solicitada</t>
  </si>
  <si>
    <t xml:space="preserve">Se  público el código de inetgridad en la pagina web de la entidad </t>
  </si>
  <si>
    <t>Correo de web master con confirmación de publicación del documento y pantallazo de publicacion del documento
Codigo de integridad vigente</t>
  </si>
  <si>
    <t>3.26</t>
  </si>
  <si>
    <r>
      <t xml:space="preserve">FOGEDI </t>
    </r>
    <r>
      <rPr>
        <b/>
        <sz val="11"/>
        <color theme="1"/>
        <rFont val="Aptos Narrow (Cuerpo)"/>
      </rPr>
      <t xml:space="preserve">8 </t>
    </r>
    <r>
      <rPr>
        <sz val="11"/>
        <color theme="1"/>
        <rFont val="Aptos Narrow (Cuerpo)"/>
      </rPr>
      <t>-Autodiagnóstico 2023</t>
    </r>
  </si>
  <si>
    <t>Pregunta 42B. Otorgar los incentivos del Plan de Bienestar para equipos de trabajo.</t>
  </si>
  <si>
    <t>Humano  y financiero</t>
  </si>
  <si>
    <t>Resolución de Otorgamiento de Incentivos para equipos de trabajo.</t>
  </si>
  <si>
    <t>31/06/2025</t>
  </si>
  <si>
    <t>3.27</t>
  </si>
  <si>
    <t xml:space="preserve">Control de Gestión CGIC8 </t>
  </si>
  <si>
    <t>Subdirección de Asuntos Postales</t>
  </si>
  <si>
    <t>Eugenia Gandara Ortega</t>
  </si>
  <si>
    <t>Actualizar la información (jurídica y técnica) contenida en el  mircrositio de los Servicios Postales dispuesto en la página web del Ministerio</t>
  </si>
  <si>
    <t>1.Micrositio actualizado
2.Correos solicitando la actualización del micrositio a la Oficina Asesora de Prensa</t>
  </si>
  <si>
    <t>Se inició el proceso de actualización del micrositio de la SAP, publicando el listado vigente  de los operadores postales  habilitados con corte 28 de abril 2025.</t>
  </si>
  <si>
    <t>Se adjunta enlance de la consulta, el cual fue gestionado con la Oficina Asesora de Prensa  https://www.mintic.gov.co/portal/inicio/Micrositios/Informacion-general/Empresas-postales-habilitadas/</t>
  </si>
  <si>
    <t>3.28</t>
  </si>
  <si>
    <t xml:space="preserve">No aplica </t>
  </si>
  <si>
    <t>GIT de Promoción y prevención</t>
  </si>
  <si>
    <t>Maria Alejandra suarez</t>
  </si>
  <si>
    <t>Ejecutar el Plan de Trabajo de Promoción y Prevención 2025, donde se fortalezca la legalidad y cumplimiento de las obligaciones a cargo de los PRST y Operadores Postales.</t>
  </si>
  <si>
    <t>Informe de Gestión del Plan de Promoción y Prevención 2025</t>
  </si>
  <si>
    <t xml:space="preserve">En total para el  primer cuatrimestre se han llevado a cabo 53 actividades de promoción y prevención con un avance de cumplimiento del 19%. Entre las actividades realizadas esta 51 capacitaciones en diferentes temáticas de cumplimiento de obligaciones a cargo de los proveedores/operadores, 1 socialización y 1 campaña de difusión. En total hemos contado con la asistencia de 61 personas. </t>
  </si>
  <si>
    <t xml:space="preserve">Excel con el detalle de las actividades realizadas. Con fecha, hora, tipo de actividad, servicio , asistenes y empresas que participan </t>
  </si>
  <si>
    <t>3.29</t>
  </si>
  <si>
    <t>Socializar al interior de la entidad sobre el manual de servicio al ciudadano (recepción y tiempos de respuesta de PQRSD, carta de trato digno, protocolos de servicios y servicio al ciudadano, protocolo de administración por cada uno de los canales de atención dispuestos por la entidad).</t>
  </si>
  <si>
    <t>Listado asistencia y/o pantallazos de la capacitación</t>
  </si>
  <si>
    <t>Se realizó una capacitación el día 26 de marzo de 2025 sobre servicio al ciudadano, protocolos de atención, pqrsd y participación ciudadana</t>
  </si>
  <si>
    <t>(1) Listado de asistencia</t>
  </si>
  <si>
    <t>3.30</t>
  </si>
  <si>
    <t>3.3 Dialogo y corresponsabilidad</t>
  </si>
  <si>
    <t>Realizar reuniones con las entidades del Sector TIC para la formulación de un plan de actividades para la rendición de cuentas de acuerdo con lineamientos del DAFP en el marco del NODO sectorial</t>
  </si>
  <si>
    <t>Listado de asistencia</t>
  </si>
  <si>
    <t>Se realizaron mesas de trabajo con las diferentes entidades del sector para la formulación de acciones de diálogo</t>
  </si>
  <si>
    <t>Listado de asistencia reunión de las entidades del sector y RTVC para cumplir con la Circular 100 de Función Pública sobre acciones de dialogo de paz</t>
  </si>
  <si>
    <t>3.31</t>
  </si>
  <si>
    <t xml:space="preserve">Creación de un micrositio en la pagina web de la entidad con la información de las gestiones adelantadas por el MinTIC con grupos de especial protección constitucional. </t>
  </si>
  <si>
    <t>Humano, tecnológico y financiero</t>
  </si>
  <si>
    <t>Evidencia del micrositio actualizado</t>
  </si>
  <si>
    <t>3.32</t>
  </si>
  <si>
    <t xml:space="preserve">Subdirección de Radiodifusión Sonora </t>
  </si>
  <si>
    <t xml:space="preserve">Esteban Felipe Díaz Borda </t>
  </si>
  <si>
    <t>Realizar capacitaciones a los consecionarios de radiodifusión sonora en los trámites que realiza la subdirección</t>
  </si>
  <si>
    <t xml:space="preserve">Listas de asistencia de las dos capacitaciones </t>
  </si>
  <si>
    <t>La capacitación a los concesionarios de Radiodifusión Sonora en los trámites que realiza la subdirección se realizó mediante las siguientes estrategias: (Capacitaciones personalizadas de manera presencial en MinTIC, orientación y asesoría telefónica, según las necesidades de cada concesionario, capacitación enlaces regionales por Teams, capacitación emisora comunitaria gracia y paz en registro Tic- Teams, capacitación y soporte emisora R&amp;J ASOCIADOS S.A).</t>
  </si>
  <si>
    <t>1. PDF - Capacitaciones personalizadas de manera presencial en MinTIC.
2. PDF - Orientación y asesoría telefónica, según las necesidades de los concesionarios. 
3. PDF - Capacitación enlaces regionales por Teams.
4. PDF -Capacitación emisora comunitaria gracia y paz en registro Tic, R&amp;J ASOCIADOS S.A mediante Teams.</t>
  </si>
  <si>
    <t>3.33</t>
  </si>
  <si>
    <t>Racionalización o Simplificación de Trámites</t>
  </si>
  <si>
    <t>Dirección de Industria de Comunicaciones</t>
  </si>
  <si>
    <t>Lady Díaz Santamaría</t>
  </si>
  <si>
    <t>Invitar a los grupos de valor a participar en la encuesta para la racionalización o simplificación de trámites 2025 de la Entidad, en busca de simplificar, estandarizar, eliminar, optimizar y automatizar los trámites existentes, logrando mayor transparencia en las actuaciones del Ministerio.</t>
  </si>
  <si>
    <t>1.Screen de la publicación realizada en la página web de la Entidad
2.Formato SUIT estrategia racionalización de trámites 2025</t>
  </si>
  <si>
    <t>El 23 de diciembre de 2024 se publicó en la página web de la Entidad una noticia mediante la cual se invitó a la ciudadanía a participar en la Estrategia de Simplificación de Trámites 2025.
Adicionalmente, se remitió una presentación al Comité MIG para solicitar la aprobación de la modificación del entregable No. 2 propuesto, así como la inclusión de esta acción como una nueva actividad dentro del plan de trabajo.</t>
  </si>
  <si>
    <t>1.Screen de la publicación realizada en la página web de la Entidad
2.Matriz de resultados de la encuesta.</t>
  </si>
  <si>
    <t>4.1</t>
  </si>
  <si>
    <t>4. Iniciativas adicionales</t>
  </si>
  <si>
    <t>4.1 Fortalecimiento Institucional</t>
  </si>
  <si>
    <t>Karina</t>
  </si>
  <si>
    <t>Mejora Normativa</t>
  </si>
  <si>
    <t>Plan Estratégico Sectorial e Institucional</t>
  </si>
  <si>
    <t>Proyectar los documentos normativos requeridos en lo relacionado con los servicios TIC, acorde con las nuevas necesidades de las Tecnologías de la Información y las Comunicaciones</t>
  </si>
  <si>
    <t>Proyectos de actualización normativa publicados en la página weeb de la Entidad</t>
  </si>
  <si>
    <t>Se publicó en la página web de la entidad para comentarios de los grupos de valor, proyecto de Decreto que precisa el alcance de la regularización de redes e infraestructura de telecomunicaciones, así como, proyecto de resolución sobre requisitos de red del servicio de Mensajería Expresa.</t>
  </si>
  <si>
    <t>Screen de la publicación de las notas de prensa relacionadas.</t>
  </si>
  <si>
    <t>4.2</t>
  </si>
  <si>
    <r>
      <t xml:space="preserve">FOGEDI </t>
    </r>
    <r>
      <rPr>
        <b/>
        <sz val="11"/>
        <color theme="1"/>
        <rFont val="Aptos Narrow (Cuerpo)"/>
      </rPr>
      <t xml:space="preserve">14 </t>
    </r>
    <r>
      <rPr>
        <sz val="11"/>
        <color theme="1"/>
        <rFont val="Aptos Narrow (Cuerpo)"/>
      </rPr>
      <t>-  Autodiagnóstico 2024</t>
    </r>
  </si>
  <si>
    <t>Pregunta Nº 74. 
Incluir en el Plan de Previsión de Recursos Humanos los Informes de las razones de retiro.</t>
  </si>
  <si>
    <t xml:space="preserve">Informes de las razones de retiro incluido en el Plan de Previsión de Recursos Humanos </t>
  </si>
  <si>
    <t>4.3</t>
  </si>
  <si>
    <r>
      <t xml:space="preserve">FOGEDI </t>
    </r>
    <r>
      <rPr>
        <b/>
        <sz val="11"/>
        <color theme="1"/>
        <rFont val="Aptos Narrow (Cuerpo)"/>
      </rPr>
      <t xml:space="preserve">33 </t>
    </r>
    <r>
      <rPr>
        <sz val="11"/>
        <color theme="1"/>
        <rFont val="Aptos Narrow (Cuerpo)"/>
      </rPr>
      <t xml:space="preserve"> - Brecha FURAG 2022</t>
    </r>
  </si>
  <si>
    <t>Pregunta 156 ¿Cuáles son las razones por las que la entidad no tomó decisiones basadas en datos?
Actividad Recomendada: 
Contar con un grupo Interno de Trabajo que permito Disponer de las capacidades institucionales que habiliten y optimicen el acceso, disposición, reutilización y aprovechamiento de los datos, siguiendo el plan de infraestructura de Datos de la política de Gobierno Digital mediante la definición, implementación y seguimiento de lineamientos de Gobierno de datos, calidad de datos, integración e interoperabilidad de datos, datos maestros y de referencia, gestión de metadatos, seguridad de datos, analítica de datos y gestión de datos estadísticos para fortalecer la toma de decisiones de la Entidad y el Sector TIC.</t>
  </si>
  <si>
    <t>Modelo de Gobierno de datos v1 elaborado.</t>
  </si>
  <si>
    <t>4.4</t>
  </si>
  <si>
    <r>
      <t xml:space="preserve">FOGEDI </t>
    </r>
    <r>
      <rPr>
        <b/>
        <sz val="11"/>
        <color theme="1"/>
        <rFont val="Aptos Narrow (Cuerpo)"/>
      </rPr>
      <t>37</t>
    </r>
    <r>
      <rPr>
        <sz val="11"/>
        <color theme="1"/>
        <rFont val="Aptos Narrow (Cuerpo)"/>
      </rPr>
      <t xml:space="preserve"> -  Info OCI Evalua SICI 1Sem2024</t>
    </r>
  </si>
  <si>
    <t xml:space="preserve">Recomendación # 9 de la OCI a Requerimiento 13.1:
Articular mesas de trabajo con el area de DataCenter, para validar, los sistemas de información que se encuentran alojados en los servidores, en estado productivo y cuales se están usando como fuente de datos para consulta. </t>
  </si>
  <si>
    <r>
      <t xml:space="preserve">*Catalogo de Sistemas de Informacion Actualizado.
*Acta de Comité MIG donde </t>
    </r>
    <r>
      <rPr>
        <sz val="11"/>
        <rFont val="Aptos Narrow (Cuerpo)"/>
      </rPr>
      <t>evidencie los resultados presentados del PETI 2023-2026.</t>
    </r>
  </si>
  <si>
    <t>El catálogo de Sistemas de Información y la Publicación del PETI con resultados se realizó en Comité MIG 87 del 22/01/2025</t>
  </si>
  <si>
    <t>* Acta de Comité MIG 87 
* PETI publicado en el siguiente enlace:https://www.mintic.gov.co/portal/inicio/Planes/Plan-Estrategico-TI/</t>
  </si>
  <si>
    <t>4.5</t>
  </si>
  <si>
    <r>
      <t xml:space="preserve">FOGEDI </t>
    </r>
    <r>
      <rPr>
        <b/>
        <sz val="11"/>
        <color theme="1"/>
        <rFont val="Aptos Narrow (Cuerpo)"/>
      </rPr>
      <t>58</t>
    </r>
    <r>
      <rPr>
        <sz val="11"/>
        <color theme="1"/>
        <rFont val="Aptos Narrow (Cuerpo)"/>
      </rPr>
      <t xml:space="preserve"> - Brecha FURAG 2023</t>
    </r>
  </si>
  <si>
    <t>Pregunta Nº 386. h). 
Incluir en el Plan Institucional de Capacitaciones, espacios de aprendizaje sobre la generación, procesamiento, reporte, difusión y uso de información estadística.</t>
  </si>
  <si>
    <t>Plan Institucional de Capacitaciones
Evidencias de espacios de aprendizaje sobre la generación, procesamiento, reporte, difusión y uso de información estadística.</t>
  </si>
  <si>
    <t>Dentro del Plan Institucional de Capacitación de la vigencia 2025 se incluyeron las temásticas de : 
*Item 24 Manejo de herramientas
avanzadas de ofimáticas de Microsoft (Power Automate,Power BI)
*Item 25 Manejo de herramientas
ofimáticas de Microsoft (Word,
Excel y PowerPoint)
*Item 29 Ciencia de datos y Big Data
Manejo de herramientas para la
aplicación de la IA, programación,
análisis de datos, implementación
de algoritmos de IA, optimización
de procesos</t>
  </si>
  <si>
    <t>Se carga en documento del Plan Institucional de Capacitación de la viegncia  2025</t>
  </si>
  <si>
    <t>4.6</t>
  </si>
  <si>
    <r>
      <t xml:space="preserve">FOGEDI </t>
    </r>
    <r>
      <rPr>
        <b/>
        <sz val="11"/>
        <color theme="1"/>
        <rFont val="Aptos Narrow (Cuerpo)"/>
      </rPr>
      <t>82</t>
    </r>
    <r>
      <rPr>
        <sz val="11"/>
        <color theme="1"/>
        <rFont val="Aptos Narrow (Cuerpo)"/>
      </rPr>
      <t xml:space="preserve"> - Info OCI Evalua SICI 1Sem2024</t>
    </r>
  </si>
  <si>
    <t>Recomendación # 13 de la OCI a Requerimiento 17.6 a y b:
cantando la recomendación para los fines de establecer métricas de análisis de datos  a los reportes de PQRSD, se va a incluir este requerimiento como mejora en el proceso de desarrollo que actualmente se encuentra contratado y en ejecución para la liberación en la versión 3 del sistema de  información que se recibirá en ambiente de pruebas en la vigencia 2024 y puesta en produccion vigencia 2025.</t>
  </si>
  <si>
    <t>Análisis de la información abierta de las PQRSD en función de su recurrencia</t>
  </si>
  <si>
    <t>4.7</t>
  </si>
  <si>
    <r>
      <t xml:space="preserve">FOGEDI </t>
    </r>
    <r>
      <rPr>
        <b/>
        <sz val="11"/>
        <color theme="1"/>
        <rFont val="Aptos Narrow (Cuerpo)"/>
      </rPr>
      <t>30</t>
    </r>
    <r>
      <rPr>
        <sz val="11"/>
        <color theme="1"/>
        <rFont val="Aptos Narrow (Cuerpo)"/>
      </rPr>
      <t xml:space="preserve"> - Brecha FURAG 2023</t>
    </r>
  </si>
  <si>
    <t xml:space="preserve">
Pregunta # 282:
Definir mediciones para la Entidad que evalúen los beneficios de utilizar el Servicio de Carpeta Ciudadana Digital desde los siguientes aspectos:  
Reducir el número de PQRSD en la Entidad,</t>
  </si>
  <si>
    <t>* Mediciones del Servicio de Carpera Ciudadana Digital que demuestren reducción del número de PQRSD en la Entidad.</t>
  </si>
  <si>
    <t>4.8</t>
  </si>
  <si>
    <t>4.2  Responsabilidad Social Institucional</t>
  </si>
  <si>
    <t>Gisella</t>
  </si>
  <si>
    <t>Realizar informe de involucramiento CEO 2023-2024 en cuanto al cuplimiento de los ODS</t>
  </si>
  <si>
    <t>Informe realizado</t>
  </si>
  <si>
    <t>Se está recolectando la información para la elaboración del informe</t>
  </si>
  <si>
    <t>Se cuenta con los archivos de soporte de Pacto Global y archivos de las áreas</t>
  </si>
  <si>
    <t>4.9</t>
  </si>
  <si>
    <t>Publicar informe de involucramiento CEO 2023-2024 en cuanto al cuplimiento de los ODS</t>
  </si>
  <si>
    <t>Informe publicado</t>
  </si>
  <si>
    <t>Debido a que el informe se está elaborando no se ha publicado</t>
  </si>
  <si>
    <t>Tan pronto se publique, se suministrará el enlace de evidencia</t>
  </si>
  <si>
    <t>Cumplimiento Programa de transparencia y Ética Pública del Mintic-2025.
Primer monitoreo-periodo (Enero-abril)</t>
  </si>
  <si>
    <t xml:space="preserve">N° de actividades por componente </t>
  </si>
  <si>
    <t>Actividades finalizadas a corte de 30 de abril</t>
  </si>
  <si>
    <t>Actividades en ejecución</t>
  </si>
  <si>
    <t>Actividades pendientes de iniciar su ejecución a corte de 30 de abril</t>
  </si>
  <si>
    <t>Con retraso</t>
  </si>
  <si>
    <t>Total Actividades-PTYEP-MINTIC-2025</t>
  </si>
  <si>
    <r>
      <t xml:space="preserve">
La Oficina de Control Interno, una vez realizado el seguimiento y la validación de los avances y evidencias de cada una de las actividades documentadas dentro del Programa de Transparencia y Ética Pública del Mintic-2025, considera que las actividades y metas programadas para el primer cuatrimestre 2025, se cumplieron al 100%. Así mismo, presenta las siguientes conclusiones y recomendaciones:
1.Se evidencia que de las cuatro (4) actividades con fecha de cumplimiento a corte de 30 de abril, se realizaron de manera efectiva, dando cumplimiento a su ejecución en un 100%.
</t>
    </r>
    <r>
      <rPr>
        <b/>
        <sz val="12"/>
        <color theme="1"/>
        <rFont val="Aptos Narrow"/>
        <family val="2"/>
      </rPr>
      <t>Actividades programadas y ejecutadas a 30 de abril de 202</t>
    </r>
    <r>
      <rPr>
        <sz val="12"/>
        <color theme="1"/>
        <rFont val="Aptos Narrow"/>
        <family val="2"/>
      </rPr>
      <t xml:space="preserve">5:
Actividades:3.1,3.10,3.18 y 3.33
2. Se evidencian cinco (5) actividades, con fecha de ejecución y terminación para el segundo y tercer cuatrimestre, las cuales se ejecutaron en un 100%, en este primer monitoreo:
</t>
    </r>
    <r>
      <rPr>
        <b/>
        <sz val="12"/>
        <color theme="1"/>
        <rFont val="Aptos Narrow"/>
        <family val="2"/>
      </rPr>
      <t>Actividades con fecha de ejecución y cumplimiento-segundo cuatrimestre:</t>
    </r>
    <r>
      <rPr>
        <sz val="12"/>
        <color theme="1"/>
        <rFont val="Aptos Narrow"/>
        <family val="2"/>
      </rPr>
      <t xml:space="preserve">
Actividades: 2.1,3.21 y 3.30
</t>
    </r>
    <r>
      <rPr>
        <b/>
        <sz val="12"/>
        <color theme="1"/>
        <rFont val="Aptos Narrow"/>
        <family val="2"/>
      </rPr>
      <t>Actividades con fecha de ejecución y cumplimiento-tercer cuatrimestre:</t>
    </r>
    <r>
      <rPr>
        <sz val="12"/>
        <color theme="1"/>
        <rFont val="Aptos Narrow"/>
        <family val="2"/>
      </rPr>
      <t xml:space="preserve">
Actividades:1.10 y 4.4
3.Se evidencia que una (1) actividad no presentó evidencias en su avance, teniendo fecha de inicio en este primer cuatrimestre.
Actividad: 1.1
4. De las 58 actividades descritas y programadas dentro del Programa de Transparencia y Ética Pública del Mintic-2025, 48 de estas se encuentran en ejecución, 1 pendiente de iniciar y 9 finalizadas a corte del 30 de abril.
5. A las Dependencias responsables de las actividades programadas dentro del Programa de Transparencia y Ética Pública del Mintic-2025, se les recomienda continuar cumpliendo con lo programado junto con el reporte de las evidencias al cumplimiento de las actividades, antes de su vencimiento.
6.A corte de 30 de abril de 2025, el Programa de Transparencia y Ética Pública del MINTIC, presentó un </t>
    </r>
    <r>
      <rPr>
        <b/>
        <sz val="12"/>
        <color theme="1"/>
        <rFont val="Aptos Narrow"/>
        <family val="2"/>
      </rPr>
      <t>15,52%</t>
    </r>
    <r>
      <rPr>
        <sz val="12"/>
        <color theme="1"/>
        <rFont val="Aptos Narrow"/>
        <family val="2"/>
      </rPr>
      <t xml:space="preserve"> de cumplimiento y un </t>
    </r>
    <r>
      <rPr>
        <b/>
        <sz val="12"/>
        <color theme="1"/>
        <rFont val="Aptos Narrow"/>
        <family val="2"/>
      </rPr>
      <t>82,76%</t>
    </r>
    <r>
      <rPr>
        <sz val="12"/>
        <color theme="1"/>
        <rFont val="Aptos Narrow"/>
        <family val="2"/>
      </rPr>
      <t xml:space="preserve"> de ejecución.
                                                                                                                                                                                                   </t>
    </r>
    <r>
      <rPr>
        <b/>
        <sz val="12"/>
        <color theme="1"/>
        <rFont val="Aptos Narrow"/>
        <family val="2"/>
      </rPr>
      <t xml:space="preserve">           
</t>
    </r>
  </si>
  <si>
    <t>Se tiene proyectado para realizar en el mes de octubre de 2025.</t>
  </si>
  <si>
    <t>https://mintic-my.sharepoint.com/:f:/r/personal/corjuela_mintic_gov_co/Documents/2025/Transparencia/PTEP/I%20Monitoreo/Evidencias/1.2?csf=1&amp;web=1&amp;e=32mhgX</t>
  </si>
  <si>
    <t xml:space="preserve">
https://mintic-my.sharepoint.com/:f:/r/personal/corjuela_mintic_gov_co/Documents/2025/Transparencia/PTEP/I%20Monitoreo/Evidencias/1.3?csf=1&amp;web=1&amp;e=NVQR9g</t>
  </si>
  <si>
    <t>Cronograma en excel de las .publicaciones piezas gráficas GAGI-2 actividades.</t>
  </si>
  <si>
    <t>Mediante Resolución N.° 869 de 2025 “Por la cual se resuelve el procedimiento administrativo sancionatorio contractual iniciado en contra del señor Ser*** And*** Ló*** Pu***, en ejecución del contrato de prestación de servicios No. 1293 de 2024 Expediente No. 27 de 2024”, confirmada mediante Resolución No. 1254 de 2025. La información se puede consultar en https://www.mintic.gov.co/portal/inicio/Atencion-y-Servicio-a-la-Ciudadania/Transparencia/400315:Resultados-Sancionatorios</t>
  </si>
  <si>
    <t>Actividad ejecutada según lo programado. Se encuentra dentro del tiempo para su ejecución y finalización.</t>
  </si>
  <si>
    <r>
      <rPr>
        <b/>
        <sz val="12"/>
        <color theme="1"/>
        <rFont val="Aptos Narrow"/>
        <family val="2"/>
      </rPr>
      <t xml:space="preserve">Revisó:
Firma digitalmente
</t>
    </r>
    <r>
      <rPr>
        <sz val="12"/>
        <color theme="1"/>
        <rFont val="Aptos Narrow"/>
        <family val="2"/>
      </rPr>
      <t xml:space="preserve">___________________
Juan David Toro Bautista
</t>
    </r>
    <r>
      <rPr>
        <b/>
        <sz val="12"/>
        <color theme="1"/>
        <rFont val="Aptos Narrow"/>
        <family val="2"/>
      </rPr>
      <t xml:space="preserve">Jefe Oficina De Control Interno
Elaboró:
Firma digitalmente
________________
</t>
    </r>
    <r>
      <rPr>
        <sz val="12"/>
        <color theme="1"/>
        <rFont val="Aptos Narrow"/>
        <family val="2"/>
      </rPr>
      <t>Carolina Bernal Londoño</t>
    </r>
    <r>
      <rPr>
        <b/>
        <sz val="12"/>
        <color theme="1"/>
        <rFont val="Aptos Narrow"/>
        <family val="2"/>
      </rPr>
      <t xml:space="preserve">
Contratista -Oficina De Control Interno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</si>
</sst>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2"/>
      <color theme="1"/>
      <name val="Aptos Narrow"/>
      <family val="2"/>
      <scheme val="minor"/>
    </font>
    <font>
      <sz val="12"/>
      <color theme="1"/>
      <name val="Aptos Narrow"/>
      <family val="2"/>
      <scheme val="minor"/>
    </font>
    <font>
      <b/>
      <sz val="14"/>
      <color theme="1"/>
      <name val="Aptos Narrow"/>
      <family val="2"/>
    </font>
    <font>
      <sz val="12"/>
      <color theme="1"/>
      <name val="Aptos Narrow"/>
      <family val="2"/>
    </font>
    <font>
      <b/>
      <sz val="12"/>
      <color theme="1"/>
      <name val="Aptos Narrow"/>
      <family val="2"/>
    </font>
    <font>
      <sz val="14"/>
      <color theme="1"/>
      <name val="Aptos Narrow"/>
      <family val="2"/>
    </font>
    <font>
      <b/>
      <sz val="12"/>
      <name val="Aptos Narrow"/>
      <family val="2"/>
    </font>
    <font>
      <b/>
      <sz val="12"/>
      <color theme="0"/>
      <name val="Aptos Narrow"/>
      <family val="2"/>
    </font>
    <font>
      <sz val="11"/>
      <name val="Aptos Narrow"/>
      <family val="2"/>
    </font>
    <font>
      <sz val="11"/>
      <color rgb="FF000000"/>
      <name val="Aptos Narrow"/>
      <family val="2"/>
      <scheme val="minor"/>
    </font>
    <font>
      <sz val="11"/>
      <color theme="1"/>
      <name val="Aptos Narrow (Cuerpo)"/>
    </font>
    <font>
      <sz val="11"/>
      <color theme="1"/>
      <name val="Aptos Narrow"/>
      <family val="2"/>
    </font>
    <font>
      <b/>
      <sz val="11"/>
      <color theme="1"/>
      <name val="Aptos Narrow"/>
      <family val="2"/>
    </font>
    <font>
      <b/>
      <sz val="11"/>
      <color theme="1"/>
      <name val="Aptos Narrow (Cuerpo)"/>
    </font>
    <font>
      <sz val="11"/>
      <name val="Aptos Narrow"/>
      <family val="2"/>
      <scheme val="minor"/>
    </font>
    <font>
      <u/>
      <sz val="12"/>
      <color theme="10"/>
      <name val="Aptos Narrow"/>
      <family val="2"/>
      <scheme val="minor"/>
    </font>
    <font>
      <b/>
      <sz val="12"/>
      <name val="Aptos Narrow"/>
      <family val="2"/>
      <scheme val="minor"/>
    </font>
    <font>
      <sz val="12"/>
      <name val="Aptos Narrow"/>
      <family val="2"/>
      <scheme val="minor"/>
    </font>
    <font>
      <sz val="10"/>
      <name val="Aptos Narrow"/>
      <family val="2"/>
    </font>
    <font>
      <sz val="11"/>
      <name val="Aptos Narrow (Cuerpo)"/>
    </font>
    <font>
      <b/>
      <sz val="11"/>
      <name val="Aptos Narrow"/>
      <family val="2"/>
    </font>
    <font>
      <b/>
      <sz val="10"/>
      <name val="Aptos Narrow"/>
      <family val="2"/>
      <scheme val="minor"/>
    </font>
    <font>
      <b/>
      <sz val="10"/>
      <color theme="1"/>
      <name val="Aptos Narrow"/>
      <family val="2"/>
      <scheme val="minor"/>
    </font>
    <font>
      <sz val="10"/>
      <color theme="1"/>
      <name val="Aptos Narrow"/>
      <family val="2"/>
      <scheme val="minor"/>
    </font>
    <font>
      <b/>
      <sz val="11"/>
      <color theme="1" tint="4.9989318521683403E-2"/>
      <name val="Aptos Narrow"/>
      <family val="2"/>
    </font>
    <font>
      <b/>
      <sz val="11"/>
      <color rgb="FF0D0D0D"/>
      <name val="Aptos Narrow"/>
      <family val="2"/>
      <scheme val="minor"/>
    </font>
  </fonts>
  <fills count="18">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A8896"/>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D7F3E2"/>
        <bgColor indexed="64"/>
      </patternFill>
    </fill>
    <fill>
      <patternFill patternType="solid">
        <fgColor rgb="FFB4F4BE"/>
        <bgColor indexed="64"/>
      </patternFill>
    </fill>
    <fill>
      <patternFill patternType="solid">
        <fgColor theme="0"/>
        <bgColor indexed="64"/>
      </patternFill>
    </fill>
    <fill>
      <patternFill patternType="solid">
        <fgColor rgb="FFB4F4BE"/>
        <bgColor rgb="FF000000"/>
      </patternFill>
    </fill>
    <fill>
      <patternFill patternType="solid">
        <fgColor rgb="FFB3F4BE"/>
        <bgColor indexed="64"/>
      </patternFill>
    </fill>
    <fill>
      <patternFill patternType="solid">
        <fgColor theme="0"/>
        <bgColor rgb="FF000000"/>
      </patternFill>
    </fill>
  </fills>
  <borders count="38">
    <border>
      <left/>
      <right/>
      <top/>
      <bottom/>
      <diagonal/>
    </border>
    <border>
      <left style="thin">
        <color theme="6" tint="-0.499984740745262"/>
      </left>
      <right style="thin">
        <color theme="6" tint="-0.499984740745262"/>
      </right>
      <top style="medium">
        <color theme="6" tint="-0.499984740745262"/>
      </top>
      <bottom style="thin">
        <color theme="6" tint="-0.499984740745262"/>
      </bottom>
      <diagonal/>
    </border>
    <border>
      <left style="thin">
        <color theme="6" tint="-0.499984740745262"/>
      </left>
      <right style="medium">
        <color theme="6" tint="-0.499984740745262"/>
      </right>
      <top style="medium">
        <color theme="6" tint="-0.499984740745262"/>
      </top>
      <bottom style="thin">
        <color theme="6" tint="-0.499984740745262"/>
      </bottom>
      <diagonal/>
    </border>
    <border>
      <left style="medium">
        <color theme="6" tint="-0.499984740745262"/>
      </left>
      <right style="thin">
        <color theme="6" tint="-0.499984740745262"/>
      </right>
      <top style="medium">
        <color theme="6" tint="-0.499984740745262"/>
      </top>
      <bottom style="thin">
        <color theme="6" tint="-0.499984740745262"/>
      </bottom>
      <diagonal/>
    </border>
    <border>
      <left/>
      <right style="thin">
        <color theme="6" tint="-0.499984740745262"/>
      </right>
      <top style="medium">
        <color theme="6" tint="-0.499984740745262"/>
      </top>
      <bottom style="thin">
        <color theme="6" tint="-0.499984740745262"/>
      </bottom>
      <diagonal/>
    </border>
    <border>
      <left style="thin">
        <color theme="6" tint="-0.499984740745262"/>
      </left>
      <right style="thin">
        <color theme="6" tint="-0.499984740745262"/>
      </right>
      <top style="thin">
        <color theme="6" tint="-0.499984740745262"/>
      </top>
      <bottom style="thin">
        <color theme="6" tint="-0.499984740745262"/>
      </bottom>
      <diagonal/>
    </border>
    <border>
      <left style="thin">
        <color theme="6" tint="-0.499984740745262"/>
      </left>
      <right style="medium">
        <color theme="6" tint="-0.499984740745262"/>
      </right>
      <top style="thin">
        <color theme="6" tint="-0.499984740745262"/>
      </top>
      <bottom style="thin">
        <color theme="6" tint="-0.499984740745262"/>
      </bottom>
      <diagonal/>
    </border>
    <border>
      <left style="medium">
        <color theme="6" tint="-0.499984740745262"/>
      </left>
      <right style="thin">
        <color theme="6" tint="-0.499984740745262"/>
      </right>
      <top style="thin">
        <color theme="6" tint="-0.499984740745262"/>
      </top>
      <bottom style="thin">
        <color theme="6" tint="-0.499984740745262"/>
      </bottom>
      <diagonal/>
    </border>
    <border>
      <left/>
      <right style="thin">
        <color theme="6" tint="-0.499984740745262"/>
      </right>
      <top style="thin">
        <color theme="6" tint="-0.499984740745262"/>
      </top>
      <bottom style="thin">
        <color theme="6" tint="-0.499984740745262"/>
      </bottom>
      <diagonal/>
    </border>
    <border>
      <left/>
      <right style="thin">
        <color theme="6" tint="-0.499984740745262"/>
      </right>
      <top style="thin">
        <color theme="6" tint="-0.499984740745262"/>
      </top>
      <bottom/>
      <diagonal/>
    </border>
    <border>
      <left style="thin">
        <color theme="6" tint="-0.499984740745262"/>
      </left>
      <right style="thin">
        <color theme="6" tint="-0.499984740745262"/>
      </right>
      <top style="thin">
        <color theme="6" tint="-0.499984740745262"/>
      </top>
      <bottom/>
      <diagonal/>
    </border>
    <border>
      <left style="thin">
        <color theme="6" tint="-0.499984740745262"/>
      </left>
      <right style="medium">
        <color theme="6" tint="-0.499984740745262"/>
      </right>
      <top style="thin">
        <color theme="6" tint="-0.499984740745262"/>
      </top>
      <bottom/>
      <diagonal/>
    </border>
    <border>
      <left style="medium">
        <color theme="6" tint="-0.499984740745262"/>
      </left>
      <right style="thin">
        <color theme="6" tint="-0.499984740745262"/>
      </right>
      <top style="thin">
        <color theme="6" tint="-0.499984740745262"/>
      </top>
      <bottom/>
      <diagonal/>
    </border>
    <border>
      <left style="thin">
        <color theme="6" tint="-0.499984740745262"/>
      </left>
      <right style="thin">
        <color theme="6" tint="-0.499984740745262"/>
      </right>
      <top/>
      <bottom style="thin">
        <color theme="6" tint="-0.499984740745262"/>
      </bottom>
      <diagonal/>
    </border>
    <border>
      <left style="thin">
        <color indexed="64"/>
      </left>
      <right style="thin">
        <color indexed="64"/>
      </right>
      <top style="thin">
        <color indexed="64"/>
      </top>
      <bottom style="thin">
        <color indexed="64"/>
      </bottom>
      <diagonal/>
    </border>
    <border>
      <left style="medium">
        <color theme="6" tint="-0.499984740745262"/>
      </left>
      <right style="thin">
        <color theme="6" tint="-0.499984740745262"/>
      </right>
      <top/>
      <bottom style="thin">
        <color theme="6" tint="-0.499984740745262"/>
      </bottom>
      <diagonal/>
    </border>
    <border>
      <left/>
      <right style="thin">
        <color theme="6" tint="-0.499984740745262"/>
      </right>
      <top/>
      <bottom style="thin">
        <color theme="6" tint="-0.499984740745262"/>
      </bottom>
      <diagonal/>
    </border>
    <border>
      <left style="thin">
        <color theme="6" tint="-0.499984740745262"/>
      </left>
      <right style="medium">
        <color theme="6" tint="-0.499984740745262"/>
      </right>
      <top/>
      <bottom style="thin">
        <color theme="6" tint="-0.499984740745262"/>
      </bottom>
      <diagonal/>
    </border>
    <border>
      <left style="thin">
        <color theme="6" tint="-0.499984740745262"/>
      </left>
      <right style="thin">
        <color theme="6" tint="-0.499984740745262"/>
      </right>
      <top/>
      <bottom/>
      <diagonal/>
    </border>
    <border>
      <left style="medium">
        <color theme="6" tint="-0.499984740745262"/>
      </left>
      <right style="thin">
        <color theme="6" tint="-0.499984740745262"/>
      </right>
      <top style="thin">
        <color theme="6" tint="-0.499984740745262"/>
      </top>
      <bottom style="medium">
        <color theme="6" tint="-0.499984740745262"/>
      </bottom>
      <diagonal/>
    </border>
    <border>
      <left style="thin">
        <color theme="6" tint="-0.499984740745262"/>
      </left>
      <right style="thin">
        <color theme="6" tint="-0.499984740745262"/>
      </right>
      <top style="thin">
        <color theme="6" tint="-0.499984740745262"/>
      </top>
      <bottom style="medium">
        <color theme="6" tint="-0.499984740745262"/>
      </bottom>
      <diagonal/>
    </border>
    <border>
      <left style="thin">
        <color theme="6" tint="-0.499984740745262"/>
      </left>
      <right style="medium">
        <color theme="6" tint="-0.499984740745262"/>
      </right>
      <top style="thin">
        <color theme="6" tint="-0.499984740745262"/>
      </top>
      <bottom style="medium">
        <color theme="6" tint="-0.499984740745262"/>
      </bottom>
      <diagonal/>
    </border>
    <border>
      <left/>
      <right style="thin">
        <color theme="6" tint="-0.499984740745262"/>
      </right>
      <top style="thin">
        <color theme="6" tint="-0.499984740745262"/>
      </top>
      <bottom style="medium">
        <color theme="6" tint="-0.499984740745262"/>
      </bottom>
      <diagonal/>
    </border>
    <border>
      <left style="medium">
        <color theme="6" tint="-0.499984740745262"/>
      </left>
      <right style="thin">
        <color theme="6" tint="-0.499984740745262"/>
      </right>
      <top/>
      <bottom/>
      <diagonal/>
    </border>
    <border>
      <left/>
      <right style="thin">
        <color theme="6" tint="-0.499984740745262"/>
      </right>
      <top/>
      <bottom/>
      <diagonal/>
    </border>
    <border>
      <left style="thin">
        <color theme="6" tint="-0.499984740745262"/>
      </left>
      <right style="medium">
        <color theme="6" tint="-0.499984740745262"/>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6" tint="-0.499984740745262"/>
      </left>
      <right style="thin">
        <color theme="6" tint="-0.499984740745262"/>
      </right>
      <top style="medium">
        <color theme="6" tint="-0.499984740745262"/>
      </top>
      <bottom/>
      <diagonal/>
    </border>
    <border>
      <left style="thin">
        <color theme="6" tint="-0.499984740745262"/>
      </left>
      <right/>
      <top style="medium">
        <color theme="6" tint="-0.499984740745262"/>
      </top>
      <bottom/>
      <diagonal/>
    </border>
    <border>
      <left style="medium">
        <color indexed="64"/>
      </left>
      <right style="medium">
        <color indexed="64"/>
      </right>
      <top style="medium">
        <color indexed="64"/>
      </top>
      <bottom/>
      <diagonal/>
    </border>
    <border>
      <left/>
      <right style="medium">
        <color theme="6" tint="-0.499984740745262"/>
      </right>
      <top style="medium">
        <color theme="6" tint="-0.499984740745262"/>
      </top>
      <bottom/>
      <diagonal/>
    </border>
    <border>
      <left style="medium">
        <color theme="6" tint="-0.499984740745262"/>
      </left>
      <right style="thin">
        <color theme="6" tint="-0.499984740745262"/>
      </right>
      <top style="medium">
        <color theme="6" tint="-0.499984740745262"/>
      </top>
      <bottom/>
      <diagonal/>
    </border>
    <border>
      <left style="thin">
        <color theme="6" tint="-0.499984740745262"/>
      </left>
      <right style="medium">
        <color theme="6" tint="-0.499984740745262"/>
      </right>
      <top style="medium">
        <color theme="6" tint="-0.499984740745262"/>
      </top>
      <bottom/>
      <diagonal/>
    </border>
    <border>
      <left style="thin">
        <color indexed="64"/>
      </left>
      <right style="thin">
        <color theme="6" tint="-0.499984740745262"/>
      </right>
      <top style="medium">
        <color theme="6" tint="-0.499984740745262"/>
      </top>
      <bottom/>
      <diagonal/>
    </border>
    <border>
      <left/>
      <right style="thin">
        <color theme="6" tint="-0.499984740745262"/>
      </right>
      <top style="medium">
        <color theme="6" tint="-0.499984740745262"/>
      </top>
      <bottom/>
      <diagonal/>
    </border>
  </borders>
  <cellStyleXfs count="3">
    <xf numFmtId="0" fontId="0" fillId="0" borderId="0"/>
    <xf numFmtId="9" fontId="1" fillId="0" borderId="0" applyFont="0" applyFill="0" applyBorder="0" applyAlignment="0" applyProtection="0"/>
    <xf numFmtId="0" fontId="15" fillId="0" borderId="0" applyNumberFormat="0" applyFill="0" applyBorder="0" applyAlignment="0" applyProtection="0"/>
  </cellStyleXfs>
  <cellXfs count="175">
    <xf numFmtId="0" fontId="0" fillId="0" borderId="0" xfId="0"/>
    <xf numFmtId="0" fontId="4" fillId="0" borderId="0" xfId="0" applyFont="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center" vertical="center"/>
    </xf>
    <xf numFmtId="9" fontId="3" fillId="0" borderId="0" xfId="1" applyFont="1" applyFill="1" applyBorder="1" applyAlignment="1">
      <alignment horizontal="center" vertical="center"/>
    </xf>
    <xf numFmtId="2" fontId="3" fillId="0" borderId="0" xfId="0" applyNumberFormat="1" applyFont="1" applyAlignment="1">
      <alignment horizontal="center" vertical="center"/>
    </xf>
    <xf numFmtId="9" fontId="3" fillId="0" borderId="0" xfId="0" applyNumberFormat="1" applyFont="1" applyAlignment="1">
      <alignment horizontal="center" vertical="center"/>
    </xf>
    <xf numFmtId="164" fontId="3" fillId="0" borderId="0" xfId="0" applyNumberFormat="1" applyFont="1" applyAlignment="1">
      <alignment horizontal="center" vertical="center"/>
    </xf>
    <xf numFmtId="0" fontId="3" fillId="0" borderId="0" xfId="0" applyFont="1"/>
    <xf numFmtId="9" fontId="8" fillId="0" borderId="1" xfId="0" applyNumberFormat="1" applyFont="1" applyBorder="1" applyAlignment="1">
      <alignment horizontal="center" vertical="center" wrapText="1"/>
    </xf>
    <xf numFmtId="0" fontId="11" fillId="0" borderId="14" xfId="0" applyFont="1" applyBorder="1" applyAlignment="1">
      <alignment horizontal="left" vertical="center" wrapText="1"/>
    </xf>
    <xf numFmtId="2" fontId="8" fillId="0" borderId="4" xfId="0" applyNumberFormat="1" applyFont="1" applyBorder="1" applyAlignment="1">
      <alignment horizontal="center" vertical="center" wrapText="1"/>
    </xf>
    <xf numFmtId="164" fontId="8" fillId="0" borderId="1" xfId="0" applyNumberFormat="1"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2" fontId="8" fillId="0" borderId="1" xfId="0" applyNumberFormat="1" applyFont="1" applyBorder="1" applyAlignment="1">
      <alignment horizontal="center" vertical="center" wrapText="1"/>
    </xf>
    <xf numFmtId="9" fontId="8" fillId="0" borderId="2" xfId="0" applyNumberFormat="1" applyFont="1" applyBorder="1" applyAlignment="1">
      <alignment horizontal="center" vertical="center" wrapText="1"/>
    </xf>
    <xf numFmtId="0" fontId="8" fillId="0" borderId="0" xfId="0" applyFont="1" applyAlignment="1">
      <alignment vertical="center" wrapText="1"/>
    </xf>
    <xf numFmtId="9" fontId="11" fillId="0" borderId="13" xfId="0" applyNumberFormat="1" applyFont="1" applyBorder="1" applyAlignment="1">
      <alignment horizontal="center" vertical="center" wrapText="1"/>
    </xf>
    <xf numFmtId="2" fontId="11" fillId="0" borderId="16" xfId="0" applyNumberFormat="1" applyFont="1" applyBorder="1" applyAlignment="1">
      <alignment horizontal="center" vertical="center" wrapText="1"/>
    </xf>
    <xf numFmtId="164" fontId="11" fillId="0" borderId="13" xfId="0" applyNumberFormat="1" applyFont="1" applyBorder="1" applyAlignment="1">
      <alignment horizontal="center" vertical="center" wrapText="1"/>
    </xf>
    <xf numFmtId="0" fontId="11" fillId="0" borderId="17" xfId="0" applyFont="1" applyBorder="1" applyAlignment="1">
      <alignment horizontal="left" vertical="center" wrapText="1"/>
    </xf>
    <xf numFmtId="0" fontId="11" fillId="0" borderId="15" xfId="0" applyFont="1" applyBorder="1" applyAlignment="1">
      <alignment horizontal="left" vertical="center" wrapText="1"/>
    </xf>
    <xf numFmtId="2" fontId="11" fillId="0" borderId="13" xfId="0" applyNumberFormat="1" applyFont="1" applyBorder="1" applyAlignment="1">
      <alignment horizontal="center" vertical="center" wrapText="1"/>
    </xf>
    <xf numFmtId="9" fontId="11" fillId="0" borderId="17" xfId="0" applyNumberFormat="1" applyFont="1" applyBorder="1" applyAlignment="1">
      <alignment horizontal="center" vertical="center" wrapText="1"/>
    </xf>
    <xf numFmtId="0" fontId="11" fillId="0" borderId="0" xfId="0" applyFont="1" applyAlignment="1">
      <alignment vertical="center" wrapText="1"/>
    </xf>
    <xf numFmtId="9" fontId="11" fillId="0" borderId="5" xfId="0" applyNumberFormat="1" applyFont="1" applyBorder="1" applyAlignment="1">
      <alignment horizontal="center" vertical="center" wrapText="1"/>
    </xf>
    <xf numFmtId="2" fontId="11" fillId="0" borderId="8" xfId="0" applyNumberFormat="1" applyFont="1" applyBorder="1" applyAlignment="1">
      <alignment horizontal="center" vertical="center" wrapText="1"/>
    </xf>
    <xf numFmtId="164" fontId="11" fillId="0" borderId="5" xfId="0" applyNumberFormat="1" applyFont="1" applyBorder="1" applyAlignment="1">
      <alignment horizontal="center"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2" fontId="11" fillId="0" borderId="5" xfId="0" applyNumberFormat="1" applyFont="1" applyBorder="1" applyAlignment="1">
      <alignment horizontal="center" vertical="center" wrapText="1"/>
    </xf>
    <xf numFmtId="9" fontId="11" fillId="0" borderId="6" xfId="0" applyNumberFormat="1" applyFont="1" applyBorder="1" applyAlignment="1">
      <alignment horizontal="center" vertical="center" wrapText="1"/>
    </xf>
    <xf numFmtId="2" fontId="11" fillId="0" borderId="9"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164" fontId="11" fillId="0" borderId="10" xfId="0" applyNumberFormat="1" applyFont="1" applyBorder="1" applyAlignment="1">
      <alignment horizontal="center" vertical="center" wrapText="1"/>
    </xf>
    <xf numFmtId="0" fontId="11" fillId="0" borderId="11" xfId="0" applyFont="1" applyBorder="1" applyAlignment="1">
      <alignment horizontal="left" vertical="center" wrapText="1"/>
    </xf>
    <xf numFmtId="0" fontId="11" fillId="0" borderId="12" xfId="0" applyFont="1" applyBorder="1" applyAlignment="1">
      <alignment horizontal="left" vertical="center" wrapText="1"/>
    </xf>
    <xf numFmtId="2" fontId="11" fillId="0" borderId="10" xfId="0" applyNumberFormat="1" applyFont="1" applyBorder="1" applyAlignment="1">
      <alignment horizontal="center" vertical="center" wrapText="1"/>
    </xf>
    <xf numFmtId="9" fontId="11" fillId="0" borderId="11" xfId="0" applyNumberFormat="1" applyFont="1" applyBorder="1" applyAlignment="1">
      <alignment horizontal="center" vertical="center" wrapText="1"/>
    </xf>
    <xf numFmtId="0" fontId="12" fillId="0" borderId="14" xfId="0" applyFont="1" applyBorder="1" applyAlignment="1">
      <alignment horizontal="left" vertical="center" wrapText="1"/>
    </xf>
    <xf numFmtId="0" fontId="11" fillId="0" borderId="21" xfId="0" applyFont="1" applyBorder="1" applyAlignment="1">
      <alignment horizontal="left" vertical="center" wrapText="1"/>
    </xf>
    <xf numFmtId="9" fontId="11" fillId="0" borderId="20" xfId="0" applyNumberFormat="1" applyFont="1" applyBorder="1" applyAlignment="1">
      <alignment horizontal="center" vertical="center" wrapText="1"/>
    </xf>
    <xf numFmtId="164" fontId="11" fillId="0" borderId="20" xfId="0" applyNumberFormat="1" applyFont="1" applyBorder="1" applyAlignment="1">
      <alignment horizontal="center" vertical="center" wrapText="1"/>
    </xf>
    <xf numFmtId="0" fontId="11" fillId="0" borderId="19" xfId="0" applyFont="1" applyBorder="1" applyAlignment="1">
      <alignment horizontal="left" vertical="center" wrapText="1"/>
    </xf>
    <xf numFmtId="2" fontId="11" fillId="0" borderId="20" xfId="0" applyNumberFormat="1" applyFont="1" applyBorder="1" applyAlignment="1">
      <alignment horizontal="center" vertical="center" wrapText="1"/>
    </xf>
    <xf numFmtId="9" fontId="11" fillId="0" borderId="21" xfId="0" applyNumberFormat="1" applyFont="1" applyBorder="1" applyAlignment="1">
      <alignment horizontal="center" vertical="center" wrapText="1"/>
    </xf>
    <xf numFmtId="9" fontId="11" fillId="0" borderId="1" xfId="0" applyNumberFormat="1" applyFont="1" applyBorder="1" applyAlignment="1">
      <alignment horizontal="center" vertical="center" wrapText="1"/>
    </xf>
    <xf numFmtId="2" fontId="11" fillId="0" borderId="4" xfId="0" applyNumberFormat="1" applyFont="1" applyBorder="1" applyAlignment="1">
      <alignment horizontal="center" vertical="center" wrapText="1"/>
    </xf>
    <xf numFmtId="164" fontId="11" fillId="0" borderId="1" xfId="0" applyNumberFormat="1" applyFont="1" applyBorder="1" applyAlignment="1">
      <alignment horizontal="center"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2" fontId="11" fillId="0" borderId="1" xfId="0" applyNumberFormat="1" applyFont="1" applyBorder="1" applyAlignment="1">
      <alignment horizontal="center" vertical="center" wrapText="1"/>
    </xf>
    <xf numFmtId="9" fontId="11" fillId="0" borderId="2" xfId="0" applyNumberFormat="1" applyFont="1" applyBorder="1" applyAlignment="1">
      <alignment horizontal="center" vertical="center" wrapText="1"/>
    </xf>
    <xf numFmtId="9" fontId="11" fillId="0" borderId="18" xfId="0" applyNumberFormat="1" applyFont="1" applyBorder="1" applyAlignment="1">
      <alignment horizontal="center" vertical="center" wrapText="1"/>
    </xf>
    <xf numFmtId="164" fontId="11" fillId="0" borderId="18" xfId="0" applyNumberFormat="1" applyFont="1" applyBorder="1" applyAlignment="1">
      <alignment horizontal="center" vertical="center" wrapText="1"/>
    </xf>
    <xf numFmtId="0" fontId="11" fillId="0" borderId="25" xfId="0" applyFont="1" applyBorder="1" applyAlignment="1">
      <alignment horizontal="left" vertical="center" wrapText="1"/>
    </xf>
    <xf numFmtId="0" fontId="11" fillId="0" borderId="23" xfId="0" applyFont="1" applyBorder="1" applyAlignment="1">
      <alignment horizontal="left" vertical="center" wrapText="1"/>
    </xf>
    <xf numFmtId="2" fontId="11" fillId="0" borderId="18" xfId="0" applyNumberFormat="1" applyFont="1" applyBorder="1" applyAlignment="1">
      <alignment horizontal="center" vertical="center" wrapText="1"/>
    </xf>
    <xf numFmtId="9" fontId="11" fillId="0" borderId="25" xfId="0" applyNumberFormat="1" applyFont="1" applyBorder="1" applyAlignment="1">
      <alignment horizontal="center" vertical="center" wrapText="1"/>
    </xf>
    <xf numFmtId="0" fontId="14" fillId="0" borderId="14" xfId="0" applyFont="1" applyBorder="1" applyAlignment="1">
      <alignment horizontal="left" vertical="center" wrapText="1"/>
    </xf>
    <xf numFmtId="0" fontId="16" fillId="0" borderId="14" xfId="2" applyFont="1" applyBorder="1" applyAlignment="1">
      <alignment horizontal="left" vertical="center" wrapText="1"/>
    </xf>
    <xf numFmtId="0" fontId="17" fillId="0" borderId="14" xfId="2" applyFont="1" applyBorder="1" applyAlignment="1">
      <alignment horizontal="left" vertical="center" wrapText="1"/>
    </xf>
    <xf numFmtId="0" fontId="11" fillId="0" borderId="14" xfId="0" applyFont="1" applyBorder="1" applyAlignment="1">
      <alignment horizontal="center" vertical="center" wrapText="1"/>
    </xf>
    <xf numFmtId="0" fontId="12" fillId="0" borderId="14" xfId="0" applyFont="1" applyBorder="1" applyAlignment="1">
      <alignment horizontal="center" vertical="center" wrapText="1"/>
    </xf>
    <xf numFmtId="0" fontId="8" fillId="0" borderId="14" xfId="0" applyFont="1" applyBorder="1" applyAlignment="1">
      <alignment horizontal="left" vertical="center" wrapText="1"/>
    </xf>
    <xf numFmtId="2" fontId="11" fillId="0" borderId="22" xfId="0" applyNumberFormat="1" applyFont="1" applyBorder="1" applyAlignment="1">
      <alignment horizontal="center" vertical="center" wrapText="1"/>
    </xf>
    <xf numFmtId="2" fontId="11" fillId="0" borderId="24" xfId="0" applyNumberFormat="1" applyFont="1" applyBorder="1" applyAlignment="1">
      <alignment horizontal="center" vertical="center" wrapText="1"/>
    </xf>
    <xf numFmtId="0" fontId="3" fillId="0" borderId="0" xfId="0" applyFont="1" applyAlignment="1">
      <alignment horizontal="left" vertical="center" wrapText="1"/>
    </xf>
    <xf numFmtId="14" fontId="3" fillId="0" borderId="0" xfId="0" applyNumberFormat="1" applyFont="1" applyAlignment="1">
      <alignment horizontal="center" vertical="center"/>
    </xf>
    <xf numFmtId="9" fontId="3" fillId="0" borderId="0" xfId="1" applyFont="1" applyFill="1" applyAlignment="1">
      <alignment horizontal="center" vertical="center"/>
    </xf>
    <xf numFmtId="0" fontId="3" fillId="14" borderId="0" xfId="0" applyFont="1" applyFill="1" applyAlignment="1">
      <alignment vertical="top" wrapText="1"/>
    </xf>
    <xf numFmtId="14" fontId="3" fillId="14" borderId="0" xfId="0" applyNumberFormat="1" applyFont="1" applyFill="1" applyAlignment="1">
      <alignment horizontal="center" vertical="center"/>
    </xf>
    <xf numFmtId="0" fontId="3" fillId="14" borderId="0" xfId="0" applyFont="1" applyFill="1" applyAlignment="1">
      <alignment horizontal="center" vertical="center"/>
    </xf>
    <xf numFmtId="9" fontId="3" fillId="14" borderId="0" xfId="1" applyFont="1" applyFill="1" applyAlignment="1">
      <alignment horizontal="center" vertical="center"/>
    </xf>
    <xf numFmtId="0" fontId="3" fillId="14" borderId="0" xfId="0" applyFont="1" applyFill="1" applyAlignment="1">
      <alignment horizontal="left" vertical="top" wrapText="1"/>
    </xf>
    <xf numFmtId="0" fontId="3" fillId="0" borderId="0" xfId="0" applyFont="1" applyAlignment="1">
      <alignment horizontal="left" vertical="top"/>
    </xf>
    <xf numFmtId="0" fontId="21" fillId="5" borderId="14" xfId="0" applyFont="1" applyFill="1" applyBorder="1" applyAlignment="1">
      <alignment horizontal="center" vertical="center" wrapText="1"/>
    </xf>
    <xf numFmtId="0" fontId="7" fillId="14" borderId="1" xfId="0" applyFont="1" applyFill="1" applyBorder="1" applyAlignment="1">
      <alignment horizontal="center" vertical="center"/>
    </xf>
    <xf numFmtId="0" fontId="7" fillId="14" borderId="3" xfId="0" applyFont="1" applyFill="1" applyBorder="1" applyAlignment="1">
      <alignment horizontal="center" vertical="center"/>
    </xf>
    <xf numFmtId="0" fontId="7" fillId="14" borderId="2" xfId="0" applyFont="1" applyFill="1" applyBorder="1" applyAlignment="1">
      <alignment horizontal="center" vertical="center"/>
    </xf>
    <xf numFmtId="0" fontId="3" fillId="14" borderId="0" xfId="0" applyFont="1" applyFill="1" applyAlignment="1">
      <alignment horizontal="center"/>
    </xf>
    <xf numFmtId="0" fontId="4" fillId="14" borderId="9" xfId="0" applyFont="1" applyFill="1" applyBorder="1" applyAlignment="1">
      <alignment horizontal="center" vertical="center" wrapText="1"/>
    </xf>
    <xf numFmtId="9" fontId="4" fillId="14" borderId="10" xfId="1" applyFont="1" applyFill="1" applyBorder="1" applyAlignment="1">
      <alignment horizontal="center" vertical="center" wrapText="1"/>
    </xf>
    <xf numFmtId="0" fontId="4" fillId="14" borderId="10" xfId="0" applyFont="1" applyFill="1" applyBorder="1" applyAlignment="1">
      <alignment horizontal="center" vertical="center" wrapText="1"/>
    </xf>
    <xf numFmtId="0" fontId="4" fillId="14" borderId="11" xfId="0" applyFont="1" applyFill="1" applyBorder="1" applyAlignment="1">
      <alignment horizontal="center" vertical="center" wrapText="1"/>
    </xf>
    <xf numFmtId="0" fontId="4" fillId="14" borderId="12" xfId="0" applyFont="1" applyFill="1" applyBorder="1" applyAlignment="1">
      <alignment horizontal="center" vertical="center" wrapText="1"/>
    </xf>
    <xf numFmtId="0" fontId="3" fillId="14" borderId="0" xfId="0" applyFont="1" applyFill="1" applyAlignment="1">
      <alignment horizontal="center" wrapText="1"/>
    </xf>
    <xf numFmtId="0" fontId="2" fillId="14" borderId="0" xfId="0" applyFont="1" applyFill="1" applyAlignment="1">
      <alignment horizontal="left" vertical="top"/>
    </xf>
    <xf numFmtId="0" fontId="2" fillId="14" borderId="0" xfId="0" applyFont="1" applyFill="1" applyAlignment="1">
      <alignment horizontal="left" vertical="center"/>
    </xf>
    <xf numFmtId="0" fontId="2" fillId="14" borderId="0" xfId="0" applyFont="1" applyFill="1" applyAlignment="1">
      <alignment horizontal="left" vertical="center" wrapText="1"/>
    </xf>
    <xf numFmtId="0" fontId="3" fillId="14" borderId="0" xfId="0" applyFont="1" applyFill="1" applyAlignment="1">
      <alignment horizontal="left" vertical="center"/>
    </xf>
    <xf numFmtId="0" fontId="4" fillId="14" borderId="0" xfId="0" applyFont="1" applyFill="1" applyAlignment="1">
      <alignment horizontal="left" vertical="center" wrapText="1"/>
    </xf>
    <xf numFmtId="0" fontId="5" fillId="14" borderId="0" xfId="0" applyFont="1" applyFill="1" applyAlignment="1">
      <alignment horizontal="left" vertical="top"/>
    </xf>
    <xf numFmtId="0" fontId="12" fillId="14" borderId="14" xfId="0" applyFont="1" applyFill="1" applyBorder="1" applyAlignment="1">
      <alignment horizontal="left" vertical="center" wrapText="1"/>
    </xf>
    <xf numFmtId="0" fontId="7" fillId="14" borderId="4" xfId="0" applyFont="1" applyFill="1" applyBorder="1" applyAlignment="1">
      <alignment horizontal="center" vertical="center"/>
    </xf>
    <xf numFmtId="0" fontId="6" fillId="14" borderId="30" xfId="0" applyFont="1" applyFill="1" applyBorder="1" applyAlignment="1">
      <alignment horizontal="center" vertical="center"/>
    </xf>
    <xf numFmtId="0" fontId="6" fillId="14" borderId="31" xfId="0" applyFont="1" applyFill="1" applyBorder="1" applyAlignment="1">
      <alignment horizontal="center" vertical="center"/>
    </xf>
    <xf numFmtId="0" fontId="6" fillId="14" borderId="32" xfId="0" applyFont="1" applyFill="1" applyBorder="1" applyAlignment="1">
      <alignment horizontal="center" vertical="center"/>
    </xf>
    <xf numFmtId="0" fontId="3" fillId="14" borderId="26" xfId="0" applyFont="1" applyFill="1" applyBorder="1" applyAlignment="1">
      <alignment vertical="center" wrapText="1"/>
    </xf>
    <xf numFmtId="0" fontId="3" fillId="14" borderId="26" xfId="0" applyFont="1" applyFill="1" applyBorder="1" applyAlignment="1">
      <alignment vertical="center"/>
    </xf>
    <xf numFmtId="0" fontId="6" fillId="14" borderId="0" xfId="0" applyFont="1" applyFill="1" applyAlignment="1">
      <alignment vertical="center" wrapText="1"/>
    </xf>
    <xf numFmtId="0" fontId="7" fillId="14" borderId="33" xfId="0" applyFont="1" applyFill="1" applyBorder="1" applyAlignment="1">
      <alignment horizontal="center" vertical="center" wrapText="1"/>
    </xf>
    <xf numFmtId="0" fontId="4" fillId="14" borderId="0" xfId="0" applyFont="1" applyFill="1" applyAlignment="1">
      <alignment vertical="center" wrapText="1"/>
    </xf>
    <xf numFmtId="0" fontId="6" fillId="14" borderId="0" xfId="0" applyFont="1" applyFill="1" applyAlignment="1">
      <alignment horizontal="center" vertical="center" wrapText="1"/>
    </xf>
    <xf numFmtId="0" fontId="6" fillId="14" borderId="36" xfId="0" applyFont="1" applyFill="1" applyBorder="1" applyAlignment="1">
      <alignment horizontal="center" vertical="center"/>
    </xf>
    <xf numFmtId="0" fontId="6" fillId="14" borderId="37" xfId="0" applyFont="1" applyFill="1" applyBorder="1" applyAlignment="1">
      <alignment horizontal="center" vertical="center"/>
    </xf>
    <xf numFmtId="9" fontId="6" fillId="14" borderId="30" xfId="0" applyNumberFormat="1" applyFont="1" applyFill="1" applyBorder="1" applyAlignment="1">
      <alignment horizontal="center" vertical="center"/>
    </xf>
    <xf numFmtId="0" fontId="6" fillId="14" borderId="14" xfId="0" applyFont="1" applyFill="1" applyBorder="1" applyAlignment="1">
      <alignment horizontal="center" vertical="center" wrapText="1"/>
    </xf>
    <xf numFmtId="0" fontId="6" fillId="14" borderId="14" xfId="0" applyFont="1" applyFill="1" applyBorder="1" applyAlignment="1">
      <alignment vertical="center" wrapText="1"/>
    </xf>
    <xf numFmtId="0" fontId="7" fillId="14" borderId="14" xfId="0" applyFont="1" applyFill="1" applyBorder="1" applyAlignment="1">
      <alignment horizontal="center" vertical="center" wrapText="1"/>
    </xf>
    <xf numFmtId="0" fontId="4" fillId="14" borderId="14" xfId="0" applyFont="1" applyFill="1" applyBorder="1" applyAlignment="1">
      <alignment horizontal="center" vertical="center" wrapText="1"/>
    </xf>
    <xf numFmtId="0" fontId="4" fillId="14" borderId="14" xfId="0" applyFont="1" applyFill="1" applyBorder="1" applyAlignment="1">
      <alignment vertical="center" wrapText="1"/>
    </xf>
    <xf numFmtId="14" fontId="6" fillId="14" borderId="14" xfId="0" applyNumberFormat="1" applyFont="1" applyFill="1" applyBorder="1" applyAlignment="1">
      <alignment vertical="center" wrapText="1"/>
    </xf>
    <xf numFmtId="9" fontId="4" fillId="14" borderId="14" xfId="1" applyFont="1" applyFill="1" applyBorder="1" applyAlignment="1">
      <alignment horizontal="center" vertical="center" wrapText="1"/>
    </xf>
    <xf numFmtId="0" fontId="20" fillId="14" borderId="14" xfId="0" applyFont="1" applyFill="1" applyBorder="1" applyAlignment="1">
      <alignment horizontal="center" vertical="center" wrapText="1"/>
    </xf>
    <xf numFmtId="0" fontId="20" fillId="14" borderId="14" xfId="0" applyFont="1" applyFill="1" applyBorder="1" applyAlignment="1">
      <alignment vertical="center" wrapText="1"/>
    </xf>
    <xf numFmtId="0" fontId="8" fillId="14" borderId="14" xfId="0" applyFont="1" applyFill="1" applyBorder="1" applyAlignment="1">
      <alignment vertical="center" wrapText="1"/>
    </xf>
    <xf numFmtId="0" fontId="8" fillId="7" borderId="14" xfId="0" applyFont="1" applyFill="1" applyBorder="1" applyAlignment="1">
      <alignment horizontal="left" vertical="center" wrapText="1"/>
    </xf>
    <xf numFmtId="0" fontId="9" fillId="14" borderId="14" xfId="0" applyFont="1" applyFill="1" applyBorder="1" applyAlignment="1">
      <alignment horizontal="left" vertical="center" wrapText="1"/>
    </xf>
    <xf numFmtId="0" fontId="10" fillId="0" borderId="14" xfId="0" applyFont="1" applyBorder="1" applyAlignment="1">
      <alignment horizontal="left" vertical="center" wrapText="1"/>
    </xf>
    <xf numFmtId="0" fontId="10" fillId="0" borderId="14" xfId="0" applyFont="1" applyBorder="1" applyAlignment="1">
      <alignment horizontal="center" vertical="center" wrapText="1"/>
    </xf>
    <xf numFmtId="14" fontId="10" fillId="0" borderId="14" xfId="0" applyNumberFormat="1" applyFont="1" applyBorder="1" applyAlignment="1">
      <alignment horizontal="center" vertical="center" wrapText="1"/>
    </xf>
    <xf numFmtId="0" fontId="8" fillId="0" borderId="14" xfId="0" applyFont="1" applyBorder="1" applyAlignment="1">
      <alignment horizontal="center" vertical="center" wrapText="1"/>
    </xf>
    <xf numFmtId="9" fontId="8" fillId="0" borderId="14" xfId="0" applyNumberFormat="1" applyFont="1" applyBorder="1" applyAlignment="1">
      <alignment horizontal="center" vertical="center" wrapText="1"/>
    </xf>
    <xf numFmtId="0" fontId="12" fillId="14" borderId="14" xfId="0" applyFont="1" applyFill="1" applyBorder="1" applyAlignment="1">
      <alignment horizontal="center" vertical="center" wrapText="1"/>
    </xf>
    <xf numFmtId="0" fontId="12" fillId="14" borderId="14" xfId="0" applyFont="1" applyFill="1" applyBorder="1" applyAlignment="1">
      <alignment vertical="center" wrapText="1"/>
    </xf>
    <xf numFmtId="0" fontId="11" fillId="14" borderId="14" xfId="0" applyFont="1" applyFill="1" applyBorder="1" applyAlignment="1">
      <alignment vertical="center" wrapText="1"/>
    </xf>
    <xf numFmtId="0" fontId="11" fillId="7" borderId="14" xfId="0" applyFont="1" applyFill="1" applyBorder="1" applyAlignment="1">
      <alignment horizontal="left" vertical="center" wrapText="1"/>
    </xf>
    <xf numFmtId="9" fontId="11" fillId="0" borderId="14" xfId="0" applyNumberFormat="1" applyFont="1" applyBorder="1" applyAlignment="1">
      <alignment horizontal="center" vertical="center" wrapText="1"/>
    </xf>
    <xf numFmtId="0" fontId="11" fillId="14" borderId="14" xfId="0" applyFont="1" applyFill="1" applyBorder="1" applyAlignment="1">
      <alignment horizontal="left" vertical="center" wrapText="1"/>
    </xf>
    <xf numFmtId="0" fontId="11" fillId="2" borderId="14" xfId="0" applyFont="1" applyFill="1" applyBorder="1" applyAlignment="1">
      <alignment horizontal="center" vertical="center" wrapText="1"/>
    </xf>
    <xf numFmtId="9" fontId="11" fillId="2" borderId="14" xfId="0" applyNumberFormat="1" applyFont="1" applyFill="1" applyBorder="1" applyAlignment="1">
      <alignment horizontal="center" vertical="center" wrapText="1"/>
    </xf>
    <xf numFmtId="0" fontId="11" fillId="2" borderId="14" xfId="0" applyFont="1" applyFill="1" applyBorder="1" applyAlignment="1">
      <alignment horizontal="left" vertical="center" wrapText="1"/>
    </xf>
    <xf numFmtId="0" fontId="11" fillId="6" borderId="14" xfId="0" applyFont="1" applyFill="1" applyBorder="1" applyAlignment="1">
      <alignment horizontal="left" vertical="center" wrapText="1"/>
    </xf>
    <xf numFmtId="0" fontId="11" fillId="8" borderId="14" xfId="0" applyFont="1" applyFill="1" applyBorder="1" applyAlignment="1">
      <alignment horizontal="left" vertical="center" wrapText="1"/>
    </xf>
    <xf numFmtId="0" fontId="0" fillId="14" borderId="14" xfId="0" applyFill="1" applyBorder="1" applyAlignment="1">
      <alignment vertical="center" wrapText="1"/>
    </xf>
    <xf numFmtId="0" fontId="11" fillId="9" borderId="14" xfId="0" applyFont="1" applyFill="1" applyBorder="1" applyAlignment="1">
      <alignment horizontal="left" vertical="center" wrapText="1"/>
    </xf>
    <xf numFmtId="0" fontId="11" fillId="10" borderId="14" xfId="0" applyFont="1" applyFill="1" applyBorder="1" applyAlignment="1">
      <alignment horizontal="left" vertical="center" wrapText="1"/>
    </xf>
    <xf numFmtId="0" fontId="11" fillId="11" borderId="14" xfId="0" applyFont="1" applyFill="1" applyBorder="1" applyAlignment="1">
      <alignment horizontal="left" vertical="center" wrapText="1"/>
    </xf>
    <xf numFmtId="0" fontId="11" fillId="5" borderId="14" xfId="0" applyFont="1" applyFill="1" applyBorder="1" applyAlignment="1">
      <alignment horizontal="left" vertical="center" wrapText="1"/>
    </xf>
    <xf numFmtId="0" fontId="11" fillId="14" borderId="14" xfId="0" applyFont="1" applyFill="1" applyBorder="1" applyAlignment="1">
      <alignment horizontal="center" vertical="center" wrapText="1"/>
    </xf>
    <xf numFmtId="9" fontId="11" fillId="14" borderId="14" xfId="0" applyNumberFormat="1" applyFont="1" applyFill="1" applyBorder="1" applyAlignment="1">
      <alignment horizontal="center" vertical="center" wrapText="1"/>
    </xf>
    <xf numFmtId="9" fontId="10" fillId="0" borderId="14" xfId="0" applyNumberFormat="1" applyFont="1" applyBorder="1" applyAlignment="1">
      <alignment horizontal="center" vertical="center" wrapText="1"/>
    </xf>
    <xf numFmtId="0" fontId="18" fillId="0" borderId="14" xfId="0" applyFont="1" applyBorder="1" applyAlignment="1">
      <alignment horizontal="left" vertical="center" wrapText="1"/>
    </xf>
    <xf numFmtId="0" fontId="11" fillId="3" borderId="14" xfId="0" applyFont="1" applyFill="1" applyBorder="1" applyAlignment="1">
      <alignment horizontal="left" vertical="center" wrapText="1"/>
    </xf>
    <xf numFmtId="0" fontId="11" fillId="4" borderId="14" xfId="0" applyFont="1" applyFill="1" applyBorder="1" applyAlignment="1">
      <alignment horizontal="left" vertical="center" wrapText="1"/>
    </xf>
    <xf numFmtId="0" fontId="24" fillId="14" borderId="14" xfId="0" applyFont="1" applyFill="1" applyBorder="1" applyAlignment="1">
      <alignment vertical="center" wrapText="1"/>
    </xf>
    <xf numFmtId="0" fontId="11" fillId="12" borderId="14" xfId="0" applyFont="1" applyFill="1" applyBorder="1" applyAlignment="1">
      <alignment horizontal="left" vertical="center" wrapText="1"/>
    </xf>
    <xf numFmtId="0" fontId="11" fillId="13" borderId="14" xfId="0" applyFont="1" applyFill="1" applyBorder="1" applyAlignment="1">
      <alignment horizontal="left" vertical="center" wrapText="1"/>
    </xf>
    <xf numFmtId="1" fontId="10" fillId="0" borderId="14" xfId="0" applyNumberFormat="1" applyFont="1" applyBorder="1" applyAlignment="1">
      <alignment horizontal="center" vertical="center" wrapText="1"/>
    </xf>
    <xf numFmtId="0" fontId="20" fillId="14" borderId="14" xfId="0" applyFont="1" applyFill="1" applyBorder="1" applyAlignment="1">
      <alignment horizontal="left" vertical="center" wrapText="1"/>
    </xf>
    <xf numFmtId="0" fontId="25" fillId="17" borderId="14" xfId="0" applyFont="1" applyFill="1" applyBorder="1" applyAlignment="1">
      <alignment vertical="center" wrapText="1"/>
    </xf>
    <xf numFmtId="0" fontId="9" fillId="17" borderId="14" xfId="0" applyFont="1" applyFill="1" applyBorder="1" applyAlignment="1">
      <alignment horizontal="center" vertical="center" wrapText="1"/>
    </xf>
    <xf numFmtId="0" fontId="9" fillId="15" borderId="14" xfId="0" applyFont="1" applyFill="1" applyBorder="1" applyAlignment="1">
      <alignment horizontal="left" vertical="center" wrapText="1"/>
    </xf>
    <xf numFmtId="0" fontId="11" fillId="0" borderId="14" xfId="0" applyFont="1" applyBorder="1" applyAlignment="1">
      <alignment horizontal="left" vertical="top" wrapText="1"/>
    </xf>
    <xf numFmtId="0" fontId="11" fillId="16" borderId="14" xfId="0" applyFont="1" applyFill="1" applyBorder="1" applyAlignment="1">
      <alignment horizontal="left" vertical="center" wrapText="1"/>
    </xf>
    <xf numFmtId="0" fontId="23" fillId="0" borderId="14" xfId="0" applyFont="1" applyBorder="1" applyAlignment="1">
      <alignment horizontal="center" vertical="center"/>
    </xf>
    <xf numFmtId="0" fontId="3" fillId="0" borderId="27" xfId="0" applyFont="1" applyBorder="1" applyAlignment="1">
      <alignment horizontal="center" vertical="center"/>
    </xf>
    <xf numFmtId="0" fontId="3" fillId="0" borderId="29" xfId="0" applyFont="1" applyBorder="1" applyAlignment="1">
      <alignment horizontal="center" vertical="center"/>
    </xf>
    <xf numFmtId="0" fontId="22" fillId="14" borderId="27" xfId="0" applyFont="1" applyFill="1" applyBorder="1" applyAlignment="1">
      <alignment horizontal="left" vertical="center" wrapText="1"/>
    </xf>
    <xf numFmtId="0" fontId="22" fillId="14" borderId="29" xfId="0" applyFont="1" applyFill="1" applyBorder="1" applyAlignment="1">
      <alignment horizontal="left" vertical="center" wrapText="1"/>
    </xf>
    <xf numFmtId="0" fontId="22" fillId="5" borderId="14" xfId="0" applyFont="1" applyFill="1" applyBorder="1" applyAlignment="1">
      <alignment horizontal="center" vertical="center"/>
    </xf>
    <xf numFmtId="0" fontId="22" fillId="5" borderId="27" xfId="0" applyFont="1" applyFill="1" applyBorder="1" applyAlignment="1">
      <alignment horizontal="center" vertical="center"/>
    </xf>
    <xf numFmtId="0" fontId="22" fillId="5" borderId="29" xfId="0" applyFont="1" applyFill="1" applyBorder="1" applyAlignment="1">
      <alignment horizontal="center" vertical="center"/>
    </xf>
    <xf numFmtId="0" fontId="22" fillId="14" borderId="14" xfId="0" applyFont="1" applyFill="1" applyBorder="1" applyAlignment="1">
      <alignment horizontal="center" vertical="center" wrapText="1"/>
    </xf>
    <xf numFmtId="0" fontId="23" fillId="0" borderId="27" xfId="0" applyFont="1" applyBorder="1" applyAlignment="1">
      <alignment horizontal="center" vertical="center"/>
    </xf>
    <xf numFmtId="0" fontId="23" fillId="0" borderId="29" xfId="0" applyFont="1" applyBorder="1" applyAlignment="1">
      <alignment horizontal="center" vertical="center"/>
    </xf>
    <xf numFmtId="0" fontId="22" fillId="14" borderId="28" xfId="0" applyFont="1" applyFill="1" applyBorder="1" applyAlignment="1">
      <alignment horizontal="left" vertical="center" wrapText="1"/>
    </xf>
    <xf numFmtId="0" fontId="23" fillId="0" borderId="28" xfId="0" applyFont="1" applyBorder="1" applyAlignment="1">
      <alignment horizontal="center" vertical="center"/>
    </xf>
    <xf numFmtId="0" fontId="3" fillId="0" borderId="28" xfId="0" applyFont="1" applyBorder="1" applyAlignment="1">
      <alignment horizontal="center" vertical="center"/>
    </xf>
    <xf numFmtId="0" fontId="4" fillId="14" borderId="34" xfId="0" applyFont="1" applyFill="1" applyBorder="1" applyAlignment="1">
      <alignment horizontal="center" vertical="center" wrapText="1"/>
    </xf>
    <xf numFmtId="0" fontId="4" fillId="14" borderId="35" xfId="0" applyFont="1" applyFill="1" applyBorder="1" applyAlignment="1">
      <alignment horizontal="center" vertical="center" wrapText="1"/>
    </xf>
    <xf numFmtId="0" fontId="3" fillId="14" borderId="14" xfId="0" applyFont="1" applyFill="1" applyBorder="1" applyAlignment="1">
      <alignment horizontal="left" vertical="top" wrapText="1"/>
    </xf>
    <xf numFmtId="0" fontId="4" fillId="0" borderId="26" xfId="0" applyFont="1" applyBorder="1" applyAlignment="1">
      <alignment horizontal="center" vertical="center" wrapText="1"/>
    </xf>
  </cellXfs>
  <cellStyles count="3">
    <cellStyle name="Hipervínculo" xfId="2" builtinId="8"/>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8</xdr:col>
      <xdr:colOff>864784</xdr:colOff>
      <xdr:row>73</xdr:row>
      <xdr:rowOff>476249</xdr:rowOff>
    </xdr:from>
    <xdr:to>
      <xdr:col>13</xdr:col>
      <xdr:colOff>926647</xdr:colOff>
      <xdr:row>88</xdr:row>
      <xdr:rowOff>1053507</xdr:rowOff>
    </xdr:to>
    <xdr:pic>
      <xdr:nvPicPr>
        <xdr:cNvPr id="2" name="Imagen 1" descr="Gráfica donde se representa por medio de barras los porcentajes de cumplimiento y ejecución del Programa de Transparencia y Ética Pública del MINTIC a corte del 30 de abril de 2025.">
          <a:extLst>
            <a:ext uri="{FF2B5EF4-FFF2-40B4-BE49-F238E27FC236}">
              <a16:creationId xmlns:a16="http://schemas.microsoft.com/office/drawing/2014/main" id="{BD53D075-44F9-465F-9397-D563C5E6F5DF}"/>
            </a:ext>
          </a:extLst>
        </xdr:cNvPr>
        <xdr:cNvPicPr>
          <a:picLocks noChangeAspect="1"/>
        </xdr:cNvPicPr>
      </xdr:nvPicPr>
      <xdr:blipFill>
        <a:blip xmlns:r="http://schemas.openxmlformats.org/officeDocument/2006/relationships" r:embed="rId1"/>
        <a:stretch>
          <a:fillRect/>
        </a:stretch>
      </xdr:blipFill>
      <xdr:spPr>
        <a:xfrm>
          <a:off x="11294659" y="89868374"/>
          <a:ext cx="8253363" cy="491113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intic.gov.co/portal/inicio/Atencion-y-Servicio-a-la-Ciudadania/Transparencia/238552:resultados-medicion-satisfaccion-grupos-interes" TargetMode="External"/><Relationship Id="rId7" Type="http://schemas.openxmlformats.org/officeDocument/2006/relationships/vmlDrawing" Target="../drawings/vmlDrawing1.vml"/><Relationship Id="rId2" Type="http://schemas.openxmlformats.org/officeDocument/2006/relationships/hyperlink" Target="https://www.mintic.gov.co/portal/inicio/Atencion-y-Servicio-a-la-Ciudadania/Transparencia/135873:Informacion-de-Construccion-de-Paz" TargetMode="External"/><Relationship Id="rId1" Type="http://schemas.openxmlformats.org/officeDocument/2006/relationships/hyperlink" Target="https://mintic.gov.co/portal/inicio/Micrositios/Biblioteca-de-informes/Informes-de-rendicion-de-cuentas-construccion-de-paz/"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f:/r/personal/corjuela_mintic_gov_co/Documents/2025/Transparencia/PTEP/I%20Monitoreo/Evidencias/1.2?csf=1&amp;web=1&amp;e=32mhg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35163-F06A-4381-8EB6-9092A54BA86C}">
  <sheetPr>
    <tabColor theme="5"/>
  </sheetPr>
  <dimension ref="A1:AF90"/>
  <sheetViews>
    <sheetView showGridLines="0" tabSelected="1" topLeftCell="A72" zoomScale="60" zoomScaleNormal="60" workbookViewId="0">
      <selection activeCell="L72" sqref="L72"/>
    </sheetView>
  </sheetViews>
  <sheetFormatPr baseColWidth="10" defaultColWidth="11" defaultRowHeight="408" customHeight="1" x14ac:dyDescent="0.25"/>
  <cols>
    <col min="1" max="1" width="7.625" style="3" customWidth="1"/>
    <col min="2" max="2" width="25" style="91" customWidth="1"/>
    <col min="3" max="3" width="22.625" style="91" customWidth="1"/>
    <col min="4" max="4" width="8.375" style="2" hidden="1" customWidth="1"/>
    <col min="5" max="5" width="28.5" style="68" customWidth="1"/>
    <col min="6" max="6" width="18.125" style="68" customWidth="1"/>
    <col min="7" max="8" width="19.75" style="2" customWidth="1"/>
    <col min="9" max="9" width="18.125" style="2" customWidth="1"/>
    <col min="10" max="10" width="42.625" style="2" customWidth="1"/>
    <col min="11" max="11" width="16.625" style="2" customWidth="1"/>
    <col min="12" max="12" width="15.75" style="3" customWidth="1"/>
    <col min="13" max="13" width="14.625" style="3" customWidth="1"/>
    <col min="14" max="14" width="30.375" style="2" customWidth="1"/>
    <col min="15" max="15" width="15.625" style="69" customWidth="1"/>
    <col min="16" max="16" width="13.25" style="69" customWidth="1"/>
    <col min="17" max="17" width="14.375" style="3" customWidth="1"/>
    <col min="18" max="18" width="15.125" style="70" customWidth="1"/>
    <col min="19" max="19" width="15.5" style="70" customWidth="1"/>
    <col min="20" max="20" width="40.875" style="2" customWidth="1"/>
    <col min="21" max="21" width="37.75" style="2" customWidth="1"/>
    <col min="22" max="22" width="45" style="2" customWidth="1"/>
    <col min="23" max="23" width="14.375" style="5" hidden="1" customWidth="1"/>
    <col min="24" max="24" width="15.125" style="6" hidden="1" customWidth="1"/>
    <col min="25" max="25" width="15.5" style="7" hidden="1" customWidth="1"/>
    <col min="26" max="26" width="16.125" style="6" hidden="1" customWidth="1"/>
    <col min="27" max="27" width="15" style="2" hidden="1" customWidth="1"/>
    <col min="28" max="28" width="14.375" style="2" hidden="1" customWidth="1"/>
    <col min="29" max="29" width="15.125" style="5" hidden="1" customWidth="1"/>
    <col min="30" max="30" width="15.5" style="6" hidden="1" customWidth="1"/>
    <col min="31" max="31" width="16.125" style="7" hidden="1" customWidth="1"/>
    <col min="32" max="32" width="10.5" style="6" hidden="1" customWidth="1"/>
    <col min="33" max="16384" width="11" style="8"/>
  </cols>
  <sheetData>
    <row r="1" spans="1:32" ht="18.75" x14ac:dyDescent="0.25">
      <c r="A1" s="88" t="s">
        <v>0</v>
      </c>
      <c r="B1" s="89"/>
      <c r="C1" s="89"/>
      <c r="D1" s="89"/>
      <c r="E1" s="90"/>
      <c r="F1" s="90"/>
      <c r="G1" s="89"/>
      <c r="H1" s="89"/>
      <c r="I1" s="89"/>
      <c r="J1" s="91"/>
      <c r="K1" s="92"/>
      <c r="L1" s="1"/>
      <c r="M1" s="1"/>
      <c r="O1" s="1"/>
      <c r="P1" s="1"/>
      <c r="R1" s="4"/>
      <c r="S1" s="4"/>
    </row>
    <row r="2" spans="1:32" ht="18.75" x14ac:dyDescent="0.25">
      <c r="A2" s="88" t="s">
        <v>1</v>
      </c>
      <c r="B2" s="89"/>
      <c r="C2" s="89"/>
      <c r="D2" s="89"/>
      <c r="E2" s="90"/>
      <c r="F2" s="90"/>
      <c r="G2" s="89"/>
      <c r="H2" s="89"/>
      <c r="I2" s="89"/>
      <c r="J2" s="91"/>
      <c r="K2" s="92"/>
      <c r="L2" s="1"/>
      <c r="M2" s="1"/>
      <c r="O2" s="1"/>
      <c r="P2" s="1"/>
      <c r="R2" s="4"/>
      <c r="S2" s="4"/>
    </row>
    <row r="3" spans="1:32" ht="33" customHeight="1" thickBot="1" x14ac:dyDescent="0.3">
      <c r="A3" s="93" t="s">
        <v>2</v>
      </c>
      <c r="B3" s="89"/>
      <c r="C3" s="89"/>
      <c r="D3" s="89"/>
      <c r="E3" s="90"/>
      <c r="F3" s="90"/>
      <c r="G3" s="89"/>
      <c r="H3" s="89"/>
      <c r="I3" s="89"/>
      <c r="J3" s="91"/>
      <c r="K3" s="92"/>
      <c r="L3" s="1"/>
      <c r="M3" s="1"/>
      <c r="O3" s="1"/>
      <c r="P3" s="1"/>
      <c r="R3" s="4"/>
      <c r="S3" s="4"/>
    </row>
    <row r="4" spans="1:32" s="81" customFormat="1" ht="33.75" customHeight="1" x14ac:dyDescent="0.25">
      <c r="A4" s="101"/>
      <c r="B4" s="101"/>
      <c r="C4" s="101"/>
      <c r="D4" s="102" t="s">
        <v>6</v>
      </c>
      <c r="E4" s="171" t="s">
        <v>7</v>
      </c>
      <c r="F4" s="172"/>
      <c r="G4" s="103"/>
      <c r="H4" s="103"/>
      <c r="I4" s="103"/>
      <c r="J4" s="104"/>
      <c r="K4" s="101"/>
      <c r="L4" s="101"/>
      <c r="M4" s="101"/>
      <c r="N4" s="104"/>
      <c r="O4" s="105" t="s">
        <v>17</v>
      </c>
      <c r="P4" s="106" t="s">
        <v>17</v>
      </c>
      <c r="Q4" s="106" t="s">
        <v>17</v>
      </c>
      <c r="R4" s="107" t="s">
        <v>17</v>
      </c>
      <c r="S4" s="107" t="s">
        <v>17</v>
      </c>
      <c r="T4" s="96" t="s">
        <v>17</v>
      </c>
      <c r="U4" s="97" t="s">
        <v>17</v>
      </c>
      <c r="V4" s="98" t="s">
        <v>18</v>
      </c>
      <c r="W4" s="95" t="s">
        <v>19</v>
      </c>
      <c r="X4" s="78" t="s">
        <v>19</v>
      </c>
      <c r="Y4" s="78" t="s">
        <v>19</v>
      </c>
      <c r="Z4" s="78" t="s">
        <v>19</v>
      </c>
      <c r="AA4" s="80" t="s">
        <v>19</v>
      </c>
      <c r="AB4" s="79" t="s">
        <v>20</v>
      </c>
      <c r="AC4" s="78" t="s">
        <v>20</v>
      </c>
      <c r="AD4" s="78" t="s">
        <v>20</v>
      </c>
      <c r="AE4" s="78" t="s">
        <v>20</v>
      </c>
      <c r="AF4" s="80" t="s">
        <v>20</v>
      </c>
    </row>
    <row r="5" spans="1:32" s="87" customFormat="1" ht="60" customHeight="1" thickBot="1" x14ac:dyDescent="0.3">
      <c r="A5" s="108" t="s">
        <v>3</v>
      </c>
      <c r="B5" s="109" t="s">
        <v>4</v>
      </c>
      <c r="C5" s="109" t="s">
        <v>5</v>
      </c>
      <c r="D5" s="110"/>
      <c r="E5" s="111" t="s">
        <v>21</v>
      </c>
      <c r="F5" s="111" t="s">
        <v>7</v>
      </c>
      <c r="G5" s="112" t="s">
        <v>8</v>
      </c>
      <c r="H5" s="112" t="s">
        <v>9</v>
      </c>
      <c r="I5" s="112" t="s">
        <v>10</v>
      </c>
      <c r="J5" s="108" t="s">
        <v>11</v>
      </c>
      <c r="K5" s="108" t="s">
        <v>12</v>
      </c>
      <c r="L5" s="108" t="s">
        <v>13</v>
      </c>
      <c r="M5" s="108" t="s">
        <v>13</v>
      </c>
      <c r="N5" s="108" t="s">
        <v>14</v>
      </c>
      <c r="O5" s="113" t="s">
        <v>15</v>
      </c>
      <c r="P5" s="113" t="s">
        <v>16</v>
      </c>
      <c r="Q5" s="111" t="s">
        <v>22</v>
      </c>
      <c r="R5" s="114" t="s">
        <v>23</v>
      </c>
      <c r="S5" s="114" t="s">
        <v>24</v>
      </c>
      <c r="T5" s="111" t="s">
        <v>25</v>
      </c>
      <c r="U5" s="111" t="s">
        <v>26</v>
      </c>
      <c r="V5" s="111" t="s">
        <v>27</v>
      </c>
      <c r="W5" s="82" t="s">
        <v>22</v>
      </c>
      <c r="X5" s="83" t="s">
        <v>23</v>
      </c>
      <c r="Y5" s="83" t="s">
        <v>24</v>
      </c>
      <c r="Z5" s="84" t="s">
        <v>25</v>
      </c>
      <c r="AA5" s="85" t="s">
        <v>26</v>
      </c>
      <c r="AB5" s="86" t="s">
        <v>22</v>
      </c>
      <c r="AC5" s="83" t="s">
        <v>23</v>
      </c>
      <c r="AD5" s="83" t="s">
        <v>24</v>
      </c>
      <c r="AE5" s="84" t="s">
        <v>25</v>
      </c>
      <c r="AF5" s="85" t="s">
        <v>26</v>
      </c>
    </row>
    <row r="6" spans="1:32" s="17" customFormat="1" ht="75" x14ac:dyDescent="0.25">
      <c r="A6" s="115" t="s">
        <v>28</v>
      </c>
      <c r="B6" s="116" t="s">
        <v>29</v>
      </c>
      <c r="C6" s="117" t="s">
        <v>30</v>
      </c>
      <c r="D6" s="118" t="s">
        <v>31</v>
      </c>
      <c r="E6" s="119" t="s">
        <v>32</v>
      </c>
      <c r="F6" s="119" t="s">
        <v>33</v>
      </c>
      <c r="G6" s="120" t="s">
        <v>34</v>
      </c>
      <c r="H6" s="120" t="s">
        <v>35</v>
      </c>
      <c r="I6" s="120" t="s">
        <v>36</v>
      </c>
      <c r="J6" s="120" t="s">
        <v>37</v>
      </c>
      <c r="K6" s="120" t="s">
        <v>38</v>
      </c>
      <c r="L6" s="121" t="s">
        <v>39</v>
      </c>
      <c r="M6" s="121">
        <v>1</v>
      </c>
      <c r="N6" s="120" t="s">
        <v>40</v>
      </c>
      <c r="O6" s="122">
        <v>45690</v>
      </c>
      <c r="P6" s="122">
        <v>46011</v>
      </c>
      <c r="Q6" s="123">
        <v>0</v>
      </c>
      <c r="R6" s="124">
        <f>+Q6/M6</f>
        <v>0</v>
      </c>
      <c r="S6" s="124">
        <f>+R6</f>
        <v>0</v>
      </c>
      <c r="T6" s="10" t="s">
        <v>406</v>
      </c>
      <c r="U6" s="63" t="s">
        <v>41</v>
      </c>
      <c r="V6" s="10" t="s">
        <v>42</v>
      </c>
      <c r="W6" s="11"/>
      <c r="X6" s="9"/>
      <c r="Y6" s="12"/>
      <c r="Z6" s="9"/>
      <c r="AA6" s="13"/>
      <c r="AB6" s="14"/>
      <c r="AC6" s="15"/>
      <c r="AD6" s="9"/>
      <c r="AE6" s="12"/>
      <c r="AF6" s="16"/>
    </row>
    <row r="7" spans="1:32" s="25" customFormat="1" ht="75" x14ac:dyDescent="0.25">
      <c r="A7" s="125" t="s">
        <v>43</v>
      </c>
      <c r="B7" s="126" t="s">
        <v>29</v>
      </c>
      <c r="C7" s="127" t="s">
        <v>30</v>
      </c>
      <c r="D7" s="128" t="s">
        <v>31</v>
      </c>
      <c r="E7" s="119" t="s">
        <v>32</v>
      </c>
      <c r="F7" s="119" t="s">
        <v>33</v>
      </c>
      <c r="G7" s="120" t="s">
        <v>34</v>
      </c>
      <c r="H7" s="120" t="s">
        <v>35</v>
      </c>
      <c r="I7" s="120" t="s">
        <v>36</v>
      </c>
      <c r="J7" s="120" t="s">
        <v>44</v>
      </c>
      <c r="K7" s="120" t="s">
        <v>38</v>
      </c>
      <c r="L7" s="121" t="s">
        <v>45</v>
      </c>
      <c r="M7" s="121">
        <v>3</v>
      </c>
      <c r="N7" s="120" t="s">
        <v>46</v>
      </c>
      <c r="O7" s="122">
        <v>45690</v>
      </c>
      <c r="P7" s="122">
        <v>46011</v>
      </c>
      <c r="Q7" s="63">
        <v>1</v>
      </c>
      <c r="R7" s="129">
        <f>+Q7/M7</f>
        <v>0.33333333333333331</v>
      </c>
      <c r="S7" s="129">
        <f>+R7</f>
        <v>0.33333333333333331</v>
      </c>
      <c r="T7" s="10" t="s">
        <v>47</v>
      </c>
      <c r="U7" s="130" t="s">
        <v>407</v>
      </c>
      <c r="V7" s="10" t="s">
        <v>411</v>
      </c>
      <c r="W7" s="19"/>
      <c r="X7" s="18"/>
      <c r="Y7" s="20"/>
      <c r="Z7" s="18"/>
      <c r="AA7" s="21"/>
      <c r="AB7" s="22"/>
      <c r="AC7" s="23"/>
      <c r="AD7" s="18"/>
      <c r="AE7" s="20"/>
      <c r="AF7" s="24"/>
    </row>
    <row r="8" spans="1:32" s="25" customFormat="1" ht="90" x14ac:dyDescent="0.25">
      <c r="A8" s="125" t="s">
        <v>48</v>
      </c>
      <c r="B8" s="126" t="s">
        <v>29</v>
      </c>
      <c r="C8" s="127" t="s">
        <v>30</v>
      </c>
      <c r="D8" s="128" t="s">
        <v>31</v>
      </c>
      <c r="E8" s="119" t="s">
        <v>32</v>
      </c>
      <c r="F8" s="119" t="s">
        <v>33</v>
      </c>
      <c r="G8" s="120" t="s">
        <v>34</v>
      </c>
      <c r="H8" s="120" t="s">
        <v>35</v>
      </c>
      <c r="I8" s="120" t="s">
        <v>36</v>
      </c>
      <c r="J8" s="120" t="s">
        <v>49</v>
      </c>
      <c r="K8" s="120" t="s">
        <v>38</v>
      </c>
      <c r="L8" s="121" t="s">
        <v>45</v>
      </c>
      <c r="M8" s="121">
        <v>3</v>
      </c>
      <c r="N8" s="120" t="s">
        <v>46</v>
      </c>
      <c r="O8" s="122">
        <v>45690</v>
      </c>
      <c r="P8" s="122">
        <v>46011</v>
      </c>
      <c r="Q8" s="63">
        <v>1</v>
      </c>
      <c r="R8" s="129">
        <f t="shared" ref="R8:R63" si="0">+Q8/M8</f>
        <v>0.33333333333333331</v>
      </c>
      <c r="S8" s="129">
        <f>+R8</f>
        <v>0.33333333333333331</v>
      </c>
      <c r="T8" s="10" t="s">
        <v>50</v>
      </c>
      <c r="U8" s="130" t="s">
        <v>408</v>
      </c>
      <c r="V8" s="10" t="s">
        <v>411</v>
      </c>
      <c r="W8" s="19"/>
      <c r="X8" s="18"/>
      <c r="Y8" s="20"/>
      <c r="Z8" s="18"/>
      <c r="AA8" s="21"/>
      <c r="AB8" s="22"/>
      <c r="AC8" s="23"/>
      <c r="AD8" s="18"/>
      <c r="AE8" s="20"/>
      <c r="AF8" s="24"/>
    </row>
    <row r="9" spans="1:32" s="25" customFormat="1" ht="75" x14ac:dyDescent="0.25">
      <c r="A9" s="125" t="s">
        <v>51</v>
      </c>
      <c r="B9" s="126" t="s">
        <v>29</v>
      </c>
      <c r="C9" s="127" t="s">
        <v>30</v>
      </c>
      <c r="D9" s="128" t="s">
        <v>31</v>
      </c>
      <c r="E9" s="119" t="s">
        <v>32</v>
      </c>
      <c r="F9" s="119" t="s">
        <v>33</v>
      </c>
      <c r="G9" s="120" t="s">
        <v>34</v>
      </c>
      <c r="H9" s="120" t="s">
        <v>35</v>
      </c>
      <c r="I9" s="120" t="s">
        <v>36</v>
      </c>
      <c r="J9" s="120" t="s">
        <v>52</v>
      </c>
      <c r="K9" s="120" t="s">
        <v>53</v>
      </c>
      <c r="L9" s="121" t="s">
        <v>54</v>
      </c>
      <c r="M9" s="121">
        <v>2</v>
      </c>
      <c r="N9" s="120" t="s">
        <v>55</v>
      </c>
      <c r="O9" s="122">
        <v>45778</v>
      </c>
      <c r="P9" s="122">
        <v>46003</v>
      </c>
      <c r="Q9" s="131">
        <v>0</v>
      </c>
      <c r="R9" s="132">
        <f t="shared" si="0"/>
        <v>0</v>
      </c>
      <c r="S9" s="132">
        <f t="shared" ref="S9:S63" si="1">+R9</f>
        <v>0</v>
      </c>
      <c r="T9" s="133" t="s">
        <v>56</v>
      </c>
      <c r="U9" s="133" t="s">
        <v>56</v>
      </c>
      <c r="V9" s="133" t="s">
        <v>56</v>
      </c>
      <c r="W9" s="19"/>
      <c r="X9" s="18"/>
      <c r="Y9" s="20"/>
      <c r="Z9" s="18"/>
      <c r="AA9" s="21"/>
      <c r="AB9" s="22"/>
      <c r="AC9" s="23"/>
      <c r="AD9" s="18"/>
      <c r="AE9" s="20"/>
      <c r="AF9" s="24"/>
    </row>
    <row r="10" spans="1:32" s="25" customFormat="1" ht="75" x14ac:dyDescent="0.25">
      <c r="A10" s="125" t="s">
        <v>57</v>
      </c>
      <c r="B10" s="126" t="s">
        <v>29</v>
      </c>
      <c r="C10" s="127" t="s">
        <v>30</v>
      </c>
      <c r="D10" s="128" t="s">
        <v>31</v>
      </c>
      <c r="E10" s="119" t="s">
        <v>32</v>
      </c>
      <c r="F10" s="119" t="s">
        <v>33</v>
      </c>
      <c r="G10" s="120" t="s">
        <v>34</v>
      </c>
      <c r="H10" s="120" t="s">
        <v>58</v>
      </c>
      <c r="I10" s="120" t="s">
        <v>59</v>
      </c>
      <c r="J10" s="120" t="s">
        <v>60</v>
      </c>
      <c r="K10" s="120" t="s">
        <v>53</v>
      </c>
      <c r="L10" s="121" t="s">
        <v>39</v>
      </c>
      <c r="M10" s="121">
        <v>1</v>
      </c>
      <c r="N10" s="120" t="s">
        <v>61</v>
      </c>
      <c r="O10" s="122">
        <v>45899</v>
      </c>
      <c r="P10" s="122">
        <v>46011</v>
      </c>
      <c r="Q10" s="131">
        <v>0</v>
      </c>
      <c r="R10" s="132">
        <f t="shared" si="0"/>
        <v>0</v>
      </c>
      <c r="S10" s="132">
        <f t="shared" si="1"/>
        <v>0</v>
      </c>
      <c r="T10" s="133" t="s">
        <v>56</v>
      </c>
      <c r="U10" s="133" t="s">
        <v>56</v>
      </c>
      <c r="V10" s="133" t="s">
        <v>56</v>
      </c>
      <c r="W10" s="19"/>
      <c r="X10" s="18"/>
      <c r="Y10" s="20"/>
      <c r="Z10" s="18"/>
      <c r="AA10" s="21"/>
      <c r="AB10" s="22"/>
      <c r="AC10" s="23"/>
      <c r="AD10" s="18"/>
      <c r="AE10" s="20"/>
      <c r="AF10" s="24"/>
    </row>
    <row r="11" spans="1:32" s="25" customFormat="1" ht="126.75" customHeight="1" x14ac:dyDescent="0.25">
      <c r="A11" s="125" t="s">
        <v>62</v>
      </c>
      <c r="B11" s="126" t="s">
        <v>29</v>
      </c>
      <c r="C11" s="127" t="s">
        <v>30</v>
      </c>
      <c r="D11" s="128" t="s">
        <v>31</v>
      </c>
      <c r="E11" s="119" t="s">
        <v>32</v>
      </c>
      <c r="F11" s="119" t="s">
        <v>33</v>
      </c>
      <c r="G11" s="120" t="s">
        <v>34</v>
      </c>
      <c r="H11" s="120" t="s">
        <v>58</v>
      </c>
      <c r="I11" s="120" t="s">
        <v>59</v>
      </c>
      <c r="J11" s="120" t="s">
        <v>63</v>
      </c>
      <c r="K11" s="120" t="s">
        <v>53</v>
      </c>
      <c r="L11" s="121" t="s">
        <v>45</v>
      </c>
      <c r="M11" s="121">
        <v>3</v>
      </c>
      <c r="N11" s="120" t="s">
        <v>64</v>
      </c>
      <c r="O11" s="122">
        <v>45674</v>
      </c>
      <c r="P11" s="122">
        <v>45916</v>
      </c>
      <c r="Q11" s="63">
        <v>1</v>
      </c>
      <c r="R11" s="129">
        <f t="shared" si="0"/>
        <v>0.33333333333333331</v>
      </c>
      <c r="S11" s="129">
        <f t="shared" si="1"/>
        <v>0.33333333333333331</v>
      </c>
      <c r="T11" s="10" t="s">
        <v>65</v>
      </c>
      <c r="U11" s="10" t="s">
        <v>66</v>
      </c>
      <c r="V11" s="10" t="s">
        <v>411</v>
      </c>
      <c r="W11" s="27"/>
      <c r="X11" s="26"/>
      <c r="Y11" s="28"/>
      <c r="Z11" s="26"/>
      <c r="AA11" s="29"/>
      <c r="AB11" s="30"/>
      <c r="AC11" s="31"/>
      <c r="AD11" s="26"/>
      <c r="AE11" s="28"/>
      <c r="AF11" s="32"/>
    </row>
    <row r="12" spans="1:32" s="25" customFormat="1" ht="75" x14ac:dyDescent="0.25">
      <c r="A12" s="125" t="s">
        <v>67</v>
      </c>
      <c r="B12" s="126" t="s">
        <v>29</v>
      </c>
      <c r="C12" s="127" t="s">
        <v>68</v>
      </c>
      <c r="D12" s="134" t="s">
        <v>31</v>
      </c>
      <c r="E12" s="119" t="s">
        <v>32</v>
      </c>
      <c r="F12" s="119" t="s">
        <v>33</v>
      </c>
      <c r="G12" s="120" t="s">
        <v>34</v>
      </c>
      <c r="H12" s="120" t="s">
        <v>35</v>
      </c>
      <c r="I12" s="120" t="s">
        <v>36</v>
      </c>
      <c r="J12" s="120" t="s">
        <v>69</v>
      </c>
      <c r="K12" s="120" t="s">
        <v>38</v>
      </c>
      <c r="L12" s="121" t="s">
        <v>45</v>
      </c>
      <c r="M12" s="121">
        <v>3</v>
      </c>
      <c r="N12" s="120" t="s">
        <v>70</v>
      </c>
      <c r="O12" s="122">
        <v>45690</v>
      </c>
      <c r="P12" s="122">
        <v>45961</v>
      </c>
      <c r="Q12" s="63">
        <v>1</v>
      </c>
      <c r="R12" s="129">
        <f t="shared" si="0"/>
        <v>0.33333333333333331</v>
      </c>
      <c r="S12" s="129">
        <f t="shared" si="1"/>
        <v>0.33333333333333331</v>
      </c>
      <c r="T12" s="10" t="s">
        <v>71</v>
      </c>
      <c r="U12" s="10" t="s">
        <v>72</v>
      </c>
      <c r="V12" s="10" t="s">
        <v>411</v>
      </c>
      <c r="W12" s="27"/>
      <c r="X12" s="26"/>
      <c r="Y12" s="28"/>
      <c r="Z12" s="26"/>
      <c r="AA12" s="29"/>
      <c r="AB12" s="30"/>
      <c r="AC12" s="31"/>
      <c r="AD12" s="26"/>
      <c r="AE12" s="28"/>
      <c r="AF12" s="32"/>
    </row>
    <row r="13" spans="1:32" s="25" customFormat="1" ht="57.75" customHeight="1" x14ac:dyDescent="0.25">
      <c r="A13" s="125" t="s">
        <v>73</v>
      </c>
      <c r="B13" s="94" t="s">
        <v>29</v>
      </c>
      <c r="C13" s="130" t="s">
        <v>74</v>
      </c>
      <c r="D13" s="135" t="s">
        <v>31</v>
      </c>
      <c r="E13" s="119" t="s">
        <v>75</v>
      </c>
      <c r="F13" s="119" t="s">
        <v>76</v>
      </c>
      <c r="G13" s="120" t="s">
        <v>34</v>
      </c>
      <c r="H13" s="120" t="s">
        <v>77</v>
      </c>
      <c r="I13" s="120" t="s">
        <v>78</v>
      </c>
      <c r="J13" s="120" t="s">
        <v>79</v>
      </c>
      <c r="K13" s="120" t="s">
        <v>80</v>
      </c>
      <c r="L13" s="121" t="s">
        <v>54</v>
      </c>
      <c r="M13" s="121">
        <v>2</v>
      </c>
      <c r="N13" s="120" t="s">
        <v>81</v>
      </c>
      <c r="O13" s="122">
        <v>45719</v>
      </c>
      <c r="P13" s="122">
        <v>45989</v>
      </c>
      <c r="Q13" s="63">
        <v>0.2</v>
      </c>
      <c r="R13" s="129">
        <f t="shared" si="0"/>
        <v>0.1</v>
      </c>
      <c r="S13" s="129">
        <f t="shared" si="1"/>
        <v>0.1</v>
      </c>
      <c r="T13" s="10" t="s">
        <v>82</v>
      </c>
      <c r="U13" s="10" t="s">
        <v>409</v>
      </c>
      <c r="V13" s="10" t="s">
        <v>42</v>
      </c>
      <c r="W13" s="27"/>
      <c r="X13" s="26"/>
      <c r="Y13" s="28"/>
      <c r="Z13" s="26"/>
      <c r="AA13" s="29"/>
      <c r="AB13" s="30"/>
      <c r="AC13" s="31"/>
      <c r="AD13" s="26"/>
      <c r="AE13" s="28"/>
      <c r="AF13" s="32"/>
    </row>
    <row r="14" spans="1:32" s="25" customFormat="1" ht="42.75" x14ac:dyDescent="0.25">
      <c r="A14" s="125" t="s">
        <v>84</v>
      </c>
      <c r="B14" s="94" t="s">
        <v>29</v>
      </c>
      <c r="C14" s="130" t="s">
        <v>74</v>
      </c>
      <c r="D14" s="135" t="s">
        <v>85</v>
      </c>
      <c r="E14" s="136" t="s">
        <v>86</v>
      </c>
      <c r="F14" s="119" t="s">
        <v>87</v>
      </c>
      <c r="G14" s="120" t="s">
        <v>34</v>
      </c>
      <c r="H14" s="120" t="s">
        <v>77</v>
      </c>
      <c r="I14" s="120" t="s">
        <v>78</v>
      </c>
      <c r="J14" s="120" t="s">
        <v>88</v>
      </c>
      <c r="K14" s="120" t="s">
        <v>80</v>
      </c>
      <c r="L14" s="121" t="s">
        <v>54</v>
      </c>
      <c r="M14" s="121">
        <v>2</v>
      </c>
      <c r="N14" s="120" t="s">
        <v>89</v>
      </c>
      <c r="O14" s="122">
        <v>45810</v>
      </c>
      <c r="P14" s="122">
        <v>46022</v>
      </c>
      <c r="Q14" s="131">
        <v>0</v>
      </c>
      <c r="R14" s="132">
        <f t="shared" si="0"/>
        <v>0</v>
      </c>
      <c r="S14" s="132">
        <f t="shared" si="1"/>
        <v>0</v>
      </c>
      <c r="T14" s="133" t="s">
        <v>56</v>
      </c>
      <c r="U14" s="133" t="s">
        <v>56</v>
      </c>
      <c r="V14" s="133" t="s">
        <v>56</v>
      </c>
      <c r="W14" s="33"/>
      <c r="X14" s="34"/>
      <c r="Y14" s="35"/>
      <c r="Z14" s="34"/>
      <c r="AA14" s="36"/>
      <c r="AB14" s="37"/>
      <c r="AC14" s="38"/>
      <c r="AD14" s="34"/>
      <c r="AE14" s="35"/>
      <c r="AF14" s="39"/>
    </row>
    <row r="15" spans="1:32" s="25" customFormat="1" ht="233.25" customHeight="1" x14ac:dyDescent="0.25">
      <c r="A15" s="125" t="s">
        <v>90</v>
      </c>
      <c r="B15" s="94" t="s">
        <v>29</v>
      </c>
      <c r="C15" s="130" t="s">
        <v>91</v>
      </c>
      <c r="D15" s="137" t="s">
        <v>92</v>
      </c>
      <c r="E15" s="136" t="s">
        <v>93</v>
      </c>
      <c r="F15" s="119" t="s">
        <v>94</v>
      </c>
      <c r="G15" s="120" t="s">
        <v>34</v>
      </c>
      <c r="H15" s="120" t="s">
        <v>95</v>
      </c>
      <c r="I15" s="120" t="s">
        <v>96</v>
      </c>
      <c r="J15" s="120" t="s">
        <v>97</v>
      </c>
      <c r="K15" s="120" t="s">
        <v>53</v>
      </c>
      <c r="L15" s="121" t="s">
        <v>39</v>
      </c>
      <c r="M15" s="121">
        <v>1</v>
      </c>
      <c r="N15" s="120" t="s">
        <v>98</v>
      </c>
      <c r="O15" s="122">
        <v>45672</v>
      </c>
      <c r="P15" s="122">
        <v>46022</v>
      </c>
      <c r="Q15" s="63">
        <v>1</v>
      </c>
      <c r="R15" s="129">
        <f t="shared" si="0"/>
        <v>1</v>
      </c>
      <c r="S15" s="129">
        <f t="shared" si="1"/>
        <v>1</v>
      </c>
      <c r="T15" s="10" t="s">
        <v>99</v>
      </c>
      <c r="U15" s="10" t="s">
        <v>410</v>
      </c>
      <c r="V15" s="40" t="s">
        <v>100</v>
      </c>
      <c r="W15" s="33"/>
      <c r="X15" s="34"/>
      <c r="Y15" s="35"/>
      <c r="Z15" s="34"/>
      <c r="AA15" s="36"/>
      <c r="AB15" s="37"/>
      <c r="AC15" s="38"/>
      <c r="AD15" s="34"/>
      <c r="AE15" s="35"/>
      <c r="AF15" s="39"/>
    </row>
    <row r="16" spans="1:32" s="25" customFormat="1" ht="72" thickBot="1" x14ac:dyDescent="0.3">
      <c r="A16" s="125" t="s">
        <v>101</v>
      </c>
      <c r="B16" s="94" t="s">
        <v>29</v>
      </c>
      <c r="C16" s="130" t="s">
        <v>91</v>
      </c>
      <c r="D16" s="137" t="s">
        <v>92</v>
      </c>
      <c r="E16" s="136" t="s">
        <v>93</v>
      </c>
      <c r="F16" s="119" t="s">
        <v>94</v>
      </c>
      <c r="G16" s="120" t="s">
        <v>34</v>
      </c>
      <c r="H16" s="120" t="s">
        <v>95</v>
      </c>
      <c r="I16" s="120" t="s">
        <v>96</v>
      </c>
      <c r="J16" s="120" t="s">
        <v>102</v>
      </c>
      <c r="K16" s="120" t="s">
        <v>103</v>
      </c>
      <c r="L16" s="121" t="s">
        <v>54</v>
      </c>
      <c r="M16" s="121">
        <v>2</v>
      </c>
      <c r="N16" s="120" t="s">
        <v>81</v>
      </c>
      <c r="O16" s="122">
        <v>45778</v>
      </c>
      <c r="P16" s="122">
        <v>45961</v>
      </c>
      <c r="Q16" s="131">
        <v>0</v>
      </c>
      <c r="R16" s="132">
        <f t="shared" si="0"/>
        <v>0</v>
      </c>
      <c r="S16" s="132">
        <f t="shared" si="1"/>
        <v>0</v>
      </c>
      <c r="T16" s="133" t="s">
        <v>56</v>
      </c>
      <c r="U16" s="133" t="s">
        <v>56</v>
      </c>
      <c r="V16" s="133" t="s">
        <v>56</v>
      </c>
      <c r="W16" s="66"/>
      <c r="X16" s="42"/>
      <c r="Y16" s="43"/>
      <c r="Z16" s="42"/>
      <c r="AA16" s="41"/>
      <c r="AB16" s="44"/>
      <c r="AC16" s="45"/>
      <c r="AD16" s="42"/>
      <c r="AE16" s="43"/>
      <c r="AF16" s="46"/>
    </row>
    <row r="17" spans="1:32" s="25" customFormat="1" ht="45" x14ac:dyDescent="0.25">
      <c r="A17" s="125" t="s">
        <v>104</v>
      </c>
      <c r="B17" s="94" t="s">
        <v>105</v>
      </c>
      <c r="C17" s="130" t="s">
        <v>106</v>
      </c>
      <c r="D17" s="138" t="s">
        <v>31</v>
      </c>
      <c r="E17" s="136" t="s">
        <v>34</v>
      </c>
      <c r="F17" s="119" t="s">
        <v>34</v>
      </c>
      <c r="G17" s="120" t="s">
        <v>34</v>
      </c>
      <c r="H17" s="120" t="s">
        <v>107</v>
      </c>
      <c r="I17" s="120" t="s">
        <v>108</v>
      </c>
      <c r="J17" s="120" t="s">
        <v>109</v>
      </c>
      <c r="K17" s="120" t="s">
        <v>53</v>
      </c>
      <c r="L17" s="121" t="s">
        <v>39</v>
      </c>
      <c r="M17" s="121">
        <v>1</v>
      </c>
      <c r="N17" s="120" t="s">
        <v>110</v>
      </c>
      <c r="O17" s="122">
        <v>414613</v>
      </c>
      <c r="P17" s="122">
        <v>45807</v>
      </c>
      <c r="Q17" s="63">
        <v>1</v>
      </c>
      <c r="R17" s="129">
        <f t="shared" si="0"/>
        <v>1</v>
      </c>
      <c r="S17" s="129">
        <f t="shared" si="1"/>
        <v>1</v>
      </c>
      <c r="T17" s="10" t="s">
        <v>111</v>
      </c>
      <c r="U17" s="10" t="s">
        <v>112</v>
      </c>
      <c r="V17" s="40" t="s">
        <v>100</v>
      </c>
      <c r="W17" s="48"/>
      <c r="X17" s="47"/>
      <c r="Y17" s="49"/>
      <c r="Z17" s="47"/>
      <c r="AA17" s="50"/>
      <c r="AB17" s="51"/>
      <c r="AC17" s="52"/>
      <c r="AD17" s="47"/>
      <c r="AE17" s="49"/>
      <c r="AF17" s="53"/>
    </row>
    <row r="18" spans="1:32" s="25" customFormat="1" ht="28.5" x14ac:dyDescent="0.25">
      <c r="A18" s="125" t="s">
        <v>113</v>
      </c>
      <c r="B18" s="94" t="s">
        <v>105</v>
      </c>
      <c r="C18" s="130" t="s">
        <v>106</v>
      </c>
      <c r="D18" s="138" t="s">
        <v>31</v>
      </c>
      <c r="E18" s="136" t="s">
        <v>34</v>
      </c>
      <c r="F18" s="119" t="s">
        <v>34</v>
      </c>
      <c r="G18" s="120" t="s">
        <v>34</v>
      </c>
      <c r="H18" s="120" t="s">
        <v>107</v>
      </c>
      <c r="I18" s="120" t="s">
        <v>108</v>
      </c>
      <c r="J18" s="120" t="s">
        <v>114</v>
      </c>
      <c r="K18" s="120" t="s">
        <v>80</v>
      </c>
      <c r="L18" s="121" t="s">
        <v>39</v>
      </c>
      <c r="M18" s="121">
        <v>1</v>
      </c>
      <c r="N18" s="120" t="s">
        <v>115</v>
      </c>
      <c r="O18" s="122">
        <v>45810</v>
      </c>
      <c r="P18" s="122">
        <v>45838</v>
      </c>
      <c r="Q18" s="131">
        <v>0</v>
      </c>
      <c r="R18" s="132">
        <f t="shared" si="0"/>
        <v>0</v>
      </c>
      <c r="S18" s="132">
        <f t="shared" si="1"/>
        <v>0</v>
      </c>
      <c r="T18" s="133" t="s">
        <v>56</v>
      </c>
      <c r="U18" s="133" t="s">
        <v>56</v>
      </c>
      <c r="V18" s="133" t="s">
        <v>56</v>
      </c>
      <c r="W18" s="27"/>
      <c r="X18" s="26"/>
      <c r="Y18" s="28"/>
      <c r="Z18" s="26"/>
      <c r="AA18" s="29"/>
      <c r="AB18" s="30"/>
      <c r="AC18" s="31"/>
      <c r="AD18" s="26"/>
      <c r="AE18" s="28"/>
      <c r="AF18" s="32"/>
    </row>
    <row r="19" spans="1:32" s="25" customFormat="1" ht="42.75" x14ac:dyDescent="0.25">
      <c r="A19" s="125" t="s">
        <v>116</v>
      </c>
      <c r="B19" s="94" t="s">
        <v>105</v>
      </c>
      <c r="C19" s="130" t="s">
        <v>106</v>
      </c>
      <c r="D19" s="139" t="s">
        <v>31</v>
      </c>
      <c r="E19" s="136" t="s">
        <v>34</v>
      </c>
      <c r="F19" s="119" t="s">
        <v>34</v>
      </c>
      <c r="G19" s="120" t="s">
        <v>34</v>
      </c>
      <c r="H19" s="120" t="s">
        <v>107</v>
      </c>
      <c r="I19" s="120" t="s">
        <v>108</v>
      </c>
      <c r="J19" s="120" t="s">
        <v>117</v>
      </c>
      <c r="K19" s="120" t="s">
        <v>80</v>
      </c>
      <c r="L19" s="121" t="s">
        <v>54</v>
      </c>
      <c r="M19" s="121">
        <v>2</v>
      </c>
      <c r="N19" s="120" t="s">
        <v>118</v>
      </c>
      <c r="O19" s="122">
        <v>45810</v>
      </c>
      <c r="P19" s="122">
        <v>45991</v>
      </c>
      <c r="Q19" s="131">
        <v>0</v>
      </c>
      <c r="R19" s="132">
        <f t="shared" si="0"/>
        <v>0</v>
      </c>
      <c r="S19" s="132">
        <f t="shared" si="1"/>
        <v>0</v>
      </c>
      <c r="T19" s="133" t="s">
        <v>56</v>
      </c>
      <c r="U19" s="133" t="s">
        <v>56</v>
      </c>
      <c r="V19" s="133" t="s">
        <v>56</v>
      </c>
      <c r="W19" s="27"/>
      <c r="X19" s="26"/>
      <c r="Y19" s="28"/>
      <c r="Z19" s="26"/>
      <c r="AA19" s="29"/>
      <c r="AB19" s="30"/>
      <c r="AC19" s="31"/>
      <c r="AD19" s="26"/>
      <c r="AE19" s="28"/>
      <c r="AF19" s="32"/>
    </row>
    <row r="20" spans="1:32" s="25" customFormat="1" ht="45" x14ac:dyDescent="0.25">
      <c r="A20" s="125" t="s">
        <v>119</v>
      </c>
      <c r="B20" s="94" t="s">
        <v>105</v>
      </c>
      <c r="C20" s="130" t="s">
        <v>120</v>
      </c>
      <c r="D20" s="139" t="s">
        <v>31</v>
      </c>
      <c r="E20" s="136" t="s">
        <v>34</v>
      </c>
      <c r="F20" s="119" t="s">
        <v>34</v>
      </c>
      <c r="G20" s="120" t="s">
        <v>121</v>
      </c>
      <c r="H20" s="120" t="s">
        <v>107</v>
      </c>
      <c r="I20" s="120" t="s">
        <v>108</v>
      </c>
      <c r="J20" s="120" t="s">
        <v>122</v>
      </c>
      <c r="K20" s="120" t="s">
        <v>53</v>
      </c>
      <c r="L20" s="121" t="s">
        <v>39</v>
      </c>
      <c r="M20" s="121">
        <v>1</v>
      </c>
      <c r="N20" s="120" t="s">
        <v>110</v>
      </c>
      <c r="O20" s="122">
        <v>414613</v>
      </c>
      <c r="P20" s="122">
        <v>45807</v>
      </c>
      <c r="Q20" s="63">
        <v>1</v>
      </c>
      <c r="R20" s="129">
        <f t="shared" si="0"/>
        <v>1</v>
      </c>
      <c r="S20" s="129">
        <f t="shared" si="1"/>
        <v>1</v>
      </c>
      <c r="T20" s="10" t="s">
        <v>111</v>
      </c>
      <c r="U20" s="10" t="s">
        <v>112</v>
      </c>
      <c r="V20" s="40" t="s">
        <v>100</v>
      </c>
      <c r="W20" s="67"/>
      <c r="X20" s="54"/>
      <c r="Y20" s="55"/>
      <c r="Z20" s="54"/>
      <c r="AA20" s="56"/>
      <c r="AB20" s="57"/>
      <c r="AC20" s="58"/>
      <c r="AD20" s="54"/>
      <c r="AE20" s="55"/>
      <c r="AF20" s="59"/>
    </row>
    <row r="21" spans="1:32" s="25" customFormat="1" ht="47.25" customHeight="1" thickBot="1" x14ac:dyDescent="0.3">
      <c r="A21" s="125" t="s">
        <v>123</v>
      </c>
      <c r="B21" s="94" t="s">
        <v>105</v>
      </c>
      <c r="C21" s="130" t="s">
        <v>120</v>
      </c>
      <c r="D21" s="139" t="s">
        <v>31</v>
      </c>
      <c r="E21" s="136" t="s">
        <v>34</v>
      </c>
      <c r="F21" s="119" t="s">
        <v>34</v>
      </c>
      <c r="G21" s="120" t="s">
        <v>34</v>
      </c>
      <c r="H21" s="120" t="s">
        <v>107</v>
      </c>
      <c r="I21" s="120" t="s">
        <v>108</v>
      </c>
      <c r="J21" s="120" t="s">
        <v>124</v>
      </c>
      <c r="K21" s="120" t="s">
        <v>80</v>
      </c>
      <c r="L21" s="121" t="s">
        <v>39</v>
      </c>
      <c r="M21" s="121">
        <v>1</v>
      </c>
      <c r="N21" s="120" t="s">
        <v>125</v>
      </c>
      <c r="O21" s="122">
        <v>45810</v>
      </c>
      <c r="P21" s="122">
        <v>45838</v>
      </c>
      <c r="Q21" s="131">
        <v>0</v>
      </c>
      <c r="R21" s="132">
        <f t="shared" si="0"/>
        <v>0</v>
      </c>
      <c r="S21" s="132">
        <f t="shared" si="1"/>
        <v>0</v>
      </c>
      <c r="T21" s="133" t="s">
        <v>56</v>
      </c>
      <c r="U21" s="133" t="s">
        <v>56</v>
      </c>
      <c r="V21" s="133" t="s">
        <v>56</v>
      </c>
      <c r="W21" s="66"/>
      <c r="X21" s="42"/>
      <c r="Y21" s="43"/>
      <c r="Z21" s="42"/>
      <c r="AA21" s="41"/>
      <c r="AB21" s="44"/>
      <c r="AC21" s="45"/>
      <c r="AD21" s="42"/>
      <c r="AE21" s="43"/>
      <c r="AF21" s="46"/>
    </row>
    <row r="22" spans="1:32" s="25" customFormat="1" ht="240.75" customHeight="1" x14ac:dyDescent="0.25">
      <c r="A22" s="125" t="s">
        <v>126</v>
      </c>
      <c r="B22" s="126" t="s">
        <v>127</v>
      </c>
      <c r="C22" s="127" t="s">
        <v>128</v>
      </c>
      <c r="D22" s="140" t="s">
        <v>129</v>
      </c>
      <c r="E22" s="136" t="s">
        <v>75</v>
      </c>
      <c r="F22" s="119" t="s">
        <v>130</v>
      </c>
      <c r="G22" s="120" t="s">
        <v>131</v>
      </c>
      <c r="H22" s="120" t="s">
        <v>132</v>
      </c>
      <c r="I22" s="120" t="s">
        <v>133</v>
      </c>
      <c r="J22" s="120" t="s">
        <v>134</v>
      </c>
      <c r="K22" s="120" t="s">
        <v>135</v>
      </c>
      <c r="L22" s="121" t="s">
        <v>136</v>
      </c>
      <c r="M22" s="121">
        <v>6</v>
      </c>
      <c r="N22" s="120" t="s">
        <v>137</v>
      </c>
      <c r="O22" s="122">
        <v>45313</v>
      </c>
      <c r="P22" s="122">
        <v>45747</v>
      </c>
      <c r="Q22" s="63">
        <v>6</v>
      </c>
      <c r="R22" s="129">
        <f t="shared" si="0"/>
        <v>1</v>
      </c>
      <c r="S22" s="129">
        <f t="shared" si="1"/>
        <v>1</v>
      </c>
      <c r="T22" s="10" t="s">
        <v>138</v>
      </c>
      <c r="U22" s="10" t="s">
        <v>139</v>
      </c>
      <c r="V22" s="40" t="s">
        <v>100</v>
      </c>
      <c r="W22" s="48"/>
      <c r="X22" s="47"/>
      <c r="Y22" s="49"/>
      <c r="Z22" s="47"/>
      <c r="AA22" s="50"/>
      <c r="AB22" s="51"/>
      <c r="AC22" s="52"/>
      <c r="AD22" s="47"/>
      <c r="AE22" s="49"/>
      <c r="AF22" s="53"/>
    </row>
    <row r="23" spans="1:32" s="25" customFormat="1" ht="150.75" customHeight="1" x14ac:dyDescent="0.25">
      <c r="A23" s="125" t="s">
        <v>140</v>
      </c>
      <c r="B23" s="126" t="s">
        <v>127</v>
      </c>
      <c r="C23" s="127" t="s">
        <v>128</v>
      </c>
      <c r="D23" s="140" t="s">
        <v>92</v>
      </c>
      <c r="E23" s="136" t="s">
        <v>75</v>
      </c>
      <c r="F23" s="119" t="s">
        <v>130</v>
      </c>
      <c r="G23" s="120" t="s">
        <v>141</v>
      </c>
      <c r="H23" s="120" t="s">
        <v>142</v>
      </c>
      <c r="I23" s="120" t="s">
        <v>143</v>
      </c>
      <c r="J23" s="120" t="s">
        <v>144</v>
      </c>
      <c r="K23" s="120" t="s">
        <v>38</v>
      </c>
      <c r="L23" s="121" t="s">
        <v>39</v>
      </c>
      <c r="M23" s="121">
        <v>1</v>
      </c>
      <c r="N23" s="120" t="s">
        <v>145</v>
      </c>
      <c r="O23" s="122">
        <v>45809</v>
      </c>
      <c r="P23" s="122">
        <v>46022</v>
      </c>
      <c r="Q23" s="131">
        <v>0</v>
      </c>
      <c r="R23" s="132">
        <f t="shared" si="0"/>
        <v>0</v>
      </c>
      <c r="S23" s="132">
        <f t="shared" si="1"/>
        <v>0</v>
      </c>
      <c r="T23" s="133" t="s">
        <v>56</v>
      </c>
      <c r="U23" s="133" t="s">
        <v>56</v>
      </c>
      <c r="V23" s="133" t="s">
        <v>56</v>
      </c>
      <c r="W23" s="19"/>
      <c r="X23" s="18"/>
      <c r="Y23" s="20"/>
      <c r="Z23" s="18"/>
      <c r="AA23" s="21"/>
      <c r="AB23" s="22"/>
      <c r="AC23" s="23"/>
      <c r="AD23" s="18"/>
      <c r="AE23" s="20"/>
      <c r="AF23" s="24"/>
    </row>
    <row r="24" spans="1:32" s="25" customFormat="1" ht="248.25" customHeight="1" x14ac:dyDescent="0.25">
      <c r="A24" s="64" t="s">
        <v>146</v>
      </c>
      <c r="B24" s="126" t="s">
        <v>127</v>
      </c>
      <c r="C24" s="127" t="s">
        <v>128</v>
      </c>
      <c r="D24" s="140" t="s">
        <v>92</v>
      </c>
      <c r="E24" s="136" t="s">
        <v>75</v>
      </c>
      <c r="F24" s="119" t="s">
        <v>130</v>
      </c>
      <c r="G24" s="120" t="s">
        <v>147</v>
      </c>
      <c r="H24" s="120" t="s">
        <v>148</v>
      </c>
      <c r="I24" s="120" t="s">
        <v>143</v>
      </c>
      <c r="J24" s="120" t="s">
        <v>149</v>
      </c>
      <c r="K24" s="120" t="s">
        <v>38</v>
      </c>
      <c r="L24" s="121" t="s">
        <v>39</v>
      </c>
      <c r="M24" s="121">
        <v>1</v>
      </c>
      <c r="N24" s="120" t="s">
        <v>150</v>
      </c>
      <c r="O24" s="122">
        <v>45809</v>
      </c>
      <c r="P24" s="122">
        <v>46022</v>
      </c>
      <c r="Q24" s="131">
        <v>0</v>
      </c>
      <c r="R24" s="132">
        <f t="shared" si="0"/>
        <v>0</v>
      </c>
      <c r="S24" s="132">
        <f t="shared" si="1"/>
        <v>0</v>
      </c>
      <c r="T24" s="133" t="s">
        <v>56</v>
      </c>
      <c r="U24" s="133" t="s">
        <v>56</v>
      </c>
      <c r="V24" s="133" t="s">
        <v>56</v>
      </c>
      <c r="W24" s="19"/>
      <c r="X24" s="18"/>
      <c r="Y24" s="20"/>
      <c r="Z24" s="18"/>
      <c r="AA24" s="21"/>
      <c r="AB24" s="22"/>
      <c r="AC24" s="23"/>
      <c r="AD24" s="18"/>
      <c r="AE24" s="20"/>
      <c r="AF24" s="24"/>
    </row>
    <row r="25" spans="1:32" s="25" customFormat="1" ht="297" customHeight="1" x14ac:dyDescent="0.25">
      <c r="A25" s="64" t="s">
        <v>151</v>
      </c>
      <c r="B25" s="126" t="s">
        <v>127</v>
      </c>
      <c r="C25" s="127" t="s">
        <v>128</v>
      </c>
      <c r="D25" s="140" t="s">
        <v>152</v>
      </c>
      <c r="E25" s="136" t="s">
        <v>75</v>
      </c>
      <c r="F25" s="119" t="s">
        <v>153</v>
      </c>
      <c r="G25" s="120" t="s">
        <v>154</v>
      </c>
      <c r="H25" s="120" t="s">
        <v>155</v>
      </c>
      <c r="I25" s="120" t="s">
        <v>156</v>
      </c>
      <c r="J25" s="120" t="s">
        <v>157</v>
      </c>
      <c r="K25" s="120" t="s">
        <v>135</v>
      </c>
      <c r="L25" s="121" t="s">
        <v>136</v>
      </c>
      <c r="M25" s="121">
        <v>6</v>
      </c>
      <c r="N25" s="120" t="s">
        <v>158</v>
      </c>
      <c r="O25" s="122">
        <v>45810</v>
      </c>
      <c r="P25" s="122">
        <v>46010</v>
      </c>
      <c r="Q25" s="141">
        <v>0</v>
      </c>
      <c r="R25" s="142">
        <f t="shared" si="0"/>
        <v>0</v>
      </c>
      <c r="S25" s="142">
        <f t="shared" si="1"/>
        <v>0</v>
      </c>
      <c r="T25" s="130" t="s">
        <v>159</v>
      </c>
      <c r="U25" s="130" t="s">
        <v>160</v>
      </c>
      <c r="V25" s="133" t="s">
        <v>56</v>
      </c>
      <c r="W25" s="19"/>
      <c r="X25" s="18"/>
      <c r="Y25" s="20"/>
      <c r="Z25" s="18"/>
      <c r="AA25" s="21"/>
      <c r="AB25" s="22"/>
      <c r="AC25" s="23"/>
      <c r="AD25" s="18"/>
      <c r="AE25" s="20"/>
      <c r="AF25" s="24"/>
    </row>
    <row r="26" spans="1:32" s="25" customFormat="1" ht="232.5" customHeight="1" x14ac:dyDescent="0.25">
      <c r="A26" s="64" t="s">
        <v>161</v>
      </c>
      <c r="B26" s="126" t="s">
        <v>127</v>
      </c>
      <c r="C26" s="127" t="s">
        <v>128</v>
      </c>
      <c r="D26" s="140" t="s">
        <v>31</v>
      </c>
      <c r="E26" s="136" t="s">
        <v>32</v>
      </c>
      <c r="F26" s="119" t="s">
        <v>33</v>
      </c>
      <c r="G26" s="120" t="s">
        <v>162</v>
      </c>
      <c r="H26" s="120" t="s">
        <v>163</v>
      </c>
      <c r="I26" s="120" t="s">
        <v>164</v>
      </c>
      <c r="J26" s="120" t="s">
        <v>165</v>
      </c>
      <c r="K26" s="120" t="s">
        <v>166</v>
      </c>
      <c r="L26" s="121" t="s">
        <v>167</v>
      </c>
      <c r="M26" s="143">
        <v>1</v>
      </c>
      <c r="N26" s="120" t="s">
        <v>168</v>
      </c>
      <c r="O26" s="122">
        <v>45658</v>
      </c>
      <c r="P26" s="122">
        <v>46022</v>
      </c>
      <c r="Q26" s="63">
        <v>0.33</v>
      </c>
      <c r="R26" s="129">
        <f t="shared" si="0"/>
        <v>0.33</v>
      </c>
      <c r="S26" s="129">
        <f t="shared" si="1"/>
        <v>0.33</v>
      </c>
      <c r="T26" s="10" t="s">
        <v>169</v>
      </c>
      <c r="U26" s="10" t="s">
        <v>170</v>
      </c>
      <c r="V26" s="10" t="s">
        <v>411</v>
      </c>
      <c r="W26" s="19"/>
      <c r="X26" s="18"/>
      <c r="Y26" s="20"/>
      <c r="Z26" s="18"/>
      <c r="AA26" s="21"/>
      <c r="AB26" s="22"/>
      <c r="AC26" s="23"/>
      <c r="AD26" s="18"/>
      <c r="AE26" s="20"/>
      <c r="AF26" s="24"/>
    </row>
    <row r="27" spans="1:32" s="25" customFormat="1" ht="120" x14ac:dyDescent="0.25">
      <c r="A27" s="64" t="s">
        <v>171</v>
      </c>
      <c r="B27" s="126" t="s">
        <v>127</v>
      </c>
      <c r="C27" s="127" t="s">
        <v>128</v>
      </c>
      <c r="D27" s="130" t="s">
        <v>31</v>
      </c>
      <c r="E27" s="136" t="s">
        <v>32</v>
      </c>
      <c r="F27" s="119" t="s">
        <v>33</v>
      </c>
      <c r="G27" s="120" t="s">
        <v>121</v>
      </c>
      <c r="H27" s="120" t="s">
        <v>172</v>
      </c>
      <c r="I27" s="120" t="s">
        <v>173</v>
      </c>
      <c r="J27" s="120" t="s">
        <v>174</v>
      </c>
      <c r="K27" s="120" t="s">
        <v>175</v>
      </c>
      <c r="L27" s="121" t="s">
        <v>54</v>
      </c>
      <c r="M27" s="121">
        <v>2</v>
      </c>
      <c r="N27" s="120" t="s">
        <v>176</v>
      </c>
      <c r="O27" s="122">
        <v>45779</v>
      </c>
      <c r="P27" s="122">
        <v>46006</v>
      </c>
      <c r="Q27" s="63">
        <v>0.1</v>
      </c>
      <c r="R27" s="129">
        <f t="shared" si="0"/>
        <v>0.05</v>
      </c>
      <c r="S27" s="129">
        <f t="shared" si="1"/>
        <v>0.05</v>
      </c>
      <c r="T27" s="10" t="s">
        <v>177</v>
      </c>
      <c r="U27" s="10" t="s">
        <v>178</v>
      </c>
      <c r="V27" s="10" t="s">
        <v>411</v>
      </c>
      <c r="W27" s="19"/>
      <c r="X27" s="18"/>
      <c r="Y27" s="20"/>
      <c r="Z27" s="18"/>
      <c r="AA27" s="21"/>
      <c r="AB27" s="22"/>
      <c r="AC27" s="23"/>
      <c r="AD27" s="18"/>
      <c r="AE27" s="20"/>
      <c r="AF27" s="24"/>
    </row>
    <row r="28" spans="1:32" s="25" customFormat="1" ht="90" x14ac:dyDescent="0.25">
      <c r="A28" s="64" t="s">
        <v>179</v>
      </c>
      <c r="B28" s="126" t="s">
        <v>127</v>
      </c>
      <c r="C28" s="127" t="s">
        <v>128</v>
      </c>
      <c r="D28" s="130" t="s">
        <v>31</v>
      </c>
      <c r="E28" s="136" t="s">
        <v>32</v>
      </c>
      <c r="F28" s="119" t="s">
        <v>33</v>
      </c>
      <c r="G28" s="120" t="s">
        <v>180</v>
      </c>
      <c r="H28" s="120" t="s">
        <v>181</v>
      </c>
      <c r="I28" s="120" t="s">
        <v>182</v>
      </c>
      <c r="J28" s="120" t="s">
        <v>183</v>
      </c>
      <c r="K28" s="120" t="s">
        <v>184</v>
      </c>
      <c r="L28" s="121" t="s">
        <v>39</v>
      </c>
      <c r="M28" s="121">
        <v>1</v>
      </c>
      <c r="N28" s="121" t="s">
        <v>185</v>
      </c>
      <c r="O28" s="122">
        <v>45717</v>
      </c>
      <c r="P28" s="122">
        <v>45641</v>
      </c>
      <c r="Q28" s="63">
        <v>0.2</v>
      </c>
      <c r="R28" s="129">
        <f t="shared" si="0"/>
        <v>0.2</v>
      </c>
      <c r="S28" s="129">
        <f t="shared" si="1"/>
        <v>0.2</v>
      </c>
      <c r="T28" s="10" t="s">
        <v>186</v>
      </c>
      <c r="U28" s="63" t="s">
        <v>187</v>
      </c>
      <c r="V28" s="10" t="s">
        <v>411</v>
      </c>
      <c r="W28" s="19"/>
      <c r="X28" s="18"/>
      <c r="Y28" s="20"/>
      <c r="Z28" s="18"/>
      <c r="AA28" s="21"/>
      <c r="AB28" s="22"/>
      <c r="AC28" s="23"/>
      <c r="AD28" s="18"/>
      <c r="AE28" s="20"/>
      <c r="AF28" s="24"/>
    </row>
    <row r="29" spans="1:32" s="25" customFormat="1" ht="298.5" customHeight="1" x14ac:dyDescent="0.25">
      <c r="A29" s="64" t="s">
        <v>188</v>
      </c>
      <c r="B29" s="126" t="s">
        <v>127</v>
      </c>
      <c r="C29" s="127" t="s">
        <v>128</v>
      </c>
      <c r="D29" s="130" t="s">
        <v>31</v>
      </c>
      <c r="E29" s="136" t="s">
        <v>32</v>
      </c>
      <c r="F29" s="119" t="s">
        <v>33</v>
      </c>
      <c r="G29" s="120" t="s">
        <v>34</v>
      </c>
      <c r="H29" s="120" t="s">
        <v>189</v>
      </c>
      <c r="I29" s="120" t="s">
        <v>190</v>
      </c>
      <c r="J29" s="120" t="s">
        <v>191</v>
      </c>
      <c r="K29" s="120" t="s">
        <v>192</v>
      </c>
      <c r="L29" s="121" t="s">
        <v>45</v>
      </c>
      <c r="M29" s="121">
        <v>3</v>
      </c>
      <c r="N29" s="120" t="s">
        <v>193</v>
      </c>
      <c r="O29" s="122">
        <v>45323</v>
      </c>
      <c r="P29" s="122">
        <v>45641</v>
      </c>
      <c r="Q29" s="63">
        <v>0.8</v>
      </c>
      <c r="R29" s="129">
        <f t="shared" si="0"/>
        <v>0.26666666666666666</v>
      </c>
      <c r="S29" s="129">
        <f t="shared" si="1"/>
        <v>0.26666666666666666</v>
      </c>
      <c r="T29" s="10" t="s">
        <v>194</v>
      </c>
      <c r="U29" s="10" t="s">
        <v>195</v>
      </c>
      <c r="V29" s="10" t="s">
        <v>411</v>
      </c>
      <c r="W29" s="19"/>
      <c r="X29" s="18"/>
      <c r="Y29" s="20"/>
      <c r="Z29" s="18"/>
      <c r="AA29" s="21"/>
      <c r="AB29" s="22"/>
      <c r="AC29" s="23"/>
      <c r="AD29" s="18"/>
      <c r="AE29" s="20"/>
      <c r="AF29" s="24"/>
    </row>
    <row r="30" spans="1:32" s="25" customFormat="1" ht="75" x14ac:dyDescent="0.25">
      <c r="A30" s="64" t="s">
        <v>196</v>
      </c>
      <c r="B30" s="126" t="s">
        <v>127</v>
      </c>
      <c r="C30" s="127" t="s">
        <v>128</v>
      </c>
      <c r="D30" s="140" t="s">
        <v>31</v>
      </c>
      <c r="E30" s="136" t="s">
        <v>32</v>
      </c>
      <c r="F30" s="119" t="s">
        <v>33</v>
      </c>
      <c r="G30" s="120" t="s">
        <v>34</v>
      </c>
      <c r="H30" s="120" t="s">
        <v>197</v>
      </c>
      <c r="I30" s="120" t="s">
        <v>198</v>
      </c>
      <c r="J30" s="120" t="s">
        <v>199</v>
      </c>
      <c r="K30" s="120" t="s">
        <v>200</v>
      </c>
      <c r="L30" s="121" t="s">
        <v>39</v>
      </c>
      <c r="M30" s="121">
        <v>1</v>
      </c>
      <c r="N30" s="120" t="s">
        <v>201</v>
      </c>
      <c r="O30" s="122">
        <v>45809</v>
      </c>
      <c r="P30" s="122">
        <v>45838</v>
      </c>
      <c r="Q30" s="131">
        <v>0</v>
      </c>
      <c r="R30" s="132">
        <f t="shared" si="0"/>
        <v>0</v>
      </c>
      <c r="S30" s="132">
        <f t="shared" si="1"/>
        <v>0</v>
      </c>
      <c r="T30" s="133" t="s">
        <v>56</v>
      </c>
      <c r="U30" s="133" t="s">
        <v>56</v>
      </c>
      <c r="V30" s="133" t="s">
        <v>56</v>
      </c>
      <c r="W30" s="19"/>
      <c r="X30" s="18"/>
      <c r="Y30" s="20"/>
      <c r="Z30" s="18"/>
      <c r="AA30" s="21"/>
      <c r="AB30" s="22"/>
      <c r="AC30" s="23"/>
      <c r="AD30" s="18"/>
      <c r="AE30" s="20"/>
      <c r="AF30" s="24"/>
    </row>
    <row r="31" spans="1:32" s="25" customFormat="1" ht="75" x14ac:dyDescent="0.25">
      <c r="A31" s="64" t="s">
        <v>202</v>
      </c>
      <c r="B31" s="126" t="s">
        <v>127</v>
      </c>
      <c r="C31" s="127" t="s">
        <v>128</v>
      </c>
      <c r="D31" s="140" t="s">
        <v>31</v>
      </c>
      <c r="E31" s="136" t="s">
        <v>32</v>
      </c>
      <c r="F31" s="119" t="s">
        <v>33</v>
      </c>
      <c r="G31" s="120" t="s">
        <v>121</v>
      </c>
      <c r="H31" s="120" t="s">
        <v>203</v>
      </c>
      <c r="I31" s="120" t="s">
        <v>204</v>
      </c>
      <c r="J31" s="120" t="s">
        <v>205</v>
      </c>
      <c r="K31" s="120" t="s">
        <v>192</v>
      </c>
      <c r="L31" s="121" t="s">
        <v>39</v>
      </c>
      <c r="M31" s="121">
        <v>1</v>
      </c>
      <c r="N31" s="120" t="s">
        <v>206</v>
      </c>
      <c r="O31" s="122">
        <v>45689</v>
      </c>
      <c r="P31" s="122">
        <v>45777</v>
      </c>
      <c r="Q31" s="63">
        <v>1</v>
      </c>
      <c r="R31" s="129">
        <f t="shared" si="0"/>
        <v>1</v>
      </c>
      <c r="S31" s="129">
        <f t="shared" si="1"/>
        <v>1</v>
      </c>
      <c r="T31" s="60" t="s">
        <v>207</v>
      </c>
      <c r="U31" s="62" t="s">
        <v>208</v>
      </c>
      <c r="V31" s="61" t="s">
        <v>100</v>
      </c>
      <c r="W31" s="19"/>
      <c r="X31" s="18"/>
      <c r="Y31" s="20"/>
      <c r="Z31" s="18"/>
      <c r="AA31" s="21"/>
      <c r="AB31" s="22"/>
      <c r="AC31" s="23"/>
      <c r="AD31" s="18"/>
      <c r="AE31" s="20"/>
      <c r="AF31" s="24"/>
    </row>
    <row r="32" spans="1:32" s="25" customFormat="1" ht="101.25" customHeight="1" x14ac:dyDescent="0.25">
      <c r="A32" s="64" t="s">
        <v>209</v>
      </c>
      <c r="B32" s="126" t="s">
        <v>127</v>
      </c>
      <c r="C32" s="127" t="s">
        <v>128</v>
      </c>
      <c r="D32" s="140" t="s">
        <v>31</v>
      </c>
      <c r="E32" s="136" t="s">
        <v>32</v>
      </c>
      <c r="F32" s="119" t="s">
        <v>33</v>
      </c>
      <c r="G32" s="120" t="s">
        <v>121</v>
      </c>
      <c r="H32" s="120" t="s">
        <v>203</v>
      </c>
      <c r="I32" s="120" t="s">
        <v>204</v>
      </c>
      <c r="J32" s="120" t="s">
        <v>210</v>
      </c>
      <c r="K32" s="120" t="s">
        <v>192</v>
      </c>
      <c r="L32" s="121" t="s">
        <v>211</v>
      </c>
      <c r="M32" s="121">
        <v>4</v>
      </c>
      <c r="N32" s="120" t="s">
        <v>212</v>
      </c>
      <c r="O32" s="122">
        <v>45689</v>
      </c>
      <c r="P32" s="122">
        <v>45991</v>
      </c>
      <c r="Q32" s="63">
        <v>1</v>
      </c>
      <c r="R32" s="129">
        <f t="shared" si="0"/>
        <v>0.25</v>
      </c>
      <c r="S32" s="129">
        <f t="shared" si="1"/>
        <v>0.25</v>
      </c>
      <c r="T32" s="60" t="s">
        <v>213</v>
      </c>
      <c r="U32" s="62" t="s">
        <v>214</v>
      </c>
      <c r="V32" s="10" t="s">
        <v>411</v>
      </c>
      <c r="W32" s="19"/>
      <c r="X32" s="18"/>
      <c r="Y32" s="20"/>
      <c r="Z32" s="18"/>
      <c r="AA32" s="21"/>
      <c r="AB32" s="22"/>
      <c r="AC32" s="23"/>
      <c r="AD32" s="18"/>
      <c r="AE32" s="20"/>
      <c r="AF32" s="24"/>
    </row>
    <row r="33" spans="1:32" s="25" customFormat="1" ht="75" x14ac:dyDescent="0.25">
      <c r="A33" s="64" t="s">
        <v>215</v>
      </c>
      <c r="B33" s="126" t="s">
        <v>127</v>
      </c>
      <c r="C33" s="127" t="s">
        <v>128</v>
      </c>
      <c r="D33" s="140" t="s">
        <v>31</v>
      </c>
      <c r="E33" s="136" t="s">
        <v>32</v>
      </c>
      <c r="F33" s="119" t="s">
        <v>33</v>
      </c>
      <c r="G33" s="120" t="s">
        <v>121</v>
      </c>
      <c r="H33" s="120" t="s">
        <v>216</v>
      </c>
      <c r="I33" s="120" t="s">
        <v>217</v>
      </c>
      <c r="J33" s="120" t="s">
        <v>218</v>
      </c>
      <c r="K33" s="120" t="s">
        <v>192</v>
      </c>
      <c r="L33" s="121" t="s">
        <v>54</v>
      </c>
      <c r="M33" s="121">
        <v>2</v>
      </c>
      <c r="N33" s="120" t="s">
        <v>219</v>
      </c>
      <c r="O33" s="122">
        <v>45689</v>
      </c>
      <c r="P33" s="122">
        <v>45991</v>
      </c>
      <c r="Q33" s="63">
        <v>1</v>
      </c>
      <c r="R33" s="129">
        <f t="shared" si="0"/>
        <v>0.5</v>
      </c>
      <c r="S33" s="129">
        <f t="shared" si="1"/>
        <v>0.5</v>
      </c>
      <c r="T33" s="10" t="s">
        <v>220</v>
      </c>
      <c r="U33" s="10" t="s">
        <v>221</v>
      </c>
      <c r="V33" s="10" t="s">
        <v>411</v>
      </c>
      <c r="W33" s="19"/>
      <c r="X33" s="18"/>
      <c r="Y33" s="20"/>
      <c r="Z33" s="18"/>
      <c r="AA33" s="21"/>
      <c r="AB33" s="22"/>
      <c r="AC33" s="23"/>
      <c r="AD33" s="18"/>
      <c r="AE33" s="20"/>
      <c r="AF33" s="24"/>
    </row>
    <row r="34" spans="1:32" s="25" customFormat="1" ht="75" x14ac:dyDescent="0.25">
      <c r="A34" s="64" t="s">
        <v>222</v>
      </c>
      <c r="B34" s="126" t="s">
        <v>127</v>
      </c>
      <c r="C34" s="127" t="s">
        <v>128</v>
      </c>
      <c r="D34" s="140" t="s">
        <v>31</v>
      </c>
      <c r="E34" s="136" t="s">
        <v>32</v>
      </c>
      <c r="F34" s="119" t="s">
        <v>33</v>
      </c>
      <c r="G34" s="120" t="s">
        <v>121</v>
      </c>
      <c r="H34" s="120" t="s">
        <v>216</v>
      </c>
      <c r="I34" s="120" t="s">
        <v>217</v>
      </c>
      <c r="J34" s="120" t="s">
        <v>223</v>
      </c>
      <c r="K34" s="120" t="s">
        <v>192</v>
      </c>
      <c r="L34" s="121" t="s">
        <v>54</v>
      </c>
      <c r="M34" s="121">
        <v>2</v>
      </c>
      <c r="N34" s="120" t="s">
        <v>219</v>
      </c>
      <c r="O34" s="122">
        <v>45689</v>
      </c>
      <c r="P34" s="122">
        <v>45991</v>
      </c>
      <c r="Q34" s="63">
        <v>1</v>
      </c>
      <c r="R34" s="129">
        <f t="shared" si="0"/>
        <v>0.5</v>
      </c>
      <c r="S34" s="129">
        <f t="shared" si="1"/>
        <v>0.5</v>
      </c>
      <c r="T34" s="10" t="s">
        <v>224</v>
      </c>
      <c r="U34" s="10" t="s">
        <v>221</v>
      </c>
      <c r="V34" s="10" t="s">
        <v>411</v>
      </c>
      <c r="W34" s="19"/>
      <c r="X34" s="18"/>
      <c r="Y34" s="20"/>
      <c r="Z34" s="18"/>
      <c r="AA34" s="21"/>
      <c r="AB34" s="22"/>
      <c r="AC34" s="23"/>
      <c r="AD34" s="18"/>
      <c r="AE34" s="20"/>
      <c r="AF34" s="24"/>
    </row>
    <row r="35" spans="1:32" s="25" customFormat="1" ht="75" x14ac:dyDescent="0.25">
      <c r="A35" s="64" t="s">
        <v>225</v>
      </c>
      <c r="B35" s="126" t="s">
        <v>127</v>
      </c>
      <c r="C35" s="127" t="s">
        <v>128</v>
      </c>
      <c r="D35" s="140" t="s">
        <v>31</v>
      </c>
      <c r="E35" s="136" t="s">
        <v>32</v>
      </c>
      <c r="F35" s="119" t="s">
        <v>33</v>
      </c>
      <c r="G35" s="120" t="s">
        <v>121</v>
      </c>
      <c r="H35" s="120" t="s">
        <v>107</v>
      </c>
      <c r="I35" s="120" t="s">
        <v>226</v>
      </c>
      <c r="J35" s="120" t="s">
        <v>227</v>
      </c>
      <c r="K35" s="120" t="s">
        <v>192</v>
      </c>
      <c r="L35" s="121" t="s">
        <v>45</v>
      </c>
      <c r="M35" s="121">
        <v>3</v>
      </c>
      <c r="N35" s="120" t="s">
        <v>219</v>
      </c>
      <c r="O35" s="122">
        <v>45689</v>
      </c>
      <c r="P35" s="122">
        <v>45991</v>
      </c>
      <c r="Q35" s="63">
        <v>1</v>
      </c>
      <c r="R35" s="129">
        <f t="shared" si="0"/>
        <v>0.33333333333333331</v>
      </c>
      <c r="S35" s="129">
        <f t="shared" si="1"/>
        <v>0.33333333333333331</v>
      </c>
      <c r="T35" s="10" t="s">
        <v>228</v>
      </c>
      <c r="U35" s="10" t="s">
        <v>221</v>
      </c>
      <c r="V35" s="10" t="s">
        <v>411</v>
      </c>
      <c r="W35" s="19"/>
      <c r="X35" s="18"/>
      <c r="Y35" s="20"/>
      <c r="Z35" s="18"/>
      <c r="AA35" s="21"/>
      <c r="AB35" s="22"/>
      <c r="AC35" s="23"/>
      <c r="AD35" s="18"/>
      <c r="AE35" s="20"/>
      <c r="AF35" s="24"/>
    </row>
    <row r="36" spans="1:32" s="25" customFormat="1" ht="75" x14ac:dyDescent="0.25">
      <c r="A36" s="64" t="s">
        <v>229</v>
      </c>
      <c r="B36" s="126" t="s">
        <v>127</v>
      </c>
      <c r="C36" s="127" t="s">
        <v>128</v>
      </c>
      <c r="D36" s="140" t="s">
        <v>31</v>
      </c>
      <c r="E36" s="136" t="s">
        <v>32</v>
      </c>
      <c r="F36" s="119" t="s">
        <v>33</v>
      </c>
      <c r="G36" s="120" t="s">
        <v>121</v>
      </c>
      <c r="H36" s="120" t="s">
        <v>107</v>
      </c>
      <c r="I36" s="120" t="s">
        <v>226</v>
      </c>
      <c r="J36" s="120" t="s">
        <v>230</v>
      </c>
      <c r="K36" s="120" t="s">
        <v>192</v>
      </c>
      <c r="L36" s="121" t="s">
        <v>45</v>
      </c>
      <c r="M36" s="121">
        <v>3</v>
      </c>
      <c r="N36" s="120" t="s">
        <v>219</v>
      </c>
      <c r="O36" s="122">
        <v>45689</v>
      </c>
      <c r="P36" s="122">
        <v>45991</v>
      </c>
      <c r="Q36" s="63">
        <v>1</v>
      </c>
      <c r="R36" s="129">
        <f t="shared" si="0"/>
        <v>0.33333333333333331</v>
      </c>
      <c r="S36" s="129">
        <f t="shared" si="1"/>
        <v>0.33333333333333331</v>
      </c>
      <c r="T36" s="10" t="s">
        <v>231</v>
      </c>
      <c r="U36" s="10" t="s">
        <v>221</v>
      </c>
      <c r="V36" s="10" t="s">
        <v>411</v>
      </c>
      <c r="W36" s="19"/>
      <c r="X36" s="18"/>
      <c r="Y36" s="20"/>
      <c r="Z36" s="18"/>
      <c r="AA36" s="21"/>
      <c r="AB36" s="22"/>
      <c r="AC36" s="23"/>
      <c r="AD36" s="18"/>
      <c r="AE36" s="20"/>
      <c r="AF36" s="24"/>
    </row>
    <row r="37" spans="1:32" s="25" customFormat="1" ht="75" x14ac:dyDescent="0.25">
      <c r="A37" s="64" t="s">
        <v>232</v>
      </c>
      <c r="B37" s="126" t="s">
        <v>127</v>
      </c>
      <c r="C37" s="127" t="s">
        <v>128</v>
      </c>
      <c r="D37" s="140" t="s">
        <v>31</v>
      </c>
      <c r="E37" s="136" t="s">
        <v>32</v>
      </c>
      <c r="F37" s="119" t="s">
        <v>33</v>
      </c>
      <c r="G37" s="120" t="s">
        <v>121</v>
      </c>
      <c r="H37" s="120" t="s">
        <v>107</v>
      </c>
      <c r="I37" s="120" t="s">
        <v>108</v>
      </c>
      <c r="J37" s="120" t="s">
        <v>233</v>
      </c>
      <c r="K37" s="120" t="s">
        <v>192</v>
      </c>
      <c r="L37" s="121" t="s">
        <v>167</v>
      </c>
      <c r="M37" s="143">
        <v>1</v>
      </c>
      <c r="N37" s="120" t="s">
        <v>234</v>
      </c>
      <c r="O37" s="122">
        <v>45689</v>
      </c>
      <c r="P37" s="122">
        <v>46022</v>
      </c>
      <c r="Q37" s="63">
        <v>0.33</v>
      </c>
      <c r="R37" s="129">
        <f t="shared" si="0"/>
        <v>0.33</v>
      </c>
      <c r="S37" s="129">
        <f t="shared" si="1"/>
        <v>0.33</v>
      </c>
      <c r="T37" s="10" t="s">
        <v>235</v>
      </c>
      <c r="U37" s="10" t="s">
        <v>236</v>
      </c>
      <c r="V37" s="10" t="s">
        <v>411</v>
      </c>
      <c r="W37" s="19"/>
      <c r="X37" s="18"/>
      <c r="Y37" s="20"/>
      <c r="Z37" s="18"/>
      <c r="AA37" s="21"/>
      <c r="AB37" s="22"/>
      <c r="AC37" s="23"/>
      <c r="AD37" s="18"/>
      <c r="AE37" s="20"/>
      <c r="AF37" s="24"/>
    </row>
    <row r="38" spans="1:32" s="25" customFormat="1" ht="75" x14ac:dyDescent="0.25">
      <c r="A38" s="64" t="s">
        <v>237</v>
      </c>
      <c r="B38" s="126" t="s">
        <v>127</v>
      </c>
      <c r="C38" s="127" t="s">
        <v>128</v>
      </c>
      <c r="D38" s="140" t="s">
        <v>31</v>
      </c>
      <c r="E38" s="136" t="s">
        <v>32</v>
      </c>
      <c r="F38" s="119" t="s">
        <v>33</v>
      </c>
      <c r="G38" s="120" t="s">
        <v>121</v>
      </c>
      <c r="H38" s="120" t="s">
        <v>107</v>
      </c>
      <c r="I38" s="120" t="s">
        <v>108</v>
      </c>
      <c r="J38" s="120" t="s">
        <v>238</v>
      </c>
      <c r="K38" s="120" t="s">
        <v>192</v>
      </c>
      <c r="L38" s="121" t="s">
        <v>45</v>
      </c>
      <c r="M38" s="121">
        <v>3</v>
      </c>
      <c r="N38" s="120" t="s">
        <v>239</v>
      </c>
      <c r="O38" s="122">
        <v>45689</v>
      </c>
      <c r="P38" s="122">
        <v>46022</v>
      </c>
      <c r="Q38" s="63">
        <v>1</v>
      </c>
      <c r="R38" s="129">
        <f t="shared" si="0"/>
        <v>0.33333333333333331</v>
      </c>
      <c r="S38" s="129">
        <f t="shared" si="1"/>
        <v>0.33333333333333331</v>
      </c>
      <c r="T38" s="10" t="s">
        <v>240</v>
      </c>
      <c r="U38" s="10" t="s">
        <v>241</v>
      </c>
      <c r="V38" s="10" t="s">
        <v>411</v>
      </c>
      <c r="W38" s="19"/>
      <c r="X38" s="18"/>
      <c r="Y38" s="20"/>
      <c r="Z38" s="18"/>
      <c r="AA38" s="21"/>
      <c r="AB38" s="22"/>
      <c r="AC38" s="23"/>
      <c r="AD38" s="18"/>
      <c r="AE38" s="20"/>
      <c r="AF38" s="24"/>
    </row>
    <row r="39" spans="1:32" s="25" customFormat="1" ht="75" x14ac:dyDescent="0.25">
      <c r="A39" s="64" t="s">
        <v>242</v>
      </c>
      <c r="B39" s="126" t="s">
        <v>127</v>
      </c>
      <c r="C39" s="127" t="s">
        <v>128</v>
      </c>
      <c r="D39" s="140" t="s">
        <v>31</v>
      </c>
      <c r="E39" s="136" t="s">
        <v>32</v>
      </c>
      <c r="F39" s="119" t="s">
        <v>33</v>
      </c>
      <c r="G39" s="120" t="s">
        <v>121</v>
      </c>
      <c r="H39" s="120" t="s">
        <v>107</v>
      </c>
      <c r="I39" s="120" t="s">
        <v>108</v>
      </c>
      <c r="J39" s="120" t="s">
        <v>243</v>
      </c>
      <c r="K39" s="120" t="s">
        <v>192</v>
      </c>
      <c r="L39" s="121" t="s">
        <v>39</v>
      </c>
      <c r="M39" s="121">
        <v>1</v>
      </c>
      <c r="N39" s="120" t="s">
        <v>244</v>
      </c>
      <c r="O39" s="122">
        <v>45690</v>
      </c>
      <c r="P39" s="122">
        <v>45746</v>
      </c>
      <c r="Q39" s="63">
        <v>1</v>
      </c>
      <c r="R39" s="129">
        <f t="shared" si="0"/>
        <v>1</v>
      </c>
      <c r="S39" s="129">
        <f t="shared" si="1"/>
        <v>1</v>
      </c>
      <c r="T39" s="10" t="s">
        <v>245</v>
      </c>
      <c r="U39" s="10" t="s">
        <v>246</v>
      </c>
      <c r="V39" s="40" t="s">
        <v>100</v>
      </c>
      <c r="W39" s="19"/>
      <c r="X39" s="18"/>
      <c r="Y39" s="20"/>
      <c r="Z39" s="18"/>
      <c r="AA39" s="21"/>
      <c r="AB39" s="22"/>
      <c r="AC39" s="23"/>
      <c r="AD39" s="18"/>
      <c r="AE39" s="20"/>
      <c r="AF39" s="24"/>
    </row>
    <row r="40" spans="1:32" s="25" customFormat="1" ht="135.75" customHeight="1" x14ac:dyDescent="0.25">
      <c r="A40" s="64" t="s">
        <v>247</v>
      </c>
      <c r="B40" s="126" t="s">
        <v>127</v>
      </c>
      <c r="C40" s="127" t="s">
        <v>128</v>
      </c>
      <c r="D40" s="140" t="s">
        <v>31</v>
      </c>
      <c r="E40" s="136" t="s">
        <v>32</v>
      </c>
      <c r="F40" s="119" t="s">
        <v>33</v>
      </c>
      <c r="G40" s="120" t="s">
        <v>248</v>
      </c>
      <c r="H40" s="120" t="s">
        <v>249</v>
      </c>
      <c r="I40" s="120" t="s">
        <v>250</v>
      </c>
      <c r="J40" s="120" t="s">
        <v>251</v>
      </c>
      <c r="K40" s="120" t="s">
        <v>200</v>
      </c>
      <c r="L40" s="121" t="s">
        <v>45</v>
      </c>
      <c r="M40" s="121">
        <v>3</v>
      </c>
      <c r="N40" s="120" t="s">
        <v>252</v>
      </c>
      <c r="O40" s="122">
        <v>45689</v>
      </c>
      <c r="P40" s="122">
        <v>46022</v>
      </c>
      <c r="Q40" s="63">
        <v>2</v>
      </c>
      <c r="R40" s="129">
        <f t="shared" si="0"/>
        <v>0.66666666666666663</v>
      </c>
      <c r="S40" s="129">
        <f t="shared" si="1"/>
        <v>0.66666666666666663</v>
      </c>
      <c r="T40" s="10" t="s">
        <v>253</v>
      </c>
      <c r="U40" s="10" t="s">
        <v>254</v>
      </c>
      <c r="V40" s="10" t="s">
        <v>411</v>
      </c>
      <c r="W40" s="19"/>
      <c r="X40" s="18"/>
      <c r="Y40" s="20"/>
      <c r="Z40" s="18"/>
      <c r="AA40" s="21"/>
      <c r="AB40" s="22"/>
      <c r="AC40" s="23"/>
      <c r="AD40" s="18"/>
      <c r="AE40" s="20"/>
      <c r="AF40" s="24"/>
    </row>
    <row r="41" spans="1:32" s="25" customFormat="1" ht="75" x14ac:dyDescent="0.25">
      <c r="A41" s="64" t="s">
        <v>255</v>
      </c>
      <c r="B41" s="126" t="s">
        <v>127</v>
      </c>
      <c r="C41" s="127" t="s">
        <v>128</v>
      </c>
      <c r="D41" s="140" t="s">
        <v>31</v>
      </c>
      <c r="E41" s="136" t="s">
        <v>32</v>
      </c>
      <c r="F41" s="119" t="s">
        <v>33</v>
      </c>
      <c r="G41" s="120" t="s">
        <v>121</v>
      </c>
      <c r="H41" s="120" t="s">
        <v>256</v>
      </c>
      <c r="I41" s="120" t="s">
        <v>257</v>
      </c>
      <c r="J41" s="120" t="s">
        <v>258</v>
      </c>
      <c r="K41" s="120" t="s">
        <v>200</v>
      </c>
      <c r="L41" s="121" t="s">
        <v>45</v>
      </c>
      <c r="M41" s="121">
        <v>3</v>
      </c>
      <c r="N41" s="120" t="s">
        <v>259</v>
      </c>
      <c r="O41" s="122">
        <v>45689</v>
      </c>
      <c r="P41" s="122">
        <v>46022</v>
      </c>
      <c r="Q41" s="63">
        <v>0.3</v>
      </c>
      <c r="R41" s="129">
        <f t="shared" si="0"/>
        <v>9.9999999999999992E-2</v>
      </c>
      <c r="S41" s="129">
        <f t="shared" si="1"/>
        <v>9.9999999999999992E-2</v>
      </c>
      <c r="T41" s="63" t="s">
        <v>82</v>
      </c>
      <c r="U41" s="10" t="s">
        <v>83</v>
      </c>
      <c r="V41" s="10" t="s">
        <v>411</v>
      </c>
      <c r="W41" s="19"/>
      <c r="X41" s="18"/>
      <c r="Y41" s="20"/>
      <c r="Z41" s="18"/>
      <c r="AA41" s="21"/>
      <c r="AB41" s="22"/>
      <c r="AC41" s="23"/>
      <c r="AD41" s="18"/>
      <c r="AE41" s="20"/>
      <c r="AF41" s="24"/>
    </row>
    <row r="42" spans="1:32" s="25" customFormat="1" ht="85.5" x14ac:dyDescent="0.25">
      <c r="A42" s="64" t="s">
        <v>260</v>
      </c>
      <c r="B42" s="126" t="s">
        <v>127</v>
      </c>
      <c r="C42" s="127" t="s">
        <v>128</v>
      </c>
      <c r="D42" s="140" t="s">
        <v>31</v>
      </c>
      <c r="E42" s="136" t="s">
        <v>75</v>
      </c>
      <c r="F42" s="119" t="s">
        <v>261</v>
      </c>
      <c r="G42" s="120" t="s">
        <v>262</v>
      </c>
      <c r="H42" s="120" t="s">
        <v>256</v>
      </c>
      <c r="I42" s="120" t="s">
        <v>257</v>
      </c>
      <c r="J42" s="120" t="s">
        <v>263</v>
      </c>
      <c r="K42" s="120" t="s">
        <v>38</v>
      </c>
      <c r="L42" s="121" t="s">
        <v>39</v>
      </c>
      <c r="M42" s="121">
        <v>1</v>
      </c>
      <c r="N42" s="120" t="s">
        <v>264</v>
      </c>
      <c r="O42" s="122">
        <v>45689</v>
      </c>
      <c r="P42" s="122">
        <v>45814</v>
      </c>
      <c r="Q42" s="63">
        <v>1</v>
      </c>
      <c r="R42" s="129">
        <f t="shared" si="0"/>
        <v>1</v>
      </c>
      <c r="S42" s="129">
        <f t="shared" si="1"/>
        <v>1</v>
      </c>
      <c r="T42" s="121" t="s">
        <v>265</v>
      </c>
      <c r="U42" s="10" t="s">
        <v>266</v>
      </c>
      <c r="V42" s="64" t="s">
        <v>100</v>
      </c>
      <c r="W42" s="19"/>
      <c r="X42" s="18"/>
      <c r="Y42" s="20"/>
      <c r="Z42" s="18"/>
      <c r="AA42" s="21"/>
      <c r="AB42" s="22"/>
      <c r="AC42" s="23"/>
      <c r="AD42" s="18"/>
      <c r="AE42" s="20"/>
      <c r="AF42" s="24"/>
    </row>
    <row r="43" spans="1:32" s="25" customFormat="1" ht="130.5" customHeight="1" x14ac:dyDescent="0.25">
      <c r="A43" s="64" t="s">
        <v>267</v>
      </c>
      <c r="B43" s="126" t="s">
        <v>127</v>
      </c>
      <c r="C43" s="127" t="s">
        <v>128</v>
      </c>
      <c r="D43" s="140" t="s">
        <v>85</v>
      </c>
      <c r="E43" s="136" t="s">
        <v>32</v>
      </c>
      <c r="F43" s="119" t="s">
        <v>268</v>
      </c>
      <c r="G43" s="120" t="s">
        <v>34</v>
      </c>
      <c r="H43" s="120" t="s">
        <v>269</v>
      </c>
      <c r="I43" s="120" t="s">
        <v>270</v>
      </c>
      <c r="J43" s="120" t="s">
        <v>271</v>
      </c>
      <c r="K43" s="120" t="s">
        <v>38</v>
      </c>
      <c r="L43" s="121" t="s">
        <v>272</v>
      </c>
      <c r="M43" s="121">
        <v>12</v>
      </c>
      <c r="N43" s="120" t="s">
        <v>273</v>
      </c>
      <c r="O43" s="122">
        <v>45659</v>
      </c>
      <c r="P43" s="122" t="s">
        <v>274</v>
      </c>
      <c r="Q43" s="63">
        <v>3</v>
      </c>
      <c r="R43" s="129">
        <f t="shared" si="0"/>
        <v>0.25</v>
      </c>
      <c r="S43" s="129">
        <f t="shared" si="1"/>
        <v>0.25</v>
      </c>
      <c r="T43" s="144" t="s">
        <v>275</v>
      </c>
      <c r="U43" s="65" t="s">
        <v>276</v>
      </c>
      <c r="V43" s="10" t="s">
        <v>411</v>
      </c>
      <c r="W43" s="19"/>
      <c r="X43" s="18"/>
      <c r="Y43" s="20"/>
      <c r="Z43" s="18"/>
      <c r="AA43" s="21"/>
      <c r="AB43" s="22"/>
      <c r="AC43" s="23"/>
      <c r="AD43" s="18"/>
      <c r="AE43" s="20"/>
      <c r="AF43" s="24"/>
    </row>
    <row r="44" spans="1:32" s="25" customFormat="1" ht="150" x14ac:dyDescent="0.25">
      <c r="A44" s="64" t="s">
        <v>277</v>
      </c>
      <c r="B44" s="126" t="s">
        <v>127</v>
      </c>
      <c r="C44" s="127" t="s">
        <v>278</v>
      </c>
      <c r="D44" s="145" t="s">
        <v>85</v>
      </c>
      <c r="E44" s="136" t="s">
        <v>86</v>
      </c>
      <c r="F44" s="119" t="s">
        <v>87</v>
      </c>
      <c r="G44" s="120" t="s">
        <v>121</v>
      </c>
      <c r="H44" s="120" t="s">
        <v>279</v>
      </c>
      <c r="I44" s="120" t="s">
        <v>280</v>
      </c>
      <c r="J44" s="120" t="s">
        <v>281</v>
      </c>
      <c r="K44" s="120" t="s">
        <v>282</v>
      </c>
      <c r="L44" s="121" t="s">
        <v>39</v>
      </c>
      <c r="M44" s="121">
        <v>1</v>
      </c>
      <c r="N44" s="120" t="s">
        <v>283</v>
      </c>
      <c r="O44" s="122">
        <v>45325</v>
      </c>
      <c r="P44" s="122">
        <v>46006</v>
      </c>
      <c r="Q44" s="63">
        <v>0.33</v>
      </c>
      <c r="R44" s="129">
        <f t="shared" si="0"/>
        <v>0.33</v>
      </c>
      <c r="S44" s="129">
        <f t="shared" si="1"/>
        <v>0.33</v>
      </c>
      <c r="T44" s="10" t="s">
        <v>284</v>
      </c>
      <c r="U44" s="10" t="s">
        <v>285</v>
      </c>
      <c r="V44" s="10" t="s">
        <v>411</v>
      </c>
      <c r="W44" s="33"/>
      <c r="X44" s="34"/>
      <c r="Y44" s="35"/>
      <c r="Z44" s="34"/>
      <c r="AA44" s="36"/>
      <c r="AB44" s="37"/>
      <c r="AC44" s="38"/>
      <c r="AD44" s="34"/>
      <c r="AE44" s="35"/>
      <c r="AF44" s="39"/>
    </row>
    <row r="45" spans="1:32" s="25" customFormat="1" ht="93.75" customHeight="1" x14ac:dyDescent="0.25">
      <c r="A45" s="64" t="s">
        <v>286</v>
      </c>
      <c r="B45" s="126" t="s">
        <v>127</v>
      </c>
      <c r="C45" s="127" t="s">
        <v>278</v>
      </c>
      <c r="D45" s="145" t="s">
        <v>85</v>
      </c>
      <c r="E45" s="136" t="s">
        <v>86</v>
      </c>
      <c r="F45" s="119" t="s">
        <v>87</v>
      </c>
      <c r="G45" s="120" t="s">
        <v>121</v>
      </c>
      <c r="H45" s="120" t="s">
        <v>279</v>
      </c>
      <c r="I45" s="120" t="s">
        <v>280</v>
      </c>
      <c r="J45" s="120" t="s">
        <v>287</v>
      </c>
      <c r="K45" s="120" t="s">
        <v>282</v>
      </c>
      <c r="L45" s="121" t="s">
        <v>45</v>
      </c>
      <c r="M45" s="121">
        <v>3</v>
      </c>
      <c r="N45" s="120" t="s">
        <v>288</v>
      </c>
      <c r="O45" s="122">
        <v>45325</v>
      </c>
      <c r="P45" s="122">
        <v>46006</v>
      </c>
      <c r="Q45" s="63">
        <v>1</v>
      </c>
      <c r="R45" s="129">
        <f t="shared" si="0"/>
        <v>0.33333333333333331</v>
      </c>
      <c r="S45" s="129">
        <f t="shared" si="1"/>
        <v>0.33333333333333331</v>
      </c>
      <c r="T45" s="10" t="s">
        <v>289</v>
      </c>
      <c r="U45" s="10" t="s">
        <v>290</v>
      </c>
      <c r="V45" s="10" t="s">
        <v>411</v>
      </c>
      <c r="W45" s="33"/>
      <c r="X45" s="34"/>
      <c r="Y45" s="35"/>
      <c r="Z45" s="34"/>
      <c r="AA45" s="36"/>
      <c r="AB45" s="37"/>
      <c r="AC45" s="38"/>
      <c r="AD45" s="34"/>
      <c r="AE45" s="35"/>
      <c r="AF45" s="39"/>
    </row>
    <row r="46" spans="1:32" s="25" customFormat="1" ht="60" x14ac:dyDescent="0.25">
      <c r="A46" s="64" t="s">
        <v>291</v>
      </c>
      <c r="B46" s="126" t="s">
        <v>127</v>
      </c>
      <c r="C46" s="127" t="s">
        <v>278</v>
      </c>
      <c r="D46" s="145" t="s">
        <v>85</v>
      </c>
      <c r="E46" s="136" t="s">
        <v>86</v>
      </c>
      <c r="F46" s="119" t="s">
        <v>87</v>
      </c>
      <c r="G46" s="120" t="s">
        <v>121</v>
      </c>
      <c r="H46" s="120" t="s">
        <v>279</v>
      </c>
      <c r="I46" s="120" t="s">
        <v>280</v>
      </c>
      <c r="J46" s="120" t="s">
        <v>292</v>
      </c>
      <c r="K46" s="120" t="s">
        <v>282</v>
      </c>
      <c r="L46" s="121" t="s">
        <v>54</v>
      </c>
      <c r="M46" s="121">
        <v>2</v>
      </c>
      <c r="N46" s="120" t="s">
        <v>293</v>
      </c>
      <c r="O46" s="122">
        <v>45325</v>
      </c>
      <c r="P46" s="122">
        <v>46006</v>
      </c>
      <c r="Q46" s="63">
        <v>1</v>
      </c>
      <c r="R46" s="129">
        <f t="shared" si="0"/>
        <v>0.5</v>
      </c>
      <c r="S46" s="129">
        <f t="shared" si="1"/>
        <v>0.5</v>
      </c>
      <c r="T46" s="10" t="s">
        <v>294</v>
      </c>
      <c r="U46" s="10" t="s">
        <v>295</v>
      </c>
      <c r="V46" s="10" t="s">
        <v>411</v>
      </c>
      <c r="W46" s="33"/>
      <c r="X46" s="34"/>
      <c r="Y46" s="35"/>
      <c r="Z46" s="34"/>
      <c r="AA46" s="36"/>
      <c r="AB46" s="37"/>
      <c r="AC46" s="38"/>
      <c r="AD46" s="34"/>
      <c r="AE46" s="35"/>
      <c r="AF46" s="39"/>
    </row>
    <row r="47" spans="1:32" s="25" customFormat="1" ht="90.75" customHeight="1" x14ac:dyDescent="0.25">
      <c r="A47" s="64" t="s">
        <v>296</v>
      </c>
      <c r="B47" s="126" t="s">
        <v>127</v>
      </c>
      <c r="C47" s="127" t="s">
        <v>278</v>
      </c>
      <c r="D47" s="145" t="s">
        <v>85</v>
      </c>
      <c r="E47" s="136" t="s">
        <v>86</v>
      </c>
      <c r="F47" s="119" t="s">
        <v>86</v>
      </c>
      <c r="G47" s="120" t="s">
        <v>297</v>
      </c>
      <c r="H47" s="120" t="s">
        <v>279</v>
      </c>
      <c r="I47" s="120" t="s">
        <v>280</v>
      </c>
      <c r="J47" s="120" t="s">
        <v>298</v>
      </c>
      <c r="K47" s="120" t="s">
        <v>299</v>
      </c>
      <c r="L47" s="121" t="s">
        <v>39</v>
      </c>
      <c r="M47" s="121">
        <v>1</v>
      </c>
      <c r="N47" s="120" t="s">
        <v>300</v>
      </c>
      <c r="O47" s="122">
        <v>45809</v>
      </c>
      <c r="P47" s="122" t="s">
        <v>301</v>
      </c>
      <c r="Q47" s="131">
        <v>0</v>
      </c>
      <c r="R47" s="132">
        <f t="shared" si="0"/>
        <v>0</v>
      </c>
      <c r="S47" s="132">
        <f t="shared" si="1"/>
        <v>0</v>
      </c>
      <c r="T47" s="133" t="s">
        <v>56</v>
      </c>
      <c r="U47" s="133" t="s">
        <v>56</v>
      </c>
      <c r="V47" s="133" t="s">
        <v>56</v>
      </c>
      <c r="W47" s="33"/>
      <c r="X47" s="34"/>
      <c r="Y47" s="35"/>
      <c r="Z47" s="34"/>
      <c r="AA47" s="36"/>
      <c r="AB47" s="37"/>
      <c r="AC47" s="38"/>
      <c r="AD47" s="34"/>
      <c r="AE47" s="35"/>
      <c r="AF47" s="39"/>
    </row>
    <row r="48" spans="1:32" s="25" customFormat="1" ht="75" x14ac:dyDescent="0.25">
      <c r="A48" s="64" t="s">
        <v>302</v>
      </c>
      <c r="B48" s="94" t="s">
        <v>127</v>
      </c>
      <c r="C48" s="130" t="s">
        <v>278</v>
      </c>
      <c r="D48" s="145" t="s">
        <v>31</v>
      </c>
      <c r="E48" s="136" t="s">
        <v>75</v>
      </c>
      <c r="F48" s="119" t="s">
        <v>76</v>
      </c>
      <c r="G48" s="120" t="s">
        <v>303</v>
      </c>
      <c r="H48" s="120" t="s">
        <v>304</v>
      </c>
      <c r="I48" s="120" t="s">
        <v>305</v>
      </c>
      <c r="J48" s="120" t="s">
        <v>306</v>
      </c>
      <c r="K48" s="120" t="s">
        <v>53</v>
      </c>
      <c r="L48" s="121" t="s">
        <v>167</v>
      </c>
      <c r="M48" s="143">
        <v>1</v>
      </c>
      <c r="N48" s="120" t="s">
        <v>307</v>
      </c>
      <c r="O48" s="122">
        <v>45689</v>
      </c>
      <c r="P48" s="122">
        <v>45838</v>
      </c>
      <c r="Q48" s="63">
        <v>0.25</v>
      </c>
      <c r="R48" s="129">
        <f t="shared" si="0"/>
        <v>0.25</v>
      </c>
      <c r="S48" s="129">
        <f t="shared" si="1"/>
        <v>0.25</v>
      </c>
      <c r="T48" s="10" t="s">
        <v>308</v>
      </c>
      <c r="U48" s="10" t="s">
        <v>309</v>
      </c>
      <c r="V48" s="10" t="s">
        <v>411</v>
      </c>
      <c r="W48" s="33"/>
      <c r="X48" s="34"/>
      <c r="Y48" s="35"/>
      <c r="Z48" s="34"/>
      <c r="AA48" s="36"/>
      <c r="AB48" s="37"/>
      <c r="AC48" s="38"/>
      <c r="AD48" s="34"/>
      <c r="AE48" s="35"/>
      <c r="AF48" s="39"/>
    </row>
    <row r="49" spans="1:32" s="25" customFormat="1" ht="135" x14ac:dyDescent="0.25">
      <c r="A49" s="64" t="s">
        <v>310</v>
      </c>
      <c r="B49" s="94" t="s">
        <v>127</v>
      </c>
      <c r="C49" s="130" t="s">
        <v>278</v>
      </c>
      <c r="D49" s="145" t="s">
        <v>31</v>
      </c>
      <c r="E49" s="136" t="s">
        <v>75</v>
      </c>
      <c r="F49" s="119" t="s">
        <v>76</v>
      </c>
      <c r="G49" s="120" t="s">
        <v>311</v>
      </c>
      <c r="H49" s="120" t="s">
        <v>312</v>
      </c>
      <c r="I49" s="120" t="s">
        <v>313</v>
      </c>
      <c r="J49" s="120" t="s">
        <v>314</v>
      </c>
      <c r="K49" s="120" t="s">
        <v>53</v>
      </c>
      <c r="L49" s="121" t="s">
        <v>39</v>
      </c>
      <c r="M49" s="121">
        <v>1</v>
      </c>
      <c r="N49" s="120" t="s">
        <v>315</v>
      </c>
      <c r="O49" s="122">
        <v>45689</v>
      </c>
      <c r="P49" s="122">
        <v>46022</v>
      </c>
      <c r="Q49" s="63">
        <v>0.19</v>
      </c>
      <c r="R49" s="129">
        <f t="shared" si="0"/>
        <v>0.19</v>
      </c>
      <c r="S49" s="129">
        <f t="shared" si="1"/>
        <v>0.19</v>
      </c>
      <c r="T49" s="10" t="s">
        <v>316</v>
      </c>
      <c r="U49" s="10" t="s">
        <v>317</v>
      </c>
      <c r="V49" s="10" t="s">
        <v>411</v>
      </c>
      <c r="W49" s="33"/>
      <c r="X49" s="34"/>
      <c r="Y49" s="35"/>
      <c r="Z49" s="34"/>
      <c r="AA49" s="36"/>
      <c r="AB49" s="37"/>
      <c r="AC49" s="38"/>
      <c r="AD49" s="34"/>
      <c r="AE49" s="35"/>
      <c r="AF49" s="39"/>
    </row>
    <row r="50" spans="1:32" s="25" customFormat="1" ht="118.5" customHeight="1" x14ac:dyDescent="0.25">
      <c r="A50" s="64" t="s">
        <v>318</v>
      </c>
      <c r="B50" s="94" t="s">
        <v>127</v>
      </c>
      <c r="C50" s="130" t="s">
        <v>278</v>
      </c>
      <c r="D50" s="145" t="s">
        <v>31</v>
      </c>
      <c r="E50" s="136" t="s">
        <v>75</v>
      </c>
      <c r="F50" s="119" t="s">
        <v>76</v>
      </c>
      <c r="G50" s="120" t="s">
        <v>311</v>
      </c>
      <c r="H50" s="120" t="s">
        <v>256</v>
      </c>
      <c r="I50" s="120" t="s">
        <v>257</v>
      </c>
      <c r="J50" s="120" t="s">
        <v>319</v>
      </c>
      <c r="K50" s="120" t="s">
        <v>53</v>
      </c>
      <c r="L50" s="121" t="s">
        <v>39</v>
      </c>
      <c r="M50" s="121">
        <v>1</v>
      </c>
      <c r="N50" s="120" t="s">
        <v>320</v>
      </c>
      <c r="O50" s="122">
        <v>45778</v>
      </c>
      <c r="P50" s="122">
        <v>45897</v>
      </c>
      <c r="Q50" s="63">
        <v>0.5</v>
      </c>
      <c r="R50" s="129">
        <f t="shared" si="0"/>
        <v>0.5</v>
      </c>
      <c r="S50" s="129">
        <f t="shared" si="1"/>
        <v>0.5</v>
      </c>
      <c r="T50" s="10" t="s">
        <v>321</v>
      </c>
      <c r="U50" s="10" t="s">
        <v>322</v>
      </c>
      <c r="V50" s="10" t="s">
        <v>411</v>
      </c>
      <c r="W50" s="33"/>
      <c r="X50" s="34"/>
      <c r="Y50" s="35"/>
      <c r="Z50" s="34"/>
      <c r="AA50" s="36"/>
      <c r="AB50" s="37"/>
      <c r="AC50" s="38"/>
      <c r="AD50" s="34"/>
      <c r="AE50" s="35"/>
      <c r="AF50" s="39"/>
    </row>
    <row r="51" spans="1:32" s="25" customFormat="1" ht="103.5" customHeight="1" x14ac:dyDescent="0.25">
      <c r="A51" s="64" t="s">
        <v>323</v>
      </c>
      <c r="B51" s="126" t="s">
        <v>127</v>
      </c>
      <c r="C51" s="127" t="s">
        <v>324</v>
      </c>
      <c r="D51" s="146" t="s">
        <v>31</v>
      </c>
      <c r="E51" s="136" t="s">
        <v>75</v>
      </c>
      <c r="F51" s="119" t="s">
        <v>261</v>
      </c>
      <c r="G51" s="120" t="s">
        <v>121</v>
      </c>
      <c r="H51" s="120" t="s">
        <v>35</v>
      </c>
      <c r="I51" s="120" t="s">
        <v>108</v>
      </c>
      <c r="J51" s="120" t="s">
        <v>325</v>
      </c>
      <c r="K51" s="120" t="s">
        <v>53</v>
      </c>
      <c r="L51" s="121" t="s">
        <v>54</v>
      </c>
      <c r="M51" s="121">
        <v>2</v>
      </c>
      <c r="N51" s="120" t="s">
        <v>326</v>
      </c>
      <c r="O51" s="122">
        <v>45689</v>
      </c>
      <c r="P51" s="122">
        <v>45838</v>
      </c>
      <c r="Q51" s="63">
        <v>2</v>
      </c>
      <c r="R51" s="129">
        <f t="shared" si="0"/>
        <v>1</v>
      </c>
      <c r="S51" s="129">
        <f t="shared" si="1"/>
        <v>1</v>
      </c>
      <c r="T51" s="10" t="s">
        <v>327</v>
      </c>
      <c r="U51" s="10" t="s">
        <v>328</v>
      </c>
      <c r="V51" s="40" t="s">
        <v>100</v>
      </c>
      <c r="W51" s="33"/>
      <c r="X51" s="34"/>
      <c r="Y51" s="35"/>
      <c r="Z51" s="34"/>
      <c r="AA51" s="36"/>
      <c r="AB51" s="37"/>
      <c r="AC51" s="38"/>
      <c r="AD51" s="34"/>
      <c r="AE51" s="35"/>
      <c r="AF51" s="39"/>
    </row>
    <row r="52" spans="1:32" s="25" customFormat="1" ht="76.5" customHeight="1" x14ac:dyDescent="0.25">
      <c r="A52" s="64" t="s">
        <v>329</v>
      </c>
      <c r="B52" s="126" t="s">
        <v>127</v>
      </c>
      <c r="C52" s="127" t="s">
        <v>324</v>
      </c>
      <c r="D52" s="146" t="s">
        <v>31</v>
      </c>
      <c r="E52" s="136" t="s">
        <v>75</v>
      </c>
      <c r="F52" s="119" t="s">
        <v>261</v>
      </c>
      <c r="G52" s="120" t="s">
        <v>121</v>
      </c>
      <c r="H52" s="120" t="s">
        <v>203</v>
      </c>
      <c r="I52" s="120" t="s">
        <v>204</v>
      </c>
      <c r="J52" s="120" t="s">
        <v>330</v>
      </c>
      <c r="K52" s="120" t="s">
        <v>331</v>
      </c>
      <c r="L52" s="121" t="s">
        <v>39</v>
      </c>
      <c r="M52" s="121">
        <v>1</v>
      </c>
      <c r="N52" s="120" t="s">
        <v>332</v>
      </c>
      <c r="O52" s="122">
        <v>45778</v>
      </c>
      <c r="P52" s="122">
        <v>45991</v>
      </c>
      <c r="Q52" s="131">
        <v>0</v>
      </c>
      <c r="R52" s="132">
        <f t="shared" si="0"/>
        <v>0</v>
      </c>
      <c r="S52" s="132">
        <f t="shared" si="1"/>
        <v>0</v>
      </c>
      <c r="T52" s="133" t="s">
        <v>56</v>
      </c>
      <c r="U52" s="133" t="s">
        <v>56</v>
      </c>
      <c r="V52" s="133" t="s">
        <v>56</v>
      </c>
      <c r="W52" s="33"/>
      <c r="X52" s="34"/>
      <c r="Y52" s="35"/>
      <c r="Z52" s="34"/>
      <c r="AA52" s="36"/>
      <c r="AB52" s="37"/>
      <c r="AC52" s="38"/>
      <c r="AD52" s="34"/>
      <c r="AE52" s="35"/>
      <c r="AF52" s="39"/>
    </row>
    <row r="53" spans="1:32" s="25" customFormat="1" ht="165.75" thickBot="1" x14ac:dyDescent="0.3">
      <c r="A53" s="64" t="s">
        <v>333</v>
      </c>
      <c r="B53" s="126" t="s">
        <v>127</v>
      </c>
      <c r="C53" s="127" t="s">
        <v>324</v>
      </c>
      <c r="D53" s="146" t="s">
        <v>31</v>
      </c>
      <c r="E53" s="136" t="s">
        <v>75</v>
      </c>
      <c r="F53" s="119" t="s">
        <v>261</v>
      </c>
      <c r="G53" s="120" t="s">
        <v>311</v>
      </c>
      <c r="H53" s="120" t="s">
        <v>334</v>
      </c>
      <c r="I53" s="120" t="s">
        <v>335</v>
      </c>
      <c r="J53" s="120" t="s">
        <v>336</v>
      </c>
      <c r="K53" s="120" t="s">
        <v>135</v>
      </c>
      <c r="L53" s="121" t="s">
        <v>54</v>
      </c>
      <c r="M53" s="121">
        <v>2</v>
      </c>
      <c r="N53" s="120" t="s">
        <v>337</v>
      </c>
      <c r="O53" s="122">
        <v>45717</v>
      </c>
      <c r="P53" s="122">
        <v>45870</v>
      </c>
      <c r="Q53" s="63">
        <v>1</v>
      </c>
      <c r="R53" s="129">
        <f t="shared" si="0"/>
        <v>0.5</v>
      </c>
      <c r="S53" s="129">
        <f t="shared" si="1"/>
        <v>0.5</v>
      </c>
      <c r="T53" s="65" t="s">
        <v>338</v>
      </c>
      <c r="U53" s="65" t="s">
        <v>339</v>
      </c>
      <c r="V53" s="10" t="s">
        <v>411</v>
      </c>
      <c r="W53" s="66"/>
      <c r="X53" s="42"/>
      <c r="Y53" s="43"/>
      <c r="Z53" s="42"/>
      <c r="AA53" s="41"/>
      <c r="AB53" s="44"/>
      <c r="AC53" s="45"/>
      <c r="AD53" s="42"/>
      <c r="AE53" s="43"/>
      <c r="AF53" s="46"/>
    </row>
    <row r="54" spans="1:32" s="25" customFormat="1" ht="195" customHeight="1" x14ac:dyDescent="0.25">
      <c r="A54" s="64" t="s">
        <v>340</v>
      </c>
      <c r="B54" s="126" t="s">
        <v>127</v>
      </c>
      <c r="C54" s="127" t="s">
        <v>324</v>
      </c>
      <c r="D54" s="146" t="s">
        <v>31</v>
      </c>
      <c r="E54" s="136" t="s">
        <v>75</v>
      </c>
      <c r="F54" s="119" t="s">
        <v>261</v>
      </c>
      <c r="G54" s="120" t="s">
        <v>341</v>
      </c>
      <c r="H54" s="120" t="s">
        <v>342</v>
      </c>
      <c r="I54" s="120" t="s">
        <v>343</v>
      </c>
      <c r="J54" s="120" t="s">
        <v>344</v>
      </c>
      <c r="K54" s="120" t="s">
        <v>135</v>
      </c>
      <c r="L54" s="121" t="s">
        <v>39</v>
      </c>
      <c r="M54" s="121">
        <v>1</v>
      </c>
      <c r="N54" s="120" t="s">
        <v>345</v>
      </c>
      <c r="O54" s="122">
        <v>45658</v>
      </c>
      <c r="P54" s="122">
        <v>45747</v>
      </c>
      <c r="Q54" s="63">
        <v>1</v>
      </c>
      <c r="R54" s="129">
        <f t="shared" si="0"/>
        <v>1</v>
      </c>
      <c r="S54" s="129">
        <f t="shared" si="1"/>
        <v>1</v>
      </c>
      <c r="T54" s="10" t="s">
        <v>346</v>
      </c>
      <c r="U54" s="10" t="s">
        <v>347</v>
      </c>
      <c r="V54" s="94" t="s">
        <v>100</v>
      </c>
      <c r="W54" s="67"/>
      <c r="X54" s="54"/>
      <c r="Y54" s="55"/>
      <c r="Z54" s="54"/>
      <c r="AA54" s="56"/>
      <c r="AB54" s="57"/>
      <c r="AC54" s="58"/>
      <c r="AD54" s="54"/>
      <c r="AE54" s="55"/>
      <c r="AF54" s="59"/>
    </row>
    <row r="55" spans="1:32" s="25" customFormat="1" ht="113.25" customHeight="1" x14ac:dyDescent="0.25">
      <c r="A55" s="64" t="s">
        <v>348</v>
      </c>
      <c r="B55" s="147" t="s">
        <v>349</v>
      </c>
      <c r="C55" s="141" t="s">
        <v>350</v>
      </c>
      <c r="D55" s="148" t="s">
        <v>351</v>
      </c>
      <c r="E55" s="136" t="s">
        <v>75</v>
      </c>
      <c r="F55" s="119" t="s">
        <v>352</v>
      </c>
      <c r="G55" s="120" t="s">
        <v>353</v>
      </c>
      <c r="H55" s="120" t="s">
        <v>342</v>
      </c>
      <c r="I55" s="120" t="s">
        <v>343</v>
      </c>
      <c r="J55" s="120" t="s">
        <v>354</v>
      </c>
      <c r="K55" s="120" t="s">
        <v>53</v>
      </c>
      <c r="L55" s="121" t="s">
        <v>167</v>
      </c>
      <c r="M55" s="143">
        <v>1</v>
      </c>
      <c r="N55" s="120" t="s">
        <v>355</v>
      </c>
      <c r="O55" s="122">
        <v>45658</v>
      </c>
      <c r="P55" s="122">
        <v>46022</v>
      </c>
      <c r="Q55" s="63">
        <v>0.33</v>
      </c>
      <c r="R55" s="129">
        <f t="shared" si="0"/>
        <v>0.33</v>
      </c>
      <c r="S55" s="129">
        <f t="shared" si="1"/>
        <v>0.33</v>
      </c>
      <c r="T55" s="10" t="s">
        <v>356</v>
      </c>
      <c r="U55" s="10" t="s">
        <v>357</v>
      </c>
      <c r="V55" s="10" t="s">
        <v>411</v>
      </c>
      <c r="W55" s="27"/>
      <c r="X55" s="26"/>
      <c r="Y55" s="28"/>
      <c r="Z55" s="26"/>
      <c r="AA55" s="29"/>
      <c r="AB55" s="30"/>
      <c r="AC55" s="31"/>
      <c r="AD55" s="26"/>
      <c r="AE55" s="28"/>
      <c r="AF55" s="32"/>
    </row>
    <row r="56" spans="1:32" s="25" customFormat="1" ht="80.099999999999994" customHeight="1" x14ac:dyDescent="0.25">
      <c r="A56" s="64" t="s">
        <v>358</v>
      </c>
      <c r="B56" s="147" t="s">
        <v>349</v>
      </c>
      <c r="C56" s="141" t="s">
        <v>350</v>
      </c>
      <c r="D56" s="149" t="s">
        <v>85</v>
      </c>
      <c r="E56" s="136" t="s">
        <v>86</v>
      </c>
      <c r="F56" s="119" t="s">
        <v>86</v>
      </c>
      <c r="G56" s="120" t="s">
        <v>359</v>
      </c>
      <c r="H56" s="120" t="s">
        <v>279</v>
      </c>
      <c r="I56" s="120" t="s">
        <v>280</v>
      </c>
      <c r="J56" s="120" t="s">
        <v>360</v>
      </c>
      <c r="K56" s="120" t="s">
        <v>53</v>
      </c>
      <c r="L56" s="121" t="s">
        <v>39</v>
      </c>
      <c r="M56" s="150">
        <v>1</v>
      </c>
      <c r="N56" s="120" t="s">
        <v>361</v>
      </c>
      <c r="O56" s="122">
        <v>45809</v>
      </c>
      <c r="P56" s="122">
        <v>46022</v>
      </c>
      <c r="Q56" s="131">
        <v>0</v>
      </c>
      <c r="R56" s="132">
        <f t="shared" si="0"/>
        <v>0</v>
      </c>
      <c r="S56" s="132">
        <f t="shared" si="1"/>
        <v>0</v>
      </c>
      <c r="T56" s="133" t="s">
        <v>56</v>
      </c>
      <c r="U56" s="133" t="s">
        <v>56</v>
      </c>
      <c r="V56" s="133" t="s">
        <v>56</v>
      </c>
      <c r="W56" s="33"/>
      <c r="X56" s="34"/>
      <c r="Y56" s="35"/>
      <c r="Z56" s="34"/>
      <c r="AA56" s="36"/>
      <c r="AB56" s="37"/>
      <c r="AC56" s="38"/>
      <c r="AD56" s="34"/>
      <c r="AE56" s="35"/>
      <c r="AF56" s="39"/>
    </row>
    <row r="57" spans="1:32" s="25" customFormat="1" ht="80.099999999999994" customHeight="1" x14ac:dyDescent="0.25">
      <c r="A57" s="64" t="s">
        <v>362</v>
      </c>
      <c r="B57" s="147" t="s">
        <v>349</v>
      </c>
      <c r="C57" s="141" t="s">
        <v>350</v>
      </c>
      <c r="D57" s="149" t="s">
        <v>92</v>
      </c>
      <c r="E57" s="136" t="s">
        <v>75</v>
      </c>
      <c r="F57" s="119" t="s">
        <v>153</v>
      </c>
      <c r="G57" s="120" t="s">
        <v>363</v>
      </c>
      <c r="H57" s="120" t="s">
        <v>142</v>
      </c>
      <c r="I57" s="120" t="s">
        <v>143</v>
      </c>
      <c r="J57" s="120" t="s">
        <v>364</v>
      </c>
      <c r="K57" s="120" t="s">
        <v>38</v>
      </c>
      <c r="L57" s="121" t="s">
        <v>39</v>
      </c>
      <c r="M57" s="150">
        <v>1</v>
      </c>
      <c r="N57" s="120" t="s">
        <v>365</v>
      </c>
      <c r="O57" s="122">
        <v>45809</v>
      </c>
      <c r="P57" s="122">
        <v>46022</v>
      </c>
      <c r="Q57" s="131">
        <v>0</v>
      </c>
      <c r="R57" s="132">
        <f t="shared" si="0"/>
        <v>0</v>
      </c>
      <c r="S57" s="132">
        <f t="shared" si="1"/>
        <v>0</v>
      </c>
      <c r="T57" s="133" t="s">
        <v>56</v>
      </c>
      <c r="U57" s="133" t="s">
        <v>56</v>
      </c>
      <c r="V57" s="133" t="s">
        <v>56</v>
      </c>
      <c r="W57" s="33"/>
      <c r="X57" s="34"/>
      <c r="Y57" s="35"/>
      <c r="Z57" s="34"/>
      <c r="AA57" s="36"/>
      <c r="AB57" s="37"/>
      <c r="AC57" s="38"/>
      <c r="AD57" s="34"/>
      <c r="AE57" s="35"/>
      <c r="AF57" s="39"/>
    </row>
    <row r="58" spans="1:32" s="25" customFormat="1" ht="111.75" customHeight="1" x14ac:dyDescent="0.25">
      <c r="A58" s="64" t="s">
        <v>366</v>
      </c>
      <c r="B58" s="147" t="s">
        <v>349</v>
      </c>
      <c r="C58" s="141" t="s">
        <v>350</v>
      </c>
      <c r="D58" s="149" t="s">
        <v>92</v>
      </c>
      <c r="E58" s="136" t="s">
        <v>75</v>
      </c>
      <c r="F58" s="119" t="s">
        <v>153</v>
      </c>
      <c r="G58" s="120" t="s">
        <v>367</v>
      </c>
      <c r="H58" s="120" t="s">
        <v>142</v>
      </c>
      <c r="I58" s="120" t="s">
        <v>143</v>
      </c>
      <c r="J58" s="120" t="s">
        <v>368</v>
      </c>
      <c r="K58" s="120" t="s">
        <v>38</v>
      </c>
      <c r="L58" s="121" t="s">
        <v>54</v>
      </c>
      <c r="M58" s="150">
        <v>2</v>
      </c>
      <c r="N58" s="120" t="s">
        <v>369</v>
      </c>
      <c r="O58" s="122">
        <v>45809</v>
      </c>
      <c r="P58" s="122">
        <v>46022</v>
      </c>
      <c r="Q58" s="141">
        <v>2</v>
      </c>
      <c r="R58" s="142">
        <f t="shared" si="0"/>
        <v>1</v>
      </c>
      <c r="S58" s="142">
        <f t="shared" si="1"/>
        <v>1</v>
      </c>
      <c r="T58" s="130" t="s">
        <v>370</v>
      </c>
      <c r="U58" s="130" t="s">
        <v>371</v>
      </c>
      <c r="V58" s="151" t="s">
        <v>100</v>
      </c>
      <c r="W58" s="33"/>
      <c r="X58" s="34"/>
      <c r="Y58" s="35"/>
      <c r="Z58" s="34"/>
      <c r="AA58" s="36"/>
      <c r="AB58" s="37"/>
      <c r="AC58" s="38"/>
      <c r="AD58" s="34"/>
      <c r="AE58" s="35"/>
      <c r="AF58" s="39"/>
    </row>
    <row r="59" spans="1:32" s="25" customFormat="1" ht="261.75" customHeight="1" x14ac:dyDescent="0.25">
      <c r="A59" s="64" t="s">
        <v>372</v>
      </c>
      <c r="B59" s="152" t="s">
        <v>349</v>
      </c>
      <c r="C59" s="153" t="s">
        <v>350</v>
      </c>
      <c r="D59" s="154" t="s">
        <v>85</v>
      </c>
      <c r="E59" s="136" t="s">
        <v>75</v>
      </c>
      <c r="F59" s="119" t="s">
        <v>268</v>
      </c>
      <c r="G59" s="120" t="s">
        <v>373</v>
      </c>
      <c r="H59" s="120" t="s">
        <v>269</v>
      </c>
      <c r="I59" s="120" t="s">
        <v>85</v>
      </c>
      <c r="J59" s="120" t="s">
        <v>374</v>
      </c>
      <c r="K59" s="120" t="s">
        <v>38</v>
      </c>
      <c r="L59" s="121" t="s">
        <v>54</v>
      </c>
      <c r="M59" s="150">
        <v>2</v>
      </c>
      <c r="N59" s="120" t="s">
        <v>375</v>
      </c>
      <c r="O59" s="122">
        <v>45809</v>
      </c>
      <c r="P59" s="122">
        <v>46022</v>
      </c>
      <c r="Q59" s="63">
        <v>1</v>
      </c>
      <c r="R59" s="129">
        <f t="shared" si="0"/>
        <v>0.5</v>
      </c>
      <c r="S59" s="129">
        <f t="shared" si="1"/>
        <v>0.5</v>
      </c>
      <c r="T59" s="155" t="s">
        <v>376</v>
      </c>
      <c r="U59" s="10" t="s">
        <v>377</v>
      </c>
      <c r="V59" s="10" t="s">
        <v>411</v>
      </c>
      <c r="W59" s="33"/>
      <c r="X59" s="34"/>
      <c r="Y59" s="35"/>
      <c r="Z59" s="34"/>
      <c r="AA59" s="36"/>
      <c r="AB59" s="37"/>
      <c r="AC59" s="38"/>
      <c r="AD59" s="34"/>
      <c r="AE59" s="35"/>
      <c r="AF59" s="39"/>
    </row>
    <row r="60" spans="1:32" s="25" customFormat="1" ht="199.5" customHeight="1" x14ac:dyDescent="0.25">
      <c r="A60" s="64" t="s">
        <v>378</v>
      </c>
      <c r="B60" s="147" t="s">
        <v>349</v>
      </c>
      <c r="C60" s="141" t="s">
        <v>350</v>
      </c>
      <c r="D60" s="149" t="s">
        <v>92</v>
      </c>
      <c r="E60" s="136" t="s">
        <v>75</v>
      </c>
      <c r="F60" s="119" t="s">
        <v>153</v>
      </c>
      <c r="G60" s="120" t="s">
        <v>379</v>
      </c>
      <c r="H60" s="120" t="s">
        <v>153</v>
      </c>
      <c r="I60" s="120" t="s">
        <v>143</v>
      </c>
      <c r="J60" s="120" t="s">
        <v>380</v>
      </c>
      <c r="K60" s="120" t="s">
        <v>38</v>
      </c>
      <c r="L60" s="121" t="s">
        <v>39</v>
      </c>
      <c r="M60" s="150">
        <v>1</v>
      </c>
      <c r="N60" s="120" t="s">
        <v>381</v>
      </c>
      <c r="O60" s="122">
        <v>45809</v>
      </c>
      <c r="P60" s="122">
        <v>46022</v>
      </c>
      <c r="Q60" s="131">
        <v>0</v>
      </c>
      <c r="R60" s="132">
        <f t="shared" si="0"/>
        <v>0</v>
      </c>
      <c r="S60" s="132">
        <f t="shared" si="1"/>
        <v>0</v>
      </c>
      <c r="T60" s="133" t="s">
        <v>56</v>
      </c>
      <c r="U60" s="133" t="s">
        <v>56</v>
      </c>
      <c r="V60" s="133" t="s">
        <v>56</v>
      </c>
      <c r="W60" s="33"/>
      <c r="X60" s="34"/>
      <c r="Y60" s="35"/>
      <c r="Z60" s="34"/>
      <c r="AA60" s="36"/>
      <c r="AB60" s="37"/>
      <c r="AC60" s="38"/>
      <c r="AD60" s="34"/>
      <c r="AE60" s="35"/>
      <c r="AF60" s="39"/>
    </row>
    <row r="61" spans="1:32" s="25" customFormat="1" ht="80.099999999999994" customHeight="1" x14ac:dyDescent="0.25">
      <c r="A61" s="64" t="s">
        <v>382</v>
      </c>
      <c r="B61" s="147" t="s">
        <v>349</v>
      </c>
      <c r="C61" s="141" t="s">
        <v>350</v>
      </c>
      <c r="D61" s="149" t="s">
        <v>92</v>
      </c>
      <c r="E61" s="136" t="s">
        <v>75</v>
      </c>
      <c r="F61" s="119" t="s">
        <v>130</v>
      </c>
      <c r="G61" s="120" t="s">
        <v>383</v>
      </c>
      <c r="H61" s="120" t="s">
        <v>142</v>
      </c>
      <c r="I61" s="120" t="s">
        <v>143</v>
      </c>
      <c r="J61" s="120" t="s">
        <v>384</v>
      </c>
      <c r="K61" s="120" t="s">
        <v>38</v>
      </c>
      <c r="L61" s="121" t="s">
        <v>39</v>
      </c>
      <c r="M61" s="150">
        <v>2</v>
      </c>
      <c r="N61" s="120" t="s">
        <v>385</v>
      </c>
      <c r="O61" s="122">
        <v>45809</v>
      </c>
      <c r="P61" s="122">
        <v>46022</v>
      </c>
      <c r="Q61" s="131">
        <v>0</v>
      </c>
      <c r="R61" s="132">
        <f t="shared" si="0"/>
        <v>0</v>
      </c>
      <c r="S61" s="132">
        <f t="shared" si="1"/>
        <v>0</v>
      </c>
      <c r="T61" s="133" t="s">
        <v>56</v>
      </c>
      <c r="U61" s="133" t="s">
        <v>56</v>
      </c>
      <c r="V61" s="133" t="s">
        <v>56</v>
      </c>
      <c r="W61" s="33"/>
      <c r="X61" s="34"/>
      <c r="Y61" s="35"/>
      <c r="Z61" s="34"/>
      <c r="AA61" s="36"/>
      <c r="AB61" s="37"/>
      <c r="AC61" s="38"/>
      <c r="AD61" s="34"/>
      <c r="AE61" s="35"/>
      <c r="AF61" s="39"/>
    </row>
    <row r="62" spans="1:32" s="25" customFormat="1" ht="80.099999999999994" customHeight="1" x14ac:dyDescent="0.25">
      <c r="A62" s="64" t="s">
        <v>386</v>
      </c>
      <c r="B62" s="147" t="s">
        <v>349</v>
      </c>
      <c r="C62" s="141" t="s">
        <v>387</v>
      </c>
      <c r="D62" s="149" t="s">
        <v>31</v>
      </c>
      <c r="E62" s="136" t="s">
        <v>34</v>
      </c>
      <c r="F62" s="119" t="s">
        <v>34</v>
      </c>
      <c r="G62" s="120" t="s">
        <v>34</v>
      </c>
      <c r="H62" s="120" t="s">
        <v>77</v>
      </c>
      <c r="I62" s="120" t="s">
        <v>388</v>
      </c>
      <c r="J62" s="120" t="s">
        <v>389</v>
      </c>
      <c r="K62" s="120" t="s">
        <v>135</v>
      </c>
      <c r="L62" s="121" t="s">
        <v>39</v>
      </c>
      <c r="M62" s="143">
        <v>1</v>
      </c>
      <c r="N62" s="120" t="s">
        <v>390</v>
      </c>
      <c r="O62" s="122">
        <v>45690</v>
      </c>
      <c r="P62" s="122">
        <v>45869</v>
      </c>
      <c r="Q62" s="63">
        <v>0.5</v>
      </c>
      <c r="R62" s="129">
        <f t="shared" si="0"/>
        <v>0.5</v>
      </c>
      <c r="S62" s="129">
        <f t="shared" si="1"/>
        <v>0.5</v>
      </c>
      <c r="T62" s="63" t="s">
        <v>391</v>
      </c>
      <c r="U62" s="10" t="s">
        <v>392</v>
      </c>
      <c r="V62" s="10" t="s">
        <v>411</v>
      </c>
      <c r="W62" s="33"/>
      <c r="X62" s="34"/>
      <c r="Y62" s="35"/>
      <c r="Z62" s="34"/>
      <c r="AA62" s="36"/>
      <c r="AB62" s="37"/>
      <c r="AC62" s="38"/>
      <c r="AD62" s="34"/>
      <c r="AE62" s="35"/>
      <c r="AF62" s="39"/>
    </row>
    <row r="63" spans="1:32" s="25" customFormat="1" ht="43.5" thickBot="1" x14ac:dyDescent="0.3">
      <c r="A63" s="64" t="s">
        <v>393</v>
      </c>
      <c r="B63" s="147" t="s">
        <v>349</v>
      </c>
      <c r="C63" s="141" t="s">
        <v>387</v>
      </c>
      <c r="D63" s="156" t="s">
        <v>31</v>
      </c>
      <c r="E63" s="130" t="s">
        <v>34</v>
      </c>
      <c r="F63" s="130" t="s">
        <v>34</v>
      </c>
      <c r="G63" s="120" t="s">
        <v>34</v>
      </c>
      <c r="H63" s="120" t="s">
        <v>77</v>
      </c>
      <c r="I63" s="120" t="s">
        <v>388</v>
      </c>
      <c r="J63" s="120" t="s">
        <v>394</v>
      </c>
      <c r="K63" s="120" t="s">
        <v>135</v>
      </c>
      <c r="L63" s="121" t="s">
        <v>39</v>
      </c>
      <c r="M63" s="121">
        <v>1</v>
      </c>
      <c r="N63" s="120" t="s">
        <v>395</v>
      </c>
      <c r="O63" s="122">
        <v>45690</v>
      </c>
      <c r="P63" s="122">
        <v>45869</v>
      </c>
      <c r="Q63" s="63">
        <v>0.5</v>
      </c>
      <c r="R63" s="129">
        <f t="shared" si="0"/>
        <v>0.5</v>
      </c>
      <c r="S63" s="129">
        <f t="shared" si="1"/>
        <v>0.5</v>
      </c>
      <c r="T63" s="63" t="s">
        <v>396</v>
      </c>
      <c r="U63" s="10" t="s">
        <v>397</v>
      </c>
      <c r="V63" s="10" t="s">
        <v>411</v>
      </c>
      <c r="W63" s="66"/>
      <c r="X63" s="42"/>
      <c r="Y63" s="43"/>
      <c r="Z63" s="42"/>
      <c r="AA63" s="41"/>
      <c r="AB63" s="44"/>
      <c r="AC63" s="45"/>
      <c r="AD63" s="42"/>
      <c r="AE63" s="43"/>
      <c r="AF63" s="46"/>
    </row>
    <row r="64" spans="1:32" ht="33" customHeight="1" x14ac:dyDescent="0.25"/>
    <row r="65" spans="1:18" ht="54" customHeight="1" x14ac:dyDescent="0.25">
      <c r="A65" s="173" t="s">
        <v>405</v>
      </c>
      <c r="B65" s="173"/>
      <c r="C65" s="173"/>
      <c r="D65" s="173"/>
      <c r="E65" s="173"/>
      <c r="F65" s="173"/>
      <c r="G65" s="173"/>
      <c r="H65" s="173"/>
      <c r="I65" s="173"/>
      <c r="J65" s="173"/>
      <c r="K65" s="71"/>
      <c r="L65" s="71"/>
      <c r="M65" s="71"/>
      <c r="N65" s="71"/>
      <c r="O65" s="71"/>
      <c r="P65" s="72"/>
      <c r="Q65" s="73"/>
      <c r="R65" s="74"/>
    </row>
    <row r="66" spans="1:18" ht="43.5" customHeight="1" x14ac:dyDescent="0.25">
      <c r="A66" s="173"/>
      <c r="B66" s="173"/>
      <c r="C66" s="173"/>
      <c r="D66" s="173"/>
      <c r="E66" s="173"/>
      <c r="F66" s="173"/>
      <c r="G66" s="173"/>
      <c r="H66" s="173"/>
      <c r="I66" s="173"/>
      <c r="J66" s="173"/>
      <c r="K66" s="71"/>
      <c r="L66" s="71"/>
      <c r="M66" s="71"/>
      <c r="N66" s="71"/>
      <c r="O66" s="71"/>
      <c r="P66" s="72"/>
      <c r="Q66" s="73"/>
      <c r="R66" s="74"/>
    </row>
    <row r="67" spans="1:18" ht="43.5" customHeight="1" x14ac:dyDescent="0.25">
      <c r="A67" s="173"/>
      <c r="B67" s="173"/>
      <c r="C67" s="173"/>
      <c r="D67" s="173"/>
      <c r="E67" s="173"/>
      <c r="F67" s="173"/>
      <c r="G67" s="173"/>
      <c r="H67" s="173"/>
      <c r="I67" s="173"/>
      <c r="J67" s="173"/>
      <c r="K67" s="71"/>
      <c r="L67" s="71"/>
      <c r="M67" s="71"/>
      <c r="N67" s="71"/>
      <c r="O67" s="71"/>
      <c r="P67" s="72"/>
      <c r="Q67" s="73"/>
      <c r="R67" s="74"/>
    </row>
    <row r="68" spans="1:18" ht="43.5" customHeight="1" x14ac:dyDescent="0.25">
      <c r="A68" s="173"/>
      <c r="B68" s="173"/>
      <c r="C68" s="173"/>
      <c r="D68" s="173"/>
      <c r="E68" s="173"/>
      <c r="F68" s="173"/>
      <c r="G68" s="173"/>
      <c r="H68" s="173"/>
      <c r="I68" s="173"/>
      <c r="J68" s="173"/>
      <c r="K68" s="71"/>
      <c r="L68" s="71"/>
      <c r="M68" s="71"/>
      <c r="N68" s="71"/>
      <c r="O68" s="71"/>
      <c r="P68" s="72"/>
      <c r="Q68" s="73"/>
      <c r="R68" s="74"/>
    </row>
    <row r="69" spans="1:18" ht="43.5" customHeight="1" x14ac:dyDescent="0.25">
      <c r="A69" s="173"/>
      <c r="B69" s="173"/>
      <c r="C69" s="173"/>
      <c r="D69" s="173"/>
      <c r="E69" s="173"/>
      <c r="F69" s="173"/>
      <c r="G69" s="173"/>
      <c r="H69" s="173"/>
      <c r="I69" s="173"/>
      <c r="J69" s="173"/>
      <c r="K69" s="71"/>
      <c r="L69" s="71"/>
      <c r="M69" s="71"/>
      <c r="N69" s="71"/>
      <c r="O69" s="71"/>
      <c r="P69" s="72"/>
      <c r="Q69" s="73"/>
      <c r="R69" s="74"/>
    </row>
    <row r="70" spans="1:18" ht="43.5" customHeight="1" x14ac:dyDescent="0.25">
      <c r="A70" s="173"/>
      <c r="B70" s="173"/>
      <c r="C70" s="173"/>
      <c r="D70" s="173"/>
      <c r="E70" s="173"/>
      <c r="F70" s="173"/>
      <c r="G70" s="173"/>
      <c r="H70" s="173"/>
      <c r="I70" s="173"/>
      <c r="J70" s="173"/>
      <c r="K70" s="71"/>
      <c r="L70" s="71"/>
      <c r="M70" s="71"/>
      <c r="N70" s="71"/>
      <c r="O70" s="71"/>
      <c r="P70" s="72"/>
      <c r="Q70" s="73"/>
      <c r="R70" s="74"/>
    </row>
    <row r="71" spans="1:18" ht="44.25" customHeight="1" x14ac:dyDescent="0.25">
      <c r="A71" s="173"/>
      <c r="B71" s="173"/>
      <c r="C71" s="173"/>
      <c r="D71" s="173"/>
      <c r="E71" s="173"/>
      <c r="F71" s="173"/>
      <c r="G71" s="173"/>
      <c r="H71" s="173"/>
      <c r="I71" s="173"/>
      <c r="J71" s="173"/>
      <c r="K71" s="71"/>
      <c r="L71" s="71"/>
      <c r="M71" s="71"/>
      <c r="N71" s="71"/>
      <c r="O71" s="71"/>
      <c r="P71" s="72"/>
      <c r="Q71" s="73"/>
      <c r="R71" s="74"/>
    </row>
    <row r="72" spans="1:18" ht="54.75" customHeight="1" x14ac:dyDescent="0.25">
      <c r="A72" s="173"/>
      <c r="B72" s="173"/>
      <c r="C72" s="173"/>
      <c r="D72" s="173"/>
      <c r="E72" s="173"/>
      <c r="F72" s="173"/>
      <c r="G72" s="173"/>
      <c r="H72" s="173"/>
      <c r="I72" s="173"/>
      <c r="J72" s="173"/>
      <c r="K72" s="71"/>
      <c r="L72" s="71"/>
      <c r="M72" s="71"/>
      <c r="N72" s="71"/>
      <c r="O72" s="71"/>
      <c r="P72" s="72"/>
      <c r="Q72" s="73"/>
      <c r="R72" s="74"/>
    </row>
    <row r="73" spans="1:18" ht="65.25" customHeight="1" x14ac:dyDescent="0.25">
      <c r="A73" s="173"/>
      <c r="B73" s="173"/>
      <c r="C73" s="173"/>
      <c r="D73" s="173"/>
      <c r="E73" s="173"/>
      <c r="F73" s="173"/>
      <c r="G73" s="173"/>
      <c r="H73" s="173"/>
      <c r="I73" s="173"/>
      <c r="J73" s="173"/>
      <c r="K73" s="75"/>
      <c r="L73" s="75"/>
      <c r="M73" s="75"/>
      <c r="N73" s="75"/>
      <c r="O73" s="75"/>
      <c r="P73" s="72"/>
      <c r="Q73" s="73"/>
      <c r="R73" s="74"/>
    </row>
    <row r="74" spans="1:18" ht="113.25" customHeight="1" x14ac:dyDescent="0.25">
      <c r="A74" s="76"/>
      <c r="B74" s="174" t="s">
        <v>398</v>
      </c>
      <c r="C74" s="174"/>
      <c r="D74" s="174"/>
      <c r="E74" s="174"/>
      <c r="F74" s="174"/>
      <c r="G74" s="174"/>
      <c r="H74" s="174"/>
      <c r="I74" s="76"/>
      <c r="J74" s="76"/>
      <c r="K74" s="76"/>
      <c r="L74" s="76"/>
      <c r="M74" s="76"/>
      <c r="N74" s="76"/>
      <c r="O74" s="76"/>
    </row>
    <row r="75" spans="1:18" ht="77.25" customHeight="1" x14ac:dyDescent="0.25">
      <c r="B75" s="77" t="s">
        <v>4</v>
      </c>
      <c r="C75" s="77" t="s">
        <v>399</v>
      </c>
      <c r="D75" s="77"/>
      <c r="E75" s="77" t="s">
        <v>400</v>
      </c>
      <c r="F75" s="77" t="s">
        <v>401</v>
      </c>
      <c r="G75" s="77" t="s">
        <v>402</v>
      </c>
      <c r="H75" s="77" t="s">
        <v>403</v>
      </c>
    </row>
    <row r="76" spans="1:18" ht="30" customHeight="1" x14ac:dyDescent="0.25">
      <c r="B76" s="160" t="s">
        <v>29</v>
      </c>
      <c r="C76" s="165">
        <v>11</v>
      </c>
      <c r="D76" s="157"/>
      <c r="E76" s="157">
        <v>1</v>
      </c>
      <c r="F76" s="166">
        <f>C76-E76-G76</f>
        <v>9</v>
      </c>
      <c r="G76" s="157">
        <v>1</v>
      </c>
      <c r="H76" s="158">
        <v>0</v>
      </c>
    </row>
    <row r="77" spans="1:18" ht="36.75" hidden="1" customHeight="1" x14ac:dyDescent="0.25">
      <c r="B77" s="168"/>
      <c r="C77" s="165"/>
      <c r="D77" s="157"/>
      <c r="E77" s="157"/>
      <c r="F77" s="169"/>
      <c r="G77" s="157"/>
      <c r="H77" s="170"/>
    </row>
    <row r="78" spans="1:18" ht="408" hidden="1" customHeight="1" x14ac:dyDescent="0.25">
      <c r="B78" s="168"/>
      <c r="C78" s="165"/>
      <c r="D78" s="157"/>
      <c r="E78" s="157"/>
      <c r="F78" s="169"/>
      <c r="G78" s="157"/>
      <c r="H78" s="170"/>
    </row>
    <row r="79" spans="1:18" ht="2.25" customHeight="1" x14ac:dyDescent="0.25">
      <c r="B79" s="161"/>
      <c r="C79" s="165"/>
      <c r="D79" s="157"/>
      <c r="E79" s="157"/>
      <c r="F79" s="167"/>
      <c r="G79" s="157"/>
      <c r="H79" s="159"/>
    </row>
    <row r="80" spans="1:18" ht="16.5" customHeight="1" x14ac:dyDescent="0.25">
      <c r="B80" s="160" t="s">
        <v>105</v>
      </c>
      <c r="C80" s="165">
        <v>5</v>
      </c>
      <c r="D80" s="157"/>
      <c r="E80" s="157">
        <v>1</v>
      </c>
      <c r="F80" s="166">
        <f>C80-E80-G80</f>
        <v>4</v>
      </c>
      <c r="G80" s="157">
        <v>0</v>
      </c>
      <c r="H80" s="158">
        <v>0</v>
      </c>
    </row>
    <row r="81" spans="2:22" ht="12" customHeight="1" x14ac:dyDescent="0.25">
      <c r="B81" s="161"/>
      <c r="C81" s="165"/>
      <c r="D81" s="157"/>
      <c r="E81" s="157"/>
      <c r="F81" s="167"/>
      <c r="G81" s="157"/>
      <c r="H81" s="159"/>
    </row>
    <row r="82" spans="2:22" ht="15.75" customHeight="1" x14ac:dyDescent="0.25">
      <c r="B82" s="160" t="s">
        <v>127</v>
      </c>
      <c r="C82" s="165">
        <v>33</v>
      </c>
      <c r="D82" s="157"/>
      <c r="E82" s="157">
        <v>6</v>
      </c>
      <c r="F82" s="166">
        <f>C82-E82-G82</f>
        <v>27</v>
      </c>
      <c r="G82" s="166">
        <v>0</v>
      </c>
      <c r="H82" s="158">
        <v>0</v>
      </c>
    </row>
    <row r="83" spans="2:22" ht="9" customHeight="1" x14ac:dyDescent="0.25">
      <c r="B83" s="168"/>
      <c r="C83" s="165"/>
      <c r="D83" s="157"/>
      <c r="E83" s="157"/>
      <c r="F83" s="169"/>
      <c r="G83" s="169"/>
      <c r="H83" s="170"/>
    </row>
    <row r="84" spans="2:22" ht="15.75" hidden="1" customHeight="1" x14ac:dyDescent="0.25">
      <c r="B84" s="161"/>
      <c r="C84" s="165"/>
      <c r="D84" s="157"/>
      <c r="E84" s="157"/>
      <c r="F84" s="167"/>
      <c r="G84" s="167"/>
      <c r="H84" s="159"/>
    </row>
    <row r="85" spans="2:22" ht="29.25" customHeight="1" x14ac:dyDescent="0.25">
      <c r="B85" s="160" t="s">
        <v>349</v>
      </c>
      <c r="C85" s="165">
        <v>9</v>
      </c>
      <c r="D85" s="157"/>
      <c r="E85" s="157">
        <v>1</v>
      </c>
      <c r="F85" s="166">
        <f>C85-E85-G85</f>
        <v>8</v>
      </c>
      <c r="G85" s="157">
        <v>0</v>
      </c>
      <c r="H85" s="158">
        <v>0</v>
      </c>
    </row>
    <row r="86" spans="2:22" ht="2.25" customHeight="1" x14ac:dyDescent="0.25">
      <c r="B86" s="161"/>
      <c r="C86" s="165"/>
      <c r="D86" s="157"/>
      <c r="E86" s="157"/>
      <c r="F86" s="167"/>
      <c r="G86" s="157"/>
      <c r="H86" s="159"/>
    </row>
    <row r="87" spans="2:22" ht="27" customHeight="1" x14ac:dyDescent="0.25">
      <c r="B87" s="160" t="s">
        <v>404</v>
      </c>
      <c r="C87" s="162">
        <f>SUM(C76:C86)</f>
        <v>58</v>
      </c>
      <c r="D87" s="162"/>
      <c r="E87" s="162">
        <f>SUM(E76:E86)</f>
        <v>9</v>
      </c>
      <c r="F87" s="163">
        <f t="shared" ref="F87" si="2">SUM(F76:F86)</f>
        <v>48</v>
      </c>
      <c r="G87" s="162">
        <f>SUM(G76:G86)</f>
        <v>1</v>
      </c>
      <c r="H87" s="162">
        <f>SUM(H76:H86)</f>
        <v>0</v>
      </c>
    </row>
    <row r="88" spans="2:22" ht="7.5" customHeight="1" x14ac:dyDescent="0.25">
      <c r="B88" s="161"/>
      <c r="C88" s="162"/>
      <c r="D88" s="162"/>
      <c r="E88" s="162"/>
      <c r="F88" s="164"/>
      <c r="G88" s="162"/>
      <c r="H88" s="162"/>
    </row>
    <row r="89" spans="2:22" ht="385.5" customHeight="1" x14ac:dyDescent="0.25">
      <c r="B89" s="99" t="s">
        <v>412</v>
      </c>
      <c r="C89" s="100"/>
      <c r="D89" s="100"/>
      <c r="E89" s="100"/>
      <c r="F89" s="100"/>
      <c r="G89" s="100"/>
      <c r="H89" s="100"/>
    </row>
    <row r="90" spans="2:22" ht="124.5" customHeight="1" x14ac:dyDescent="0.25">
      <c r="D90" s="91"/>
      <c r="E90" s="91"/>
      <c r="F90" s="91"/>
      <c r="G90" s="91"/>
      <c r="H90" s="91"/>
      <c r="I90" s="91"/>
      <c r="J90" s="91"/>
      <c r="K90" s="91"/>
      <c r="L90" s="91"/>
      <c r="M90" s="91"/>
      <c r="N90" s="91"/>
      <c r="O90" s="91"/>
      <c r="P90" s="91"/>
      <c r="Q90" s="91"/>
      <c r="R90" s="91"/>
      <c r="S90" s="91"/>
      <c r="T90" s="91"/>
      <c r="U90" s="91"/>
      <c r="V90" s="91"/>
    </row>
  </sheetData>
  <autoFilter ref="A5:AF63" xr:uid="{47620765-9944-4DED-8668-2F80E69B1696}"/>
  <mergeCells count="38">
    <mergeCell ref="E4:F4"/>
    <mergeCell ref="A65:J73"/>
    <mergeCell ref="B74:H74"/>
    <mergeCell ref="B76:B79"/>
    <mergeCell ref="C76:C79"/>
    <mergeCell ref="D76:D79"/>
    <mergeCell ref="E76:E79"/>
    <mergeCell ref="F76:F79"/>
    <mergeCell ref="G76:G79"/>
    <mergeCell ref="H76:H79"/>
    <mergeCell ref="G80:G81"/>
    <mergeCell ref="H80:H81"/>
    <mergeCell ref="B82:B84"/>
    <mergeCell ref="C82:C84"/>
    <mergeCell ref="D82:D84"/>
    <mergeCell ref="E82:E84"/>
    <mergeCell ref="F82:F84"/>
    <mergeCell ref="G82:G84"/>
    <mergeCell ref="H82:H84"/>
    <mergeCell ref="B80:B81"/>
    <mergeCell ref="C80:C81"/>
    <mergeCell ref="D80:D81"/>
    <mergeCell ref="E80:E81"/>
    <mergeCell ref="F80:F81"/>
    <mergeCell ref="G85:G86"/>
    <mergeCell ref="H85:H86"/>
    <mergeCell ref="B87:B88"/>
    <mergeCell ref="C87:C88"/>
    <mergeCell ref="D87:D88"/>
    <mergeCell ref="E87:E88"/>
    <mergeCell ref="F87:F88"/>
    <mergeCell ref="G87:G88"/>
    <mergeCell ref="H87:H88"/>
    <mergeCell ref="B85:B86"/>
    <mergeCell ref="C85:C86"/>
    <mergeCell ref="D85:D86"/>
    <mergeCell ref="E85:E86"/>
    <mergeCell ref="F85:F86"/>
  </mergeCells>
  <hyperlinks>
    <hyperlink ref="U31" r:id="rId1" xr:uid="{DF7ECDE5-3174-4608-A21A-99C88FF53905}"/>
    <hyperlink ref="U32" r:id="rId2" xr:uid="{9EB50C0D-EF5A-4E03-AF8A-C0448D9E5B2D}"/>
    <hyperlink ref="U42" r:id="rId3" xr:uid="{A4886E46-7F13-4489-B369-6DBE061339B9}"/>
    <hyperlink ref="U7" r:id="rId4" xr:uid="{C97F3C30-220F-49EF-A20A-097042BA8473}"/>
  </hyperlinks>
  <pageMargins left="0.7" right="0.7" top="0.75" bottom="0.75" header="0.3" footer="0.3"/>
  <pageSetup scale="31" orientation="portrait" horizontalDpi="300" verticalDpi="0" r:id="rId5"/>
  <headerFooter>
    <oddHeader>&amp;L&amp;"Aptos Narrow,Normal"&amp;K000000&amp;G&amp;C&amp;"Aptos Narrow,Negrita"&amp;K000000Plan de Relacionamiento con la Ciudadanía - Programa de Transparencia y Ética Pública PTEP 2025
&amp;R&amp;"Aptos Narrow,Normal"&amp;K000000&amp;G</oddHeader>
    <oddFooter>&amp;L&amp;"Aptos Narrow,Normal"&amp;K000000Pública&amp;C&amp;"Aptos Narrow,Normal"&amp;K000000Oficina Asesora de Planeación y Estudios Sectoriales - GIT Transformación Organizacional&amp;R&amp;"Aptos Narrow,Normal"&amp;K000000&amp;P</oddFooter>
  </headerFooter>
  <rowBreaks count="1" manualBreakCount="1">
    <brk id="38" max="34" man="1"/>
  </rowBreaks>
  <colBreaks count="1" manualBreakCount="1">
    <brk id="16" max="53" man="1"/>
  </colBreaks>
  <drawing r:id="rId6"/>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Primer Monitoreo-30 de Abril.</vt:lpstr>
      <vt:lpstr>'Primer Monitoreo-30 de Abril.'!Área_de_impresión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Carolina Bernal Londono</dc:creator>
  <cp:lastModifiedBy>Cindy Carolina Bernal Londono</cp:lastModifiedBy>
  <dcterms:created xsi:type="dcterms:W3CDTF">2025-05-27T18:49:19Z</dcterms:created>
  <dcterms:modified xsi:type="dcterms:W3CDTF">2025-06-03T21:12:15Z</dcterms:modified>
</cp:coreProperties>
</file>