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rpetaTI\Financiera\00 coordinación\Informes para publicación\2019\"/>
    </mc:Choice>
  </mc:AlternateContent>
  <bookViews>
    <workbookView xWindow="0" yWindow="0" windowWidth="20496" windowHeight="7668"/>
  </bookViews>
  <sheets>
    <sheet name="Informe" sheetId="1" r:id="rId1"/>
  </sheets>
  <definedNames>
    <definedName name="_xlnm._FilterDatabase" localSheetId="0" hidden="1">Informe!$A$6:$P$179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79" i="1" l="1"/>
  <c r="M179" i="1"/>
  <c r="O178" i="1"/>
  <c r="M178" i="1"/>
  <c r="O177" i="1"/>
  <c r="M177" i="1"/>
  <c r="O176" i="1"/>
  <c r="M176" i="1"/>
  <c r="O175" i="1"/>
  <c r="M175" i="1"/>
  <c r="O174" i="1"/>
  <c r="M174" i="1"/>
  <c r="O173" i="1"/>
  <c r="M173" i="1"/>
  <c r="O172" i="1"/>
  <c r="M172" i="1"/>
  <c r="O171" i="1"/>
  <c r="M171" i="1"/>
  <c r="O170" i="1"/>
  <c r="M170" i="1"/>
  <c r="O169" i="1"/>
  <c r="M169" i="1"/>
  <c r="O168" i="1"/>
  <c r="M168" i="1"/>
  <c r="O167" i="1"/>
  <c r="M167" i="1"/>
  <c r="O166" i="1"/>
  <c r="M166" i="1"/>
  <c r="O165" i="1"/>
  <c r="M165" i="1"/>
  <c r="O164" i="1"/>
  <c r="M164" i="1"/>
  <c r="O163" i="1"/>
  <c r="M163" i="1"/>
  <c r="O162" i="1"/>
  <c r="M162" i="1"/>
  <c r="O161" i="1"/>
  <c r="M161" i="1"/>
  <c r="O160" i="1"/>
  <c r="M160" i="1"/>
  <c r="O159" i="1"/>
  <c r="M159" i="1"/>
  <c r="O158" i="1"/>
  <c r="M158" i="1"/>
  <c r="O157" i="1"/>
  <c r="M157" i="1"/>
  <c r="O156" i="1"/>
  <c r="M156" i="1"/>
  <c r="O155" i="1"/>
  <c r="M155" i="1"/>
  <c r="O154" i="1"/>
  <c r="M154" i="1"/>
  <c r="O153" i="1"/>
  <c r="M153" i="1"/>
  <c r="O152" i="1"/>
  <c r="M152" i="1"/>
  <c r="O151" i="1"/>
  <c r="M151" i="1"/>
  <c r="O150" i="1"/>
  <c r="M150" i="1"/>
  <c r="O149" i="1"/>
  <c r="M149" i="1"/>
  <c r="O148" i="1"/>
  <c r="M148" i="1"/>
  <c r="O147" i="1"/>
  <c r="M147" i="1"/>
  <c r="O146" i="1"/>
  <c r="M146" i="1"/>
  <c r="O145" i="1"/>
  <c r="M145" i="1"/>
  <c r="O144" i="1"/>
  <c r="M144" i="1"/>
  <c r="O143" i="1"/>
  <c r="M143" i="1"/>
  <c r="O142" i="1"/>
  <c r="M142" i="1"/>
  <c r="O141" i="1"/>
  <c r="M141" i="1"/>
  <c r="O140" i="1"/>
  <c r="M140" i="1"/>
  <c r="O139" i="1"/>
  <c r="M139" i="1"/>
  <c r="O138" i="1"/>
  <c r="M138" i="1"/>
  <c r="O137" i="1"/>
  <c r="M137" i="1"/>
  <c r="O136" i="1"/>
  <c r="M136" i="1"/>
  <c r="O135" i="1"/>
  <c r="M135" i="1"/>
  <c r="O134" i="1"/>
  <c r="M134" i="1"/>
  <c r="O133" i="1"/>
  <c r="M133" i="1"/>
  <c r="O132" i="1"/>
  <c r="M132" i="1"/>
  <c r="O131" i="1"/>
  <c r="M131" i="1"/>
  <c r="O130" i="1"/>
  <c r="M130" i="1"/>
  <c r="O129" i="1"/>
  <c r="M129" i="1"/>
  <c r="O128" i="1"/>
  <c r="M128" i="1"/>
  <c r="O127" i="1"/>
  <c r="M127" i="1"/>
  <c r="O126" i="1"/>
  <c r="M126" i="1"/>
  <c r="O125" i="1"/>
  <c r="M125" i="1"/>
  <c r="O124" i="1"/>
  <c r="M124" i="1"/>
  <c r="O123" i="1"/>
  <c r="M123" i="1"/>
  <c r="O122" i="1"/>
  <c r="M122" i="1"/>
  <c r="O121" i="1"/>
  <c r="M121" i="1"/>
  <c r="O120" i="1"/>
  <c r="M120" i="1"/>
  <c r="O119" i="1"/>
  <c r="M119" i="1"/>
  <c r="O118" i="1"/>
  <c r="M118" i="1"/>
  <c r="O117" i="1"/>
  <c r="M117" i="1"/>
  <c r="O116" i="1"/>
  <c r="M116" i="1"/>
  <c r="O115" i="1"/>
  <c r="M115" i="1"/>
  <c r="O114" i="1"/>
  <c r="M114" i="1"/>
  <c r="O113" i="1"/>
  <c r="M113" i="1"/>
  <c r="O112" i="1"/>
  <c r="M112" i="1"/>
  <c r="O111" i="1"/>
  <c r="M111" i="1"/>
  <c r="O110" i="1"/>
  <c r="M110" i="1"/>
  <c r="O109" i="1"/>
  <c r="M109" i="1"/>
  <c r="O108" i="1"/>
  <c r="M108" i="1"/>
  <c r="O107" i="1"/>
  <c r="M107" i="1"/>
  <c r="O106" i="1"/>
  <c r="M106" i="1"/>
  <c r="O105" i="1"/>
  <c r="M105" i="1"/>
  <c r="O104" i="1"/>
  <c r="M104" i="1"/>
  <c r="O103" i="1"/>
  <c r="M103" i="1"/>
  <c r="O102" i="1"/>
  <c r="M102" i="1"/>
  <c r="O101" i="1"/>
  <c r="M101" i="1"/>
  <c r="O100" i="1"/>
  <c r="M100" i="1"/>
  <c r="O99" i="1"/>
  <c r="M99" i="1"/>
  <c r="O98" i="1"/>
  <c r="M98" i="1"/>
  <c r="O97" i="1"/>
  <c r="M97" i="1"/>
  <c r="O96" i="1"/>
  <c r="M96" i="1"/>
  <c r="O95" i="1"/>
  <c r="M95" i="1"/>
  <c r="O94" i="1"/>
  <c r="M94" i="1"/>
  <c r="O93" i="1"/>
  <c r="M93" i="1"/>
  <c r="O92" i="1"/>
  <c r="M92" i="1"/>
  <c r="O91" i="1"/>
  <c r="M91" i="1"/>
  <c r="O90" i="1"/>
  <c r="M90" i="1"/>
  <c r="O89" i="1"/>
  <c r="M89" i="1"/>
  <c r="O88" i="1"/>
  <c r="M88" i="1"/>
  <c r="O87" i="1"/>
  <c r="M87" i="1"/>
  <c r="O86" i="1"/>
  <c r="M86" i="1"/>
  <c r="O85" i="1"/>
  <c r="M85" i="1"/>
  <c r="O84" i="1"/>
  <c r="M84" i="1"/>
  <c r="O83" i="1"/>
  <c r="M83" i="1"/>
  <c r="O82" i="1"/>
  <c r="M82" i="1"/>
  <c r="O81" i="1"/>
  <c r="M81" i="1"/>
  <c r="O80" i="1"/>
  <c r="M80" i="1"/>
  <c r="O79" i="1"/>
  <c r="M79" i="1"/>
  <c r="O78" i="1"/>
  <c r="M78" i="1"/>
  <c r="O77" i="1"/>
  <c r="M77" i="1"/>
  <c r="O76" i="1"/>
  <c r="M76" i="1"/>
  <c r="O75" i="1"/>
  <c r="M75" i="1"/>
  <c r="O74" i="1"/>
  <c r="M74" i="1"/>
  <c r="O73" i="1"/>
  <c r="M73" i="1"/>
  <c r="O72" i="1"/>
  <c r="M72" i="1"/>
  <c r="O71" i="1"/>
  <c r="M71" i="1"/>
  <c r="O70" i="1"/>
  <c r="M70" i="1"/>
  <c r="O69" i="1"/>
  <c r="M69" i="1"/>
  <c r="O68" i="1"/>
  <c r="M68" i="1"/>
  <c r="O67" i="1"/>
  <c r="M67" i="1"/>
  <c r="O66" i="1"/>
  <c r="M66" i="1"/>
  <c r="O65" i="1"/>
  <c r="M65" i="1"/>
  <c r="O64" i="1"/>
  <c r="M64" i="1"/>
  <c r="O63" i="1"/>
  <c r="M63" i="1"/>
  <c r="O62" i="1"/>
  <c r="M62" i="1"/>
  <c r="O61" i="1"/>
  <c r="M61" i="1"/>
  <c r="O60" i="1"/>
  <c r="M60" i="1"/>
  <c r="O59" i="1"/>
  <c r="M59" i="1"/>
  <c r="O58" i="1"/>
  <c r="M58" i="1"/>
  <c r="O57" i="1"/>
  <c r="M57" i="1"/>
  <c r="O56" i="1"/>
  <c r="M56" i="1"/>
  <c r="O55" i="1"/>
  <c r="M55" i="1"/>
  <c r="O54" i="1"/>
  <c r="M54" i="1"/>
  <c r="O53" i="1"/>
  <c r="M53" i="1"/>
  <c r="O52" i="1"/>
  <c r="M52" i="1"/>
  <c r="O51" i="1"/>
  <c r="M51" i="1"/>
  <c r="O50" i="1"/>
  <c r="M50" i="1"/>
  <c r="O49" i="1"/>
  <c r="M49" i="1"/>
  <c r="O48" i="1"/>
  <c r="M48" i="1"/>
  <c r="O47" i="1"/>
  <c r="M47" i="1"/>
  <c r="O46" i="1"/>
  <c r="M46" i="1"/>
  <c r="O45" i="1"/>
  <c r="M45" i="1"/>
  <c r="O44" i="1"/>
  <c r="M44" i="1"/>
  <c r="O43" i="1"/>
  <c r="M43" i="1"/>
  <c r="P42" i="1"/>
  <c r="O42" i="1"/>
  <c r="N42" i="1"/>
  <c r="M42" i="1" s="1"/>
  <c r="L42" i="1"/>
  <c r="K42" i="1"/>
  <c r="J42" i="1"/>
  <c r="I42" i="1"/>
  <c r="O41" i="1"/>
  <c r="M41" i="1"/>
  <c r="O40" i="1"/>
  <c r="M40" i="1"/>
  <c r="O39" i="1"/>
  <c r="M39" i="1"/>
  <c r="O38" i="1"/>
  <c r="M38" i="1"/>
  <c r="P37" i="1"/>
  <c r="O37" i="1"/>
  <c r="N37" i="1"/>
  <c r="M37" i="1" s="1"/>
  <c r="L37" i="1"/>
  <c r="K37" i="1"/>
  <c r="J37" i="1"/>
  <c r="I37" i="1"/>
  <c r="O36" i="1"/>
  <c r="M36" i="1"/>
  <c r="O35" i="1"/>
  <c r="M35" i="1"/>
  <c r="O34" i="1"/>
  <c r="M34" i="1"/>
  <c r="O33" i="1"/>
  <c r="M33" i="1"/>
  <c r="O32" i="1"/>
  <c r="M32" i="1"/>
  <c r="O31" i="1"/>
  <c r="M31" i="1"/>
  <c r="O30" i="1"/>
  <c r="M30" i="1"/>
  <c r="O29" i="1"/>
  <c r="M29" i="1"/>
  <c r="O28" i="1"/>
  <c r="M28" i="1"/>
  <c r="O27" i="1"/>
  <c r="M27" i="1"/>
  <c r="O26" i="1"/>
  <c r="M26" i="1"/>
  <c r="O25" i="1"/>
  <c r="M25" i="1"/>
  <c r="O24" i="1"/>
  <c r="M24" i="1"/>
  <c r="O23" i="1"/>
  <c r="M23" i="1"/>
  <c r="P22" i="1"/>
  <c r="O22" i="1"/>
  <c r="N22" i="1"/>
  <c r="M22" i="1" s="1"/>
  <c r="L22" i="1"/>
  <c r="K22" i="1"/>
  <c r="J22" i="1"/>
  <c r="I22" i="1"/>
  <c r="O21" i="1"/>
  <c r="M21" i="1"/>
  <c r="O20" i="1"/>
  <c r="M20" i="1"/>
  <c r="O19" i="1"/>
  <c r="M19" i="1"/>
  <c r="O18" i="1"/>
  <c r="M18" i="1"/>
  <c r="O17" i="1"/>
  <c r="M17" i="1"/>
  <c r="O16" i="1"/>
  <c r="M16" i="1"/>
  <c r="O15" i="1"/>
  <c r="M15" i="1"/>
  <c r="O14" i="1"/>
  <c r="M14" i="1"/>
  <c r="O13" i="1"/>
  <c r="M13" i="1"/>
  <c r="O12" i="1"/>
  <c r="M12" i="1"/>
  <c r="O11" i="1"/>
  <c r="M11" i="1"/>
  <c r="O10" i="1"/>
  <c r="M10" i="1"/>
  <c r="P9" i="1"/>
  <c r="O9" i="1"/>
  <c r="N9" i="1"/>
  <c r="M9" i="1" s="1"/>
  <c r="L9" i="1"/>
  <c r="K9" i="1"/>
  <c r="J9" i="1"/>
  <c r="I9" i="1"/>
  <c r="P8" i="1"/>
  <c r="O8" i="1"/>
  <c r="N8" i="1"/>
  <c r="M8" i="1" s="1"/>
  <c r="L8" i="1"/>
  <c r="K8" i="1"/>
  <c r="J8" i="1"/>
  <c r="I8" i="1"/>
  <c r="P7" i="1"/>
  <c r="O7" i="1"/>
  <c r="N7" i="1"/>
  <c r="M7" i="1" s="1"/>
  <c r="L7" i="1"/>
  <c r="K7" i="1"/>
  <c r="J7" i="1"/>
  <c r="I7" i="1"/>
</calcChain>
</file>

<file path=xl/sharedStrings.xml><?xml version="1.0" encoding="utf-8"?>
<sst xmlns="http://schemas.openxmlformats.org/spreadsheetml/2006/main" count="1232" uniqueCount="191">
  <si>
    <t>FONDO DE TECNOLOGÍAS DE LA INFORMACIÓN Y LAS COMUNICACIONES</t>
  </si>
  <si>
    <t>SECCIÓN 23-06-00</t>
  </si>
  <si>
    <t>INFORME DE EJECUCION DEL PRESUPUESTO DE GASTOS</t>
  </si>
  <si>
    <t>VIGENCIA FISCAL 2019</t>
  </si>
  <si>
    <t>MARZO</t>
  </si>
  <si>
    <t>TIPO</t>
  </si>
  <si>
    <t>CTA</t>
  </si>
  <si>
    <t>SUB
CTA</t>
  </si>
  <si>
    <t>OBJ</t>
  </si>
  <si>
    <t>ORD</t>
  </si>
  <si>
    <t>SOR
ORD</t>
  </si>
  <si>
    <t>ITEM</t>
  </si>
  <si>
    <t>DESCRIPCION</t>
  </si>
  <si>
    <t>APR. VIGENTE</t>
  </si>
  <si>
    <t>CDP</t>
  </si>
  <si>
    <t>APR. DISPONIBLE</t>
  </si>
  <si>
    <t>COMPROMISO</t>
  </si>
  <si>
    <t>% COMP</t>
  </si>
  <si>
    <t>OBLIGACION</t>
  </si>
  <si>
    <t>% OBLIG</t>
  </si>
  <si>
    <t>PAGOS</t>
  </si>
  <si>
    <t>GASTO</t>
  </si>
  <si>
    <t>A</t>
  </si>
  <si>
    <t>FUNCIONAMIENTO</t>
  </si>
  <si>
    <t>02</t>
  </si>
  <si>
    <t>ADQUISICIÓN DE BIENES Y SERVICIOS</t>
  </si>
  <si>
    <t>01</t>
  </si>
  <si>
    <t>ADQUISICIÓN DE ACTIVOS NO FINANCIEROS</t>
  </si>
  <si>
    <t>004</t>
  </si>
  <si>
    <t>MAQUINARIA Y EQUIPO</t>
  </si>
  <si>
    <t>ADQUISICIONES DIFERENTES DE ACTIVOS</t>
  </si>
  <si>
    <t>002</t>
  </si>
  <si>
    <t>PRODUCTOS ALIMENTICIOS, BEBIDAS Y TABACO; TEXTILES, PRENDAS DE VESTIR Y PRODUCTOS DE CUERO</t>
  </si>
  <si>
    <t>003</t>
  </si>
  <si>
    <t>OTROS BIENES TRANSPORTABLES (EXCEPTO PRODUCTOS METÁLICOS, MAQUINARIA Y EQUIPO)</t>
  </si>
  <si>
    <t>PRODUCTOS METÁLICOS Y PAQUETES DE SOFTWARE</t>
  </si>
  <si>
    <t>005</t>
  </si>
  <si>
    <t>SERVICIOS DE LA CONSTRUCCIÓN</t>
  </si>
  <si>
    <t>006</t>
  </si>
  <si>
    <t>SERVICIOS DE ALOJAMIENTO; SERVICIOS DE SUMINISTRO DE COMIDAS Y BEBIDAS; SERVICIOS DE TRANSPORTE; Y SERVICIOS DE DISTRIBUCIÓN DE ELECTRICIDAD, GAS Y AGUA</t>
  </si>
  <si>
    <t>007</t>
  </si>
  <si>
    <t>SERVICIOS FINANCIEROS Y SERVICIOS CONEXOS, SERVICIOS INMOBILIARIOS Y SERVICIOS DE LEASING</t>
  </si>
  <si>
    <t>008</t>
  </si>
  <si>
    <t>SERVICIOS PRESTADOS A LAS EMPRESAS Y SERVICIOS DE PRODUCCIÓN</t>
  </si>
  <si>
    <t>009</t>
  </si>
  <si>
    <t>SERVICIOS PARA LA COMUNIDAD, SOCIALES Y PERSONALES</t>
  </si>
  <si>
    <t>010</t>
  </si>
  <si>
    <t>VIÁTICOS DE LOS FUNCIONARIOS EN COMISIÓN</t>
  </si>
  <si>
    <t>03</t>
  </si>
  <si>
    <t>TRANSFERENCIAS CORRIENTES</t>
  </si>
  <si>
    <t>014</t>
  </si>
  <si>
    <t>UNION INTERNACIONAL DE TELECOMUNICACIONES-UIT-LEY 252 DE 1995</t>
  </si>
  <si>
    <t>001</t>
  </si>
  <si>
    <t>MEMBRESÍAS</t>
  </si>
  <si>
    <t>093</t>
  </si>
  <si>
    <t>UNION POSTAL DE LAS AMERICAS, ESPANA Y PORTUGAL. UPAEP. (LEYES 60 DE 1973 Y 50 DE 1977)</t>
  </si>
  <si>
    <t>094</t>
  </si>
  <si>
    <t>UNION POSTAL UNIVERSAL. UPU. (LEY 19 DE 1978)</t>
  </si>
  <si>
    <t>011</t>
  </si>
  <si>
    <t>TRANSFERIR A LA AGENCIA NACIONAL DEL ESPECTRO ARTICULO 31 LEY 1341 DE 2009 Y ARTICULO 6O. DEL DECRETO 4169 DE 2011</t>
  </si>
  <si>
    <t>012</t>
  </si>
  <si>
    <t>TRANSFERIR A LA SUPERINTENDENCIA DE INDUSTRIA Y COMERCIO DECRETOS 1130 Y 1620 DE 1999 Y 2003.  LEYES 1341 Y 1369 DE 2009</t>
  </si>
  <si>
    <t>04</t>
  </si>
  <si>
    <t>TRANSFERENCIAS DE EXCEDENTES FINANCIEROS A LA NACIÓN (ART. 16 EOP)</t>
  </si>
  <si>
    <t>029</t>
  </si>
  <si>
    <t>PLANES COMPLEMENTARIOS DE SALUD LEY 314 DE 1996 (NO DE PENSIONES)</t>
  </si>
  <si>
    <t>10</t>
  </si>
  <si>
    <t>SENTENCIAS</t>
  </si>
  <si>
    <t>11</t>
  </si>
  <si>
    <t>07</t>
  </si>
  <si>
    <t>TRANSFERIR AL OPERADOR OFICIAL DE LOS SERVICIOS DE FRANQUICIA POSTAL Y TELEGRAFICA</t>
  </si>
  <si>
    <t xml:space="preserve">TRANSFERENCIA  PARA FINANCIAMIENTO DEL SERVICIO POSTAL UNIVERSAL </t>
  </si>
  <si>
    <t>08</t>
  </si>
  <si>
    <t>GASTOS POR TRIBUTOS, MULTAS, SANCIONES E INTERESES DE MORA</t>
  </si>
  <si>
    <t>IMPUESTOS</t>
  </si>
  <si>
    <t>IMPUESTO PREDIAL Y SOBRETASA AMBIENTAL</t>
  </si>
  <si>
    <t>IMPUESTO SOBRE VEHÍCULOS AUTOMOTORES</t>
  </si>
  <si>
    <t>CUOTA DE FISCALIZACIÓN Y AUDITAJE</t>
  </si>
  <si>
    <t>C</t>
  </si>
  <si>
    <t>INVERSIÓN</t>
  </si>
  <si>
    <t>2301</t>
  </si>
  <si>
    <t>0400</t>
  </si>
  <si>
    <t>ANÁLISIS Y CONTROL EN LOS SERVICIOS DE TELECOMUNICACIONES Y SERVICIOS POSTALES A NIVEL  NACIONAL</t>
  </si>
  <si>
    <t>0</t>
  </si>
  <si>
    <t>2301003</t>
  </si>
  <si>
    <t>2301055</t>
  </si>
  <si>
    <t>2301056</t>
  </si>
  <si>
    <t>12</t>
  </si>
  <si>
    <t>AMPLIACIÓN PROGRAMA DE TELECOMUNICACIONES SOCIALES  NACIONAL</t>
  </si>
  <si>
    <t>2301028</t>
  </si>
  <si>
    <t>2301031</t>
  </si>
  <si>
    <t>2301024</t>
  </si>
  <si>
    <t>13</t>
  </si>
  <si>
    <t>IMPLEMENTACIÓN DEL SISTEMA NACIONAL DE TELECOMUNICACIONES DE EMERGENCIAS  NACIONAL - [PREVIO CONCEPTO DNP]</t>
  </si>
  <si>
    <t>14</t>
  </si>
  <si>
    <t>APOYO FINANCIERO PARA EL SUMINISTRO DE TERMINALES A NIVEL  NACIONAL</t>
  </si>
  <si>
    <t>2301065</t>
  </si>
  <si>
    <t>2301066</t>
  </si>
  <si>
    <t>15</t>
  </si>
  <si>
    <t>ACTUALIZACIÓN MODERNIZACIÓN Y COMPETITIVIDAD DEL SECTOR POSTAL  NACIONAL</t>
  </si>
  <si>
    <t>2301037</t>
  </si>
  <si>
    <t>2301043</t>
  </si>
  <si>
    <t>16</t>
  </si>
  <si>
    <t>GENERACIÓN DE POLÍTICAS Y ESTRATEGIAS DIRIGIDAS A MEJORAR LA COMPETITIVIDAD DE LA INDUSTRIA DE COMUNICACIONES  NACIONAL</t>
  </si>
  <si>
    <t>2301029</t>
  </si>
  <si>
    <t>2301068</t>
  </si>
  <si>
    <t>2301006</t>
  </si>
  <si>
    <t>17</t>
  </si>
  <si>
    <t>EXTENSIÓN ,DESCENTRALIZACIÓN Y COBERTURA DE LA RADIO PÚBLICA  NACIONAL</t>
  </si>
  <si>
    <t>2301008</t>
  </si>
  <si>
    <t>2301009</t>
  </si>
  <si>
    <t>18</t>
  </si>
  <si>
    <t>INSTALACIÓN , PROMOCION, USO Y APROPIACIÓN DE SOLUCIONES TECNOLOGICAS DE ACCESO PÚBLICO EN LAS REGIONES DEL TERRITORIO   NACIONAL</t>
  </si>
  <si>
    <t>2301012</t>
  </si>
  <si>
    <t>2301015</t>
  </si>
  <si>
    <t>19</t>
  </si>
  <si>
    <t>APROVECHAMIENTO , USO Y APROPIACIÓN DE LAS TIC PARA PROMOVER EL TRÁNSITO DE LAS CIUDADES TRADICIONALES A CIUDADES INTELIGENTES EN EL TERRITORIO   NACIONAL - [PREVIO CONCEPTO DNP]</t>
  </si>
  <si>
    <t>20</t>
  </si>
  <si>
    <t>IMPLEMENTACIÓN SOLUCIONES DE ACCESO COMUNITARIO A LAS TECNOLOGÍAS DE LA INFORMACIÓN Y LAS COMUNICACIONES  NACIONAL</t>
  </si>
  <si>
    <t>2301030</t>
  </si>
  <si>
    <t>21</t>
  </si>
  <si>
    <t>DESARROLLO MASIFICACIÓN ACCESO A INTERNET  NACIONAL</t>
  </si>
  <si>
    <t>2301027</t>
  </si>
  <si>
    <t>22</t>
  </si>
  <si>
    <t/>
  </si>
  <si>
    <t>IMPLEMENTACION DEL SISTEMA NACIONAL DE TELECOMUNICACIONES DE EMERGENCIAS. NACIONAL</t>
  </si>
  <si>
    <t>2302</t>
  </si>
  <si>
    <t>FORTALECIMIENTO DEL MODELO CONVERGENTE DE LA TELEVISIÓN PÚBLICA REGIONAL Y  NACIONAL</t>
  </si>
  <si>
    <t>2302067</t>
  </si>
  <si>
    <t>2302071</t>
  </si>
  <si>
    <t>2302074</t>
  </si>
  <si>
    <t>FORTALECIMIENTO A LA  TRANSFORMACIÓN DIGITAL DE LAS EMPRESAS  A NIVEL   NACIONAL</t>
  </si>
  <si>
    <t>2302087</t>
  </si>
  <si>
    <t>2302021</t>
  </si>
  <si>
    <t>APROVECHAMIENTO Y USO DE LAS TECNOLOGÍAS DE LA INFORMACIÓN Y LAS COMUNICACIONES EN EL SECTOR PÚBLICO   NACIONAL</t>
  </si>
  <si>
    <t>2302024</t>
  </si>
  <si>
    <t>2302083</t>
  </si>
  <si>
    <t>2302086</t>
  </si>
  <si>
    <t>2302075</t>
  </si>
  <si>
    <t>2302040</t>
  </si>
  <si>
    <t>2302082</t>
  </si>
  <si>
    <t>DESARROLLO Y ASEGURAMIENTO DE LA AUDIENCIA DIGITAL  NACIONAL</t>
  </si>
  <si>
    <t>2302003</t>
  </si>
  <si>
    <t>2302010</t>
  </si>
  <si>
    <t>FORTALECIMIENTO DE LA INDUSTRIA DE TI  NACIONAL</t>
  </si>
  <si>
    <t>2302017</t>
  </si>
  <si>
    <t>2302020</t>
  </si>
  <si>
    <t>2302022</t>
  </si>
  <si>
    <t>2302036</t>
  </si>
  <si>
    <t>2302088</t>
  </si>
  <si>
    <t>2302019</t>
  </si>
  <si>
    <t>SERVICIO DE ASISTENCIA, CAPACITACIÓN Y APOYO PARA EL USO Y APROPIACIÓN DE LAS TIC, CON ENFOQUE DIFERENCIAL Y EN BENEFICIO DE LA COMUNIDAD PARA PARTICIPAR EN LA ECONOMÍA DIGITAL  NACIONAL</t>
  </si>
  <si>
    <t>2302002</t>
  </si>
  <si>
    <t>2302041</t>
  </si>
  <si>
    <t>2302053</t>
  </si>
  <si>
    <t>2302058</t>
  </si>
  <si>
    <t>2302059</t>
  </si>
  <si>
    <t>2302062</t>
  </si>
  <si>
    <t>2302065</t>
  </si>
  <si>
    <t>ADMINISTRACIÓN DEL PATRIMONIO HISTÓRICO DE LA RADIO Y LA TELEVISIÓN PÚBLICA A TRAVÉS DE LAS TIC  NACIONAL</t>
  </si>
  <si>
    <t>2302044</t>
  </si>
  <si>
    <t>2302084</t>
  </si>
  <si>
    <t>2302085</t>
  </si>
  <si>
    <t>2302025</t>
  </si>
  <si>
    <t>2302026</t>
  </si>
  <si>
    <t>DISEÑO PROGRAMACIÓN Y DIFUSIÓN DE CONTENIDOS DIGITALES Y/O CONVERGENTES ATRAVÉS DE PLATAFORMAS ONLINE  NACIONAL</t>
  </si>
  <si>
    <t>2302050</t>
  </si>
  <si>
    <t>FORTALECIMIENTO  DE LOS CONTENIDOS QUE SE EMITEN  A TRAVÉS DE LAS PLATAFORMAS DE LA RADIO PÚBLICA   NACIONAL</t>
  </si>
  <si>
    <t>2302073</t>
  </si>
  <si>
    <t>2302047</t>
  </si>
  <si>
    <t>2399</t>
  </si>
  <si>
    <t>7</t>
  </si>
  <si>
    <t>CONSOLIDACIÓN DEL VALOR COMPARTIDO EN EL MINTIC   BOGOTÁ</t>
  </si>
  <si>
    <t>2399023</t>
  </si>
  <si>
    <t>2399031</t>
  </si>
  <si>
    <t>2399036</t>
  </si>
  <si>
    <t>2399037</t>
  </si>
  <si>
    <t>2399039</t>
  </si>
  <si>
    <t>8</t>
  </si>
  <si>
    <t>CONSERVACIÓN DE LA INFRAESTRUCTURA FÍSICA DEL EDIFICIO MURILLO TORO - MINTIC   BOGOTÁ</t>
  </si>
  <si>
    <t>2399013</t>
  </si>
  <si>
    <t>9</t>
  </si>
  <si>
    <t>FORTALECIMIENTO DE LA INFORMACIÓN ESTADÍSTICA DEL SECTOR TIC.  NACIONAL</t>
  </si>
  <si>
    <t>2399053</t>
  </si>
  <si>
    <t>2399063</t>
  </si>
  <si>
    <t>FORTALECIMIENTO Y APROPIACIÓN DEL MODELO DE GESTIÓN INSTITUCIONAL DEL MINISTERIO TIC  BOGOTÁ</t>
  </si>
  <si>
    <t>2399058</t>
  </si>
  <si>
    <t>2399060</t>
  </si>
  <si>
    <t>FORTALECIMIENTO EN LA CALIDAD Y DISPONIBILIDAD DE LA INFORMACIÓN PARA LA TOMA DE DECISIONES DEL SECTOR TIC Y LOS CIUDADANOS  NACIONAL</t>
  </si>
  <si>
    <t>2399054</t>
  </si>
  <si>
    <t>2399062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</si>
</sst>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(&quot;$&quot;\ #,##0.00\)"/>
  </numFmts>
  <fonts count="1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1" fillId="0" borderId="0" xfId="2" applyFill="1"/>
    <xf numFmtId="0" fontId="4" fillId="0" borderId="9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6" fillId="2" borderId="9" xfId="0" applyNumberFormat="1" applyFont="1" applyFill="1" applyBorder="1" applyAlignment="1">
      <alignment horizontal="center" vertical="center" wrapText="1" readingOrder="1"/>
    </xf>
    <xf numFmtId="0" fontId="6" fillId="2" borderId="9" xfId="0" applyNumberFormat="1" applyFont="1" applyFill="1" applyBorder="1" applyAlignment="1">
      <alignment horizontal="left" vertical="center" wrapText="1" readingOrder="1"/>
    </xf>
    <xf numFmtId="164" fontId="6" fillId="2" borderId="9" xfId="0" applyNumberFormat="1" applyFont="1" applyFill="1" applyBorder="1" applyAlignment="1">
      <alignment horizontal="right" vertical="center" wrapText="1" readingOrder="1"/>
    </xf>
    <xf numFmtId="10" fontId="6" fillId="2" borderId="9" xfId="1" applyNumberFormat="1" applyFont="1" applyFill="1" applyBorder="1" applyAlignment="1">
      <alignment horizontal="right" vertical="center" wrapText="1" readingOrder="1"/>
    </xf>
    <xf numFmtId="0" fontId="7" fillId="2" borderId="9" xfId="0" applyNumberFormat="1" applyFont="1" applyFill="1" applyBorder="1" applyAlignment="1">
      <alignment horizontal="center" vertical="center" wrapText="1" readingOrder="1"/>
    </xf>
    <xf numFmtId="0" fontId="7" fillId="2" borderId="9" xfId="0" applyNumberFormat="1" applyFont="1" applyFill="1" applyBorder="1" applyAlignment="1">
      <alignment horizontal="left" vertical="center" wrapText="1" readingOrder="1"/>
    </xf>
    <xf numFmtId="164" fontId="7" fillId="2" borderId="9" xfId="0" applyNumberFormat="1" applyFont="1" applyFill="1" applyBorder="1" applyAlignment="1">
      <alignment horizontal="right" vertical="center" wrapText="1" readingOrder="1"/>
    </xf>
    <xf numFmtId="10" fontId="7" fillId="2" borderId="9" xfId="1" applyNumberFormat="1" applyFont="1" applyFill="1" applyBorder="1" applyAlignment="1">
      <alignment horizontal="right" vertical="center" wrapText="1" readingOrder="1"/>
    </xf>
    <xf numFmtId="0" fontId="8" fillId="0" borderId="9" xfId="0" applyNumberFormat="1" applyFont="1" applyFill="1" applyBorder="1" applyAlignment="1">
      <alignment horizontal="center" vertical="center" wrapText="1" readingOrder="1"/>
    </xf>
    <xf numFmtId="0" fontId="8" fillId="0" borderId="9" xfId="0" applyNumberFormat="1" applyFont="1" applyFill="1" applyBorder="1" applyAlignment="1">
      <alignment horizontal="left" vertical="center" wrapText="1" readingOrder="1"/>
    </xf>
    <xf numFmtId="164" fontId="8" fillId="0" borderId="9" xfId="0" applyNumberFormat="1" applyFont="1" applyFill="1" applyBorder="1" applyAlignment="1">
      <alignment horizontal="right" vertical="center" wrapText="1" readingOrder="1"/>
    </xf>
    <xf numFmtId="10" fontId="8" fillId="0" borderId="9" xfId="1" applyNumberFormat="1" applyFont="1" applyFill="1" applyBorder="1" applyAlignment="1">
      <alignment horizontal="right" vertical="center" wrapText="1" readingOrder="1"/>
    </xf>
    <xf numFmtId="0" fontId="9" fillId="0" borderId="9" xfId="0" applyNumberFormat="1" applyFont="1" applyFill="1" applyBorder="1" applyAlignment="1">
      <alignment horizontal="center" vertical="center" wrapText="1" readingOrder="1"/>
    </xf>
    <xf numFmtId="0" fontId="9" fillId="0" borderId="9" xfId="0" applyNumberFormat="1" applyFont="1" applyFill="1" applyBorder="1" applyAlignment="1">
      <alignment horizontal="left" vertical="center" wrapText="1" readingOrder="1"/>
    </xf>
    <xf numFmtId="164" fontId="9" fillId="0" borderId="9" xfId="0" applyNumberFormat="1" applyFont="1" applyFill="1" applyBorder="1" applyAlignment="1">
      <alignment horizontal="right" vertical="center" wrapText="1" readingOrder="1"/>
    </xf>
    <xf numFmtId="0" fontId="7" fillId="0" borderId="9" xfId="0" applyNumberFormat="1" applyFont="1" applyFill="1" applyBorder="1" applyAlignment="1">
      <alignment horizontal="center" vertical="center" wrapText="1" readingOrder="1"/>
    </xf>
    <xf numFmtId="0" fontId="7" fillId="0" borderId="9" xfId="0" applyNumberFormat="1" applyFont="1" applyFill="1" applyBorder="1" applyAlignment="1">
      <alignment horizontal="left" vertical="center" wrapText="1" readingOrder="1"/>
    </xf>
    <xf numFmtId="164" fontId="7" fillId="0" borderId="9" xfId="0" applyNumberFormat="1" applyFont="1" applyFill="1" applyBorder="1" applyAlignment="1">
      <alignment horizontal="right" vertical="center" wrapText="1" readingOrder="1"/>
    </xf>
    <xf numFmtId="10" fontId="7" fillId="0" borderId="9" xfId="1" applyNumberFormat="1" applyFont="1" applyFill="1" applyBorder="1" applyAlignment="1">
      <alignment horizontal="right" vertical="center" wrapText="1" readingOrder="1"/>
    </xf>
    <xf numFmtId="0" fontId="2" fillId="0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7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center"/>
    </xf>
  </cellXfs>
  <cellStyles count="3">
    <cellStyle name="Normal" xfId="0" builtinId="0"/>
    <cellStyle name="Normal 5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603251</xdr:colOff>
      <xdr:row>0</xdr:row>
      <xdr:rowOff>146050</xdr:rowOff>
    </xdr:from>
    <xdr:to>
      <xdr:col>15</xdr:col>
      <xdr:colOff>850901</xdr:colOff>
      <xdr:row>3</xdr:row>
      <xdr:rowOff>196850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638792-719D-4936-AC5D-CB183B2F408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85651" y="146050"/>
          <a:ext cx="2508250" cy="717550"/>
        </a:xfrm>
        <a:prstGeom prst="rect">
          <a:avLst/>
        </a:prstGeom>
      </xdr:spPr>
    </xdr:pic>
    <xdr:clientData/>
  </xdr:twoCellAnchor>
  <xdr:twoCellAnchor editAs="oneCell">
    <xdr:from>
      <xdr:col>0</xdr:col>
      <xdr:colOff>82550</xdr:colOff>
      <xdr:row>0</xdr:row>
      <xdr:rowOff>171450</xdr:rowOff>
    </xdr:from>
    <xdr:to>
      <xdr:col>7</xdr:col>
      <xdr:colOff>895350</xdr:colOff>
      <xdr:row>3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1212A7-A5C2-4E03-88B7-D024D6D6A3B5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550" y="171450"/>
          <a:ext cx="3689350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9"/>
  <sheetViews>
    <sheetView showGridLines="0" tabSelected="1" workbookViewId="0">
      <pane ySplit="6" topLeftCell="A7" activePane="bottomLeft" state="frozen"/>
      <selection pane="bottomLeft" activeCell="A7" sqref="A7"/>
    </sheetView>
  </sheetViews>
  <sheetFormatPr baseColWidth="10" defaultColWidth="10.88671875" defaultRowHeight="14.4" x14ac:dyDescent="0.3"/>
  <cols>
    <col min="1" max="5" width="5.33203125" style="3" customWidth="1"/>
    <col min="6" max="6" width="9" style="3" bestFit="1" customWidth="1"/>
    <col min="7" max="7" width="5.33203125" style="3" customWidth="1"/>
    <col min="8" max="8" width="27.6640625" style="3" customWidth="1"/>
    <col min="9" max="9" width="22.44140625" style="3" bestFit="1" customWidth="1"/>
    <col min="10" max="12" width="20.77734375" style="3" bestFit="1" customWidth="1"/>
    <col min="13" max="13" width="12.33203125" style="3" bestFit="1" customWidth="1"/>
    <col min="14" max="14" width="19.6640625" style="3" bestFit="1" customWidth="1"/>
    <col min="15" max="15" width="12.77734375" style="3" bestFit="1" customWidth="1"/>
    <col min="16" max="16" width="19.6640625" style="3" bestFit="1" customWidth="1"/>
    <col min="17" max="17" width="11.21875" style="3" customWidth="1"/>
    <col min="18" max="18" width="6.44140625" style="3" customWidth="1"/>
    <col min="19" max="16384" width="10.88671875" style="3"/>
  </cols>
  <sheetData>
    <row r="1" spans="1:16" s="1" customFormat="1" ht="17.399999999999999" x14ac:dyDescent="0.3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5"/>
    </row>
    <row r="2" spans="1:16" s="1" customFormat="1" ht="17.399999999999999" x14ac:dyDescent="0.3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8"/>
    </row>
    <row r="3" spans="1:16" s="1" customFormat="1" ht="17.399999999999999" x14ac:dyDescent="0.3">
      <c r="A3" s="2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8"/>
    </row>
    <row r="4" spans="1:16" s="1" customFormat="1" ht="17.399999999999999" x14ac:dyDescent="0.3">
      <c r="A4" s="26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8"/>
    </row>
    <row r="5" spans="1:16" s="1" customFormat="1" ht="18" thickBot="1" x14ac:dyDescent="0.35">
      <c r="A5" s="29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1"/>
    </row>
    <row r="6" spans="1:16" ht="22.8" x14ac:dyDescent="0.3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</row>
    <row r="7" spans="1:16" ht="16.2" x14ac:dyDescent="0.3">
      <c r="A7" s="4"/>
      <c r="B7" s="4"/>
      <c r="C7" s="4"/>
      <c r="D7" s="4"/>
      <c r="E7" s="4"/>
      <c r="F7" s="4"/>
      <c r="G7" s="4"/>
      <c r="H7" s="5" t="s">
        <v>21</v>
      </c>
      <c r="I7" s="6">
        <f>+I8+I42</f>
        <v>1267219919943</v>
      </c>
      <c r="J7" s="6">
        <f t="shared" ref="J7:P7" si="0">+J8+J42</f>
        <v>527817990563.97998</v>
      </c>
      <c r="K7" s="6">
        <f t="shared" si="0"/>
        <v>705350319929.02002</v>
      </c>
      <c r="L7" s="6">
        <f t="shared" si="0"/>
        <v>419602078615.83997</v>
      </c>
      <c r="M7" s="7">
        <f>+N7/I7</f>
        <v>3.9012784212762157E-2</v>
      </c>
      <c r="N7" s="6">
        <f t="shared" si="0"/>
        <v>49437777286.849998</v>
      </c>
      <c r="O7" s="7">
        <f>+N7/I7</f>
        <v>3.9012784212762157E-2</v>
      </c>
      <c r="P7" s="6">
        <f t="shared" si="0"/>
        <v>42773391426.849998</v>
      </c>
    </row>
    <row r="8" spans="1:16" ht="15.6" x14ac:dyDescent="0.3">
      <c r="A8" s="8" t="s">
        <v>22</v>
      </c>
      <c r="B8" s="8"/>
      <c r="C8" s="8"/>
      <c r="D8" s="8"/>
      <c r="E8" s="8"/>
      <c r="F8" s="8"/>
      <c r="G8" s="8"/>
      <c r="H8" s="9" t="s">
        <v>23</v>
      </c>
      <c r="I8" s="10">
        <f>+I9+I22+I37</f>
        <v>424199002945</v>
      </c>
      <c r="J8" s="10">
        <f t="shared" ref="J8:P8" si="1">+J9+J22+J37</f>
        <v>57626328923.970009</v>
      </c>
      <c r="K8" s="10">
        <f t="shared" si="1"/>
        <v>366572674021.03003</v>
      </c>
      <c r="L8" s="10">
        <f t="shared" si="1"/>
        <v>56979140581.970009</v>
      </c>
      <c r="M8" s="11">
        <f t="shared" ref="M8:M71" si="2">+N8/I8</f>
        <v>3.9059393769481032E-2</v>
      </c>
      <c r="N8" s="10">
        <f t="shared" si="1"/>
        <v>16568955892.649998</v>
      </c>
      <c r="O8" s="11">
        <f t="shared" ref="O8:O71" si="3">+N8/I8</f>
        <v>3.9059393769481032E-2</v>
      </c>
      <c r="P8" s="10">
        <f t="shared" si="1"/>
        <v>12597320701.649998</v>
      </c>
    </row>
    <row r="9" spans="1:16" ht="31.2" x14ac:dyDescent="0.3">
      <c r="A9" s="12" t="s">
        <v>22</v>
      </c>
      <c r="B9" s="12" t="s">
        <v>24</v>
      </c>
      <c r="C9" s="12"/>
      <c r="D9" s="12"/>
      <c r="E9" s="12"/>
      <c r="F9" s="12"/>
      <c r="G9" s="12"/>
      <c r="H9" s="13" t="s">
        <v>25</v>
      </c>
      <c r="I9" s="14">
        <f>+I10+I12</f>
        <v>8916256841</v>
      </c>
      <c r="J9" s="14">
        <f t="shared" ref="J9:P9" si="4">+J10+J12</f>
        <v>8509930522.3199997</v>
      </c>
      <c r="K9" s="14">
        <f t="shared" si="4"/>
        <v>406326318.68000001</v>
      </c>
      <c r="L9" s="14">
        <f t="shared" si="4"/>
        <v>7866702180.3199997</v>
      </c>
      <c r="M9" s="15">
        <f t="shared" si="2"/>
        <v>0.19988113496292229</v>
      </c>
      <c r="N9" s="14">
        <f t="shared" si="4"/>
        <v>1782191537</v>
      </c>
      <c r="O9" s="15">
        <f t="shared" si="3"/>
        <v>0.19988113496292229</v>
      </c>
      <c r="P9" s="14">
        <f t="shared" si="4"/>
        <v>1083018646</v>
      </c>
    </row>
    <row r="10" spans="1:16" ht="46.8" x14ac:dyDescent="0.3">
      <c r="A10" s="12" t="s">
        <v>22</v>
      </c>
      <c r="B10" s="12" t="s">
        <v>24</v>
      </c>
      <c r="C10" s="12" t="s">
        <v>26</v>
      </c>
      <c r="D10" s="12"/>
      <c r="E10" s="12"/>
      <c r="F10" s="12"/>
      <c r="G10" s="12"/>
      <c r="H10" s="13" t="s">
        <v>27</v>
      </c>
      <c r="I10" s="14">
        <v>6000000</v>
      </c>
      <c r="J10" s="14">
        <v>0</v>
      </c>
      <c r="K10" s="14">
        <v>6000000</v>
      </c>
      <c r="L10" s="14">
        <v>0</v>
      </c>
      <c r="M10" s="15">
        <f t="shared" si="2"/>
        <v>0</v>
      </c>
      <c r="N10" s="14">
        <v>0</v>
      </c>
      <c r="O10" s="15">
        <f t="shared" si="3"/>
        <v>0</v>
      </c>
      <c r="P10" s="14">
        <v>0</v>
      </c>
    </row>
    <row r="11" spans="1:16" ht="15.6" x14ac:dyDescent="0.3">
      <c r="A11" s="16" t="s">
        <v>22</v>
      </c>
      <c r="B11" s="16" t="s">
        <v>24</v>
      </c>
      <c r="C11" s="16" t="s">
        <v>26</v>
      </c>
      <c r="D11" s="16" t="s">
        <v>26</v>
      </c>
      <c r="E11" s="16" t="s">
        <v>28</v>
      </c>
      <c r="F11" s="16"/>
      <c r="G11" s="16"/>
      <c r="H11" s="17" t="s">
        <v>29</v>
      </c>
      <c r="I11" s="18">
        <v>6000000</v>
      </c>
      <c r="J11" s="18">
        <v>0</v>
      </c>
      <c r="K11" s="18">
        <v>6000000</v>
      </c>
      <c r="L11" s="18">
        <v>0</v>
      </c>
      <c r="M11" s="15">
        <f t="shared" si="2"/>
        <v>0</v>
      </c>
      <c r="N11" s="18">
        <v>0</v>
      </c>
      <c r="O11" s="15">
        <f t="shared" si="3"/>
        <v>0</v>
      </c>
      <c r="P11" s="18">
        <v>0</v>
      </c>
    </row>
    <row r="12" spans="1:16" ht="46.8" x14ac:dyDescent="0.3">
      <c r="A12" s="12" t="s">
        <v>22</v>
      </c>
      <c r="B12" s="12" t="s">
        <v>24</v>
      </c>
      <c r="C12" s="12" t="s">
        <v>24</v>
      </c>
      <c r="D12" s="12"/>
      <c r="E12" s="12"/>
      <c r="F12" s="12"/>
      <c r="G12" s="12"/>
      <c r="H12" s="13" t="s">
        <v>30</v>
      </c>
      <c r="I12" s="14">
        <v>8910256841</v>
      </c>
      <c r="J12" s="14">
        <v>8509930522.3199997</v>
      </c>
      <c r="K12" s="14">
        <v>400326318.68000001</v>
      </c>
      <c r="L12" s="14">
        <v>7866702180.3199997</v>
      </c>
      <c r="M12" s="15">
        <f t="shared" si="2"/>
        <v>0.20001573117391577</v>
      </c>
      <c r="N12" s="14">
        <v>1782191537</v>
      </c>
      <c r="O12" s="15">
        <f t="shared" si="3"/>
        <v>0.20001573117391577</v>
      </c>
      <c r="P12" s="14">
        <v>1083018646</v>
      </c>
    </row>
    <row r="13" spans="1:16" ht="78" x14ac:dyDescent="0.3">
      <c r="A13" s="16" t="s">
        <v>22</v>
      </c>
      <c r="B13" s="16" t="s">
        <v>24</v>
      </c>
      <c r="C13" s="16" t="s">
        <v>24</v>
      </c>
      <c r="D13" s="16" t="s">
        <v>26</v>
      </c>
      <c r="E13" s="16" t="s">
        <v>31</v>
      </c>
      <c r="F13" s="16"/>
      <c r="G13" s="16"/>
      <c r="H13" s="17" t="s">
        <v>32</v>
      </c>
      <c r="I13" s="18">
        <v>40000000</v>
      </c>
      <c r="J13" s="18">
        <v>0</v>
      </c>
      <c r="K13" s="18">
        <v>40000000</v>
      </c>
      <c r="L13" s="18">
        <v>0</v>
      </c>
      <c r="M13" s="15">
        <f t="shared" si="2"/>
        <v>0</v>
      </c>
      <c r="N13" s="18">
        <v>0</v>
      </c>
      <c r="O13" s="15">
        <f t="shared" si="3"/>
        <v>0</v>
      </c>
      <c r="P13" s="18">
        <v>0</v>
      </c>
    </row>
    <row r="14" spans="1:16" ht="78" x14ac:dyDescent="0.3">
      <c r="A14" s="16" t="s">
        <v>22</v>
      </c>
      <c r="B14" s="16" t="s">
        <v>24</v>
      </c>
      <c r="C14" s="16" t="s">
        <v>24</v>
      </c>
      <c r="D14" s="16" t="s">
        <v>26</v>
      </c>
      <c r="E14" s="16" t="s">
        <v>33</v>
      </c>
      <c r="F14" s="16"/>
      <c r="G14" s="16"/>
      <c r="H14" s="17" t="s">
        <v>34</v>
      </c>
      <c r="I14" s="18">
        <v>167000000</v>
      </c>
      <c r="J14" s="18">
        <v>154964299</v>
      </c>
      <c r="K14" s="18">
        <v>12035701</v>
      </c>
      <c r="L14" s="18">
        <v>145440440</v>
      </c>
      <c r="M14" s="15">
        <f t="shared" si="2"/>
        <v>0.1377891497005988</v>
      </c>
      <c r="N14" s="18">
        <v>23010788</v>
      </c>
      <c r="O14" s="15">
        <f t="shared" si="3"/>
        <v>0.1377891497005988</v>
      </c>
      <c r="P14" s="18">
        <v>13823300</v>
      </c>
    </row>
    <row r="15" spans="1:16" ht="46.8" x14ac:dyDescent="0.3">
      <c r="A15" s="16" t="s">
        <v>22</v>
      </c>
      <c r="B15" s="16" t="s">
        <v>24</v>
      </c>
      <c r="C15" s="16" t="s">
        <v>24</v>
      </c>
      <c r="D15" s="16" t="s">
        <v>26</v>
      </c>
      <c r="E15" s="16" t="s">
        <v>28</v>
      </c>
      <c r="F15" s="16"/>
      <c r="G15" s="16"/>
      <c r="H15" s="17" t="s">
        <v>35</v>
      </c>
      <c r="I15" s="18">
        <v>85800000</v>
      </c>
      <c r="J15" s="18">
        <v>85383018</v>
      </c>
      <c r="K15" s="18">
        <v>416982</v>
      </c>
      <c r="L15" s="18">
        <v>85383018</v>
      </c>
      <c r="M15" s="15">
        <f t="shared" si="2"/>
        <v>7.3527622377622379E-2</v>
      </c>
      <c r="N15" s="18">
        <v>6308670</v>
      </c>
      <c r="O15" s="15">
        <f t="shared" si="3"/>
        <v>7.3527622377622379E-2</v>
      </c>
      <c r="P15" s="18">
        <v>6308670</v>
      </c>
    </row>
    <row r="16" spans="1:16" ht="31.2" x14ac:dyDescent="0.3">
      <c r="A16" s="16" t="s">
        <v>22</v>
      </c>
      <c r="B16" s="16" t="s">
        <v>24</v>
      </c>
      <c r="C16" s="16" t="s">
        <v>24</v>
      </c>
      <c r="D16" s="16" t="s">
        <v>24</v>
      </c>
      <c r="E16" s="16" t="s">
        <v>36</v>
      </c>
      <c r="F16" s="16"/>
      <c r="G16" s="16"/>
      <c r="H16" s="17" t="s">
        <v>37</v>
      </c>
      <c r="I16" s="18">
        <v>199944420</v>
      </c>
      <c r="J16" s="18">
        <v>140675490</v>
      </c>
      <c r="K16" s="18">
        <v>59268930</v>
      </c>
      <c r="L16" s="18">
        <v>140675490</v>
      </c>
      <c r="M16" s="15">
        <f t="shared" si="2"/>
        <v>0</v>
      </c>
      <c r="N16" s="18">
        <v>0</v>
      </c>
      <c r="O16" s="15">
        <f t="shared" si="3"/>
        <v>0</v>
      </c>
      <c r="P16" s="18">
        <v>0</v>
      </c>
    </row>
    <row r="17" spans="1:16" ht="171.6" x14ac:dyDescent="0.3">
      <c r="A17" s="16" t="s">
        <v>22</v>
      </c>
      <c r="B17" s="16" t="s">
        <v>24</v>
      </c>
      <c r="C17" s="16" t="s">
        <v>24</v>
      </c>
      <c r="D17" s="16" t="s">
        <v>24</v>
      </c>
      <c r="E17" s="16" t="s">
        <v>38</v>
      </c>
      <c r="F17" s="16"/>
      <c r="G17" s="16"/>
      <c r="H17" s="17" t="s">
        <v>39</v>
      </c>
      <c r="I17" s="18">
        <v>1297794223</v>
      </c>
      <c r="J17" s="18">
        <v>1282938191.3199999</v>
      </c>
      <c r="K17" s="18">
        <v>14856031.68</v>
      </c>
      <c r="L17" s="18">
        <v>910590790.32000005</v>
      </c>
      <c r="M17" s="15">
        <f t="shared" si="2"/>
        <v>0.16454414591734548</v>
      </c>
      <c r="N17" s="18">
        <v>213544442</v>
      </c>
      <c r="O17" s="15">
        <f t="shared" si="3"/>
        <v>0.16454414591734548</v>
      </c>
      <c r="P17" s="18">
        <v>204544814</v>
      </c>
    </row>
    <row r="18" spans="1:16" ht="78" x14ac:dyDescent="0.3">
      <c r="A18" s="16" t="s">
        <v>22</v>
      </c>
      <c r="B18" s="16" t="s">
        <v>24</v>
      </c>
      <c r="C18" s="16" t="s">
        <v>24</v>
      </c>
      <c r="D18" s="16" t="s">
        <v>24</v>
      </c>
      <c r="E18" s="16" t="s">
        <v>40</v>
      </c>
      <c r="F18" s="16"/>
      <c r="G18" s="16"/>
      <c r="H18" s="17" t="s">
        <v>41</v>
      </c>
      <c r="I18" s="18">
        <v>842740741</v>
      </c>
      <c r="J18" s="18">
        <v>709249130</v>
      </c>
      <c r="K18" s="18">
        <v>133491611</v>
      </c>
      <c r="L18" s="18">
        <v>708612306</v>
      </c>
      <c r="M18" s="15">
        <f t="shared" si="2"/>
        <v>0.5859410515908593</v>
      </c>
      <c r="N18" s="18">
        <v>493796396</v>
      </c>
      <c r="O18" s="15">
        <f t="shared" si="3"/>
        <v>0.5859410515908593</v>
      </c>
      <c r="P18" s="18">
        <v>3169520</v>
      </c>
    </row>
    <row r="19" spans="1:16" ht="62.4" x14ac:dyDescent="0.3">
      <c r="A19" s="16" t="s">
        <v>22</v>
      </c>
      <c r="B19" s="16" t="s">
        <v>24</v>
      </c>
      <c r="C19" s="16" t="s">
        <v>24</v>
      </c>
      <c r="D19" s="16" t="s">
        <v>24</v>
      </c>
      <c r="E19" s="16" t="s">
        <v>42</v>
      </c>
      <c r="F19" s="16"/>
      <c r="G19" s="16"/>
      <c r="H19" s="17" t="s">
        <v>43</v>
      </c>
      <c r="I19" s="18">
        <v>6023950367</v>
      </c>
      <c r="J19" s="18">
        <v>5999693759</v>
      </c>
      <c r="K19" s="18">
        <v>24256608</v>
      </c>
      <c r="L19" s="18">
        <v>5796154038</v>
      </c>
      <c r="M19" s="15">
        <f t="shared" si="2"/>
        <v>0.16161996890503263</v>
      </c>
      <c r="N19" s="18">
        <v>973590671</v>
      </c>
      <c r="O19" s="15">
        <f t="shared" si="3"/>
        <v>0.16161996890503263</v>
      </c>
      <c r="P19" s="18">
        <v>785098921</v>
      </c>
    </row>
    <row r="20" spans="1:16" ht="46.8" x14ac:dyDescent="0.3">
      <c r="A20" s="16" t="s">
        <v>22</v>
      </c>
      <c r="B20" s="16" t="s">
        <v>24</v>
      </c>
      <c r="C20" s="16" t="s">
        <v>24</v>
      </c>
      <c r="D20" s="16" t="s">
        <v>24</v>
      </c>
      <c r="E20" s="16" t="s">
        <v>44</v>
      </c>
      <c r="F20" s="16"/>
      <c r="G20" s="16"/>
      <c r="H20" s="17" t="s">
        <v>45</v>
      </c>
      <c r="I20" s="18">
        <v>55000000</v>
      </c>
      <c r="J20" s="18">
        <v>55000000</v>
      </c>
      <c r="K20" s="18">
        <v>0</v>
      </c>
      <c r="L20" s="18">
        <v>6621900</v>
      </c>
      <c r="M20" s="15">
        <f t="shared" si="2"/>
        <v>0.12039818181818182</v>
      </c>
      <c r="N20" s="18">
        <v>6621900</v>
      </c>
      <c r="O20" s="15">
        <f t="shared" si="3"/>
        <v>0.12039818181818182</v>
      </c>
      <c r="P20" s="18">
        <v>6621900</v>
      </c>
    </row>
    <row r="21" spans="1:16" ht="46.8" x14ac:dyDescent="0.3">
      <c r="A21" s="16" t="s">
        <v>22</v>
      </c>
      <c r="B21" s="16" t="s">
        <v>24</v>
      </c>
      <c r="C21" s="16" t="s">
        <v>24</v>
      </c>
      <c r="D21" s="16" t="s">
        <v>24</v>
      </c>
      <c r="E21" s="16" t="s">
        <v>46</v>
      </c>
      <c r="F21" s="16"/>
      <c r="G21" s="16"/>
      <c r="H21" s="17" t="s">
        <v>47</v>
      </c>
      <c r="I21" s="18">
        <v>198027090</v>
      </c>
      <c r="J21" s="18">
        <v>82026635</v>
      </c>
      <c r="K21" s="18">
        <v>116000455</v>
      </c>
      <c r="L21" s="18">
        <v>73224198</v>
      </c>
      <c r="M21" s="15">
        <f t="shared" si="2"/>
        <v>0.32984714364080187</v>
      </c>
      <c r="N21" s="18">
        <v>65318670</v>
      </c>
      <c r="O21" s="15">
        <f t="shared" si="3"/>
        <v>0.32984714364080187</v>
      </c>
      <c r="P21" s="18">
        <v>63451521</v>
      </c>
    </row>
    <row r="22" spans="1:16" ht="31.2" x14ac:dyDescent="0.3">
      <c r="A22" s="12" t="s">
        <v>22</v>
      </c>
      <c r="B22" s="12" t="s">
        <v>48</v>
      </c>
      <c r="C22" s="12"/>
      <c r="D22" s="12"/>
      <c r="E22" s="12"/>
      <c r="F22" s="12"/>
      <c r="G22" s="12"/>
      <c r="H22" s="13" t="s">
        <v>49</v>
      </c>
      <c r="I22" s="14">
        <f>SUM(I23:I36)-I24-I26-I28</f>
        <v>412224121004</v>
      </c>
      <c r="J22" s="14">
        <f t="shared" ref="J22:P22" si="5">SUM(J23:J36)-J24-J26-J28</f>
        <v>48934051778.650009</v>
      </c>
      <c r="K22" s="14">
        <f t="shared" si="5"/>
        <v>363290069225.35004</v>
      </c>
      <c r="L22" s="14">
        <f t="shared" si="5"/>
        <v>48930091778.650009</v>
      </c>
      <c r="M22" s="15">
        <f t="shared" si="2"/>
        <v>3.5428343438709847E-2</v>
      </c>
      <c r="N22" s="14">
        <f t="shared" si="5"/>
        <v>14604417732.649998</v>
      </c>
      <c r="O22" s="15">
        <f t="shared" si="3"/>
        <v>3.5428343438709847E-2</v>
      </c>
      <c r="P22" s="14">
        <f t="shared" si="5"/>
        <v>11331955432.649998</v>
      </c>
    </row>
    <row r="23" spans="1:16" ht="62.4" x14ac:dyDescent="0.3">
      <c r="A23" s="16" t="s">
        <v>22</v>
      </c>
      <c r="B23" s="16" t="s">
        <v>48</v>
      </c>
      <c r="C23" s="16" t="s">
        <v>24</v>
      </c>
      <c r="D23" s="16" t="s">
        <v>24</v>
      </c>
      <c r="E23" s="16" t="s">
        <v>50</v>
      </c>
      <c r="F23" s="16"/>
      <c r="G23" s="16"/>
      <c r="H23" s="17" t="s">
        <v>51</v>
      </c>
      <c r="I23" s="18">
        <v>1010263337</v>
      </c>
      <c r="J23" s="18">
        <v>992543612.45000005</v>
      </c>
      <c r="K23" s="18">
        <v>17719724.550000001</v>
      </c>
      <c r="L23" s="18">
        <v>992543612.45000005</v>
      </c>
      <c r="M23" s="15">
        <f t="shared" si="2"/>
        <v>0.98246029139034274</v>
      </c>
      <c r="N23" s="18">
        <v>992543612.45000005</v>
      </c>
      <c r="O23" s="15">
        <f t="shared" si="3"/>
        <v>0.98246029139034274</v>
      </c>
      <c r="P23" s="18">
        <v>992543612.45000005</v>
      </c>
    </row>
    <row r="24" spans="1:16" ht="15.6" x14ac:dyDescent="0.3">
      <c r="A24" s="16" t="s">
        <v>22</v>
      </c>
      <c r="B24" s="16" t="s">
        <v>48</v>
      </c>
      <c r="C24" s="16" t="s">
        <v>24</v>
      </c>
      <c r="D24" s="16" t="s">
        <v>24</v>
      </c>
      <c r="E24" s="16" t="s">
        <v>50</v>
      </c>
      <c r="F24" s="16" t="s">
        <v>52</v>
      </c>
      <c r="G24" s="16"/>
      <c r="H24" s="17" t="s">
        <v>53</v>
      </c>
      <c r="I24" s="18">
        <v>1010263337</v>
      </c>
      <c r="J24" s="18">
        <v>992543612.45000005</v>
      </c>
      <c r="K24" s="18">
        <v>17719724.550000001</v>
      </c>
      <c r="L24" s="18">
        <v>992543612.45000005</v>
      </c>
      <c r="M24" s="15">
        <f t="shared" si="2"/>
        <v>0.98246029139034274</v>
      </c>
      <c r="N24" s="18">
        <v>992543612.45000005</v>
      </c>
      <c r="O24" s="15">
        <f t="shared" si="3"/>
        <v>0.98246029139034274</v>
      </c>
      <c r="P24" s="18">
        <v>992543612.45000005</v>
      </c>
    </row>
    <row r="25" spans="1:16" ht="78" x14ac:dyDescent="0.3">
      <c r="A25" s="16" t="s">
        <v>22</v>
      </c>
      <c r="B25" s="16" t="s">
        <v>48</v>
      </c>
      <c r="C25" s="16" t="s">
        <v>24</v>
      </c>
      <c r="D25" s="16" t="s">
        <v>24</v>
      </c>
      <c r="E25" s="16" t="s">
        <v>54</v>
      </c>
      <c r="F25" s="16"/>
      <c r="G25" s="16"/>
      <c r="H25" s="17" t="s">
        <v>55</v>
      </c>
      <c r="I25" s="18">
        <v>116888340</v>
      </c>
      <c r="J25" s="18">
        <v>116888340</v>
      </c>
      <c r="K25" s="18">
        <v>0</v>
      </c>
      <c r="L25" s="18">
        <v>116888340</v>
      </c>
      <c r="M25" s="15">
        <f t="shared" si="2"/>
        <v>1</v>
      </c>
      <c r="N25" s="18">
        <v>116888340</v>
      </c>
      <c r="O25" s="15">
        <f t="shared" si="3"/>
        <v>1</v>
      </c>
      <c r="P25" s="18">
        <v>116888340</v>
      </c>
    </row>
    <row r="26" spans="1:16" ht="15.6" x14ac:dyDescent="0.3">
      <c r="A26" s="16" t="s">
        <v>22</v>
      </c>
      <c r="B26" s="16" t="s">
        <v>48</v>
      </c>
      <c r="C26" s="16" t="s">
        <v>24</v>
      </c>
      <c r="D26" s="16" t="s">
        <v>24</v>
      </c>
      <c r="E26" s="16" t="s">
        <v>54</v>
      </c>
      <c r="F26" s="16" t="s">
        <v>52</v>
      </c>
      <c r="G26" s="16"/>
      <c r="H26" s="17" t="s">
        <v>53</v>
      </c>
      <c r="I26" s="18">
        <v>116888340</v>
      </c>
      <c r="J26" s="18">
        <v>116888340</v>
      </c>
      <c r="K26" s="18">
        <v>0</v>
      </c>
      <c r="L26" s="18">
        <v>116888340</v>
      </c>
      <c r="M26" s="15">
        <f t="shared" si="2"/>
        <v>1</v>
      </c>
      <c r="N26" s="18">
        <v>116888340</v>
      </c>
      <c r="O26" s="15">
        <f t="shared" si="3"/>
        <v>1</v>
      </c>
      <c r="P26" s="18">
        <v>116888340</v>
      </c>
    </row>
    <row r="27" spans="1:16" ht="46.8" x14ac:dyDescent="0.3">
      <c r="A27" s="16" t="s">
        <v>22</v>
      </c>
      <c r="B27" s="16" t="s">
        <v>48</v>
      </c>
      <c r="C27" s="16" t="s">
        <v>24</v>
      </c>
      <c r="D27" s="16" t="s">
        <v>24</v>
      </c>
      <c r="E27" s="16" t="s">
        <v>56</v>
      </c>
      <c r="F27" s="16"/>
      <c r="G27" s="16"/>
      <c r="H27" s="17" t="s">
        <v>57</v>
      </c>
      <c r="I27" s="18">
        <v>163548323</v>
      </c>
      <c r="J27" s="18">
        <v>162882997.19999999</v>
      </c>
      <c r="K27" s="18">
        <v>665325.80000000005</v>
      </c>
      <c r="L27" s="18">
        <v>162882997.19999999</v>
      </c>
      <c r="M27" s="15">
        <f t="shared" si="2"/>
        <v>0.99593193138397385</v>
      </c>
      <c r="N27" s="18">
        <v>162882997.19999999</v>
      </c>
      <c r="O27" s="15">
        <f t="shared" si="3"/>
        <v>0.99593193138397385</v>
      </c>
      <c r="P27" s="18">
        <v>162882997.19999999</v>
      </c>
    </row>
    <row r="28" spans="1:16" ht="15.6" x14ac:dyDescent="0.3">
      <c r="A28" s="16" t="s">
        <v>22</v>
      </c>
      <c r="B28" s="16" t="s">
        <v>48</v>
      </c>
      <c r="C28" s="16" t="s">
        <v>24</v>
      </c>
      <c r="D28" s="16" t="s">
        <v>24</v>
      </c>
      <c r="E28" s="16" t="s">
        <v>56</v>
      </c>
      <c r="F28" s="16" t="s">
        <v>52</v>
      </c>
      <c r="G28" s="16"/>
      <c r="H28" s="17" t="s">
        <v>53</v>
      </c>
      <c r="I28" s="18">
        <v>163548323</v>
      </c>
      <c r="J28" s="18">
        <v>162882997.19999999</v>
      </c>
      <c r="K28" s="18">
        <v>665325.80000000005</v>
      </c>
      <c r="L28" s="18">
        <v>162882997.19999999</v>
      </c>
      <c r="M28" s="15">
        <f t="shared" si="2"/>
        <v>0.99593193138397385</v>
      </c>
      <c r="N28" s="18">
        <v>162882997.19999999</v>
      </c>
      <c r="O28" s="15">
        <f t="shared" si="3"/>
        <v>0.99593193138397385</v>
      </c>
      <c r="P28" s="18">
        <v>162882997.19999999</v>
      </c>
    </row>
    <row r="29" spans="1:16" ht="93.6" x14ac:dyDescent="0.3">
      <c r="A29" s="16" t="s">
        <v>22</v>
      </c>
      <c r="B29" s="16" t="s">
        <v>48</v>
      </c>
      <c r="C29" s="16" t="s">
        <v>48</v>
      </c>
      <c r="D29" s="16" t="s">
        <v>26</v>
      </c>
      <c r="E29" s="16" t="s">
        <v>58</v>
      </c>
      <c r="F29" s="16"/>
      <c r="G29" s="16"/>
      <c r="H29" s="17" t="s">
        <v>59</v>
      </c>
      <c r="I29" s="18">
        <v>28657000000</v>
      </c>
      <c r="J29" s="18">
        <v>28657000000</v>
      </c>
      <c r="K29" s="18">
        <v>0</v>
      </c>
      <c r="L29" s="18">
        <v>28657000000</v>
      </c>
      <c r="M29" s="15">
        <f t="shared" si="2"/>
        <v>0.17125386826953276</v>
      </c>
      <c r="N29" s="18">
        <v>4907622103</v>
      </c>
      <c r="O29" s="15">
        <f t="shared" si="3"/>
        <v>0.17125386826953276</v>
      </c>
      <c r="P29" s="18">
        <v>4907622103</v>
      </c>
    </row>
    <row r="30" spans="1:16" ht="93.6" x14ac:dyDescent="0.3">
      <c r="A30" s="16" t="s">
        <v>22</v>
      </c>
      <c r="B30" s="16" t="s">
        <v>48</v>
      </c>
      <c r="C30" s="16" t="s">
        <v>48</v>
      </c>
      <c r="D30" s="16" t="s">
        <v>26</v>
      </c>
      <c r="E30" s="16" t="s">
        <v>60</v>
      </c>
      <c r="F30" s="16"/>
      <c r="G30" s="16"/>
      <c r="H30" s="17" t="s">
        <v>61</v>
      </c>
      <c r="I30" s="18">
        <v>3800621579</v>
      </c>
      <c r="J30" s="18">
        <v>3800621579</v>
      </c>
      <c r="K30" s="18">
        <v>0</v>
      </c>
      <c r="L30" s="18">
        <v>3800621579</v>
      </c>
      <c r="M30" s="15">
        <f t="shared" si="2"/>
        <v>0</v>
      </c>
      <c r="N30" s="18">
        <v>0</v>
      </c>
      <c r="O30" s="15">
        <f t="shared" si="3"/>
        <v>0</v>
      </c>
      <c r="P30" s="18">
        <v>0</v>
      </c>
    </row>
    <row r="31" spans="1:16" ht="62.4" x14ac:dyDescent="0.3">
      <c r="A31" s="16" t="s">
        <v>22</v>
      </c>
      <c r="B31" s="16" t="s">
        <v>48</v>
      </c>
      <c r="C31" s="16" t="s">
        <v>48</v>
      </c>
      <c r="D31" s="16" t="s">
        <v>62</v>
      </c>
      <c r="E31" s="16" t="s">
        <v>38</v>
      </c>
      <c r="F31" s="16"/>
      <c r="G31" s="16"/>
      <c r="H31" s="17" t="s">
        <v>63</v>
      </c>
      <c r="I31" s="18">
        <v>53767856044</v>
      </c>
      <c r="J31" s="18">
        <v>0</v>
      </c>
      <c r="K31" s="18">
        <v>53767856044</v>
      </c>
      <c r="L31" s="18">
        <v>0</v>
      </c>
      <c r="M31" s="15">
        <f t="shared" si="2"/>
        <v>0</v>
      </c>
      <c r="N31" s="18">
        <v>0</v>
      </c>
      <c r="O31" s="15">
        <f t="shared" si="3"/>
        <v>0</v>
      </c>
      <c r="P31" s="18">
        <v>0</v>
      </c>
    </row>
    <row r="32" spans="1:16" ht="62.4" x14ac:dyDescent="0.3">
      <c r="A32" s="16" t="s">
        <v>22</v>
      </c>
      <c r="B32" s="16" t="s">
        <v>48</v>
      </c>
      <c r="C32" s="16" t="s">
        <v>48</v>
      </c>
      <c r="D32" s="16" t="s">
        <v>62</v>
      </c>
      <c r="E32" s="16" t="s">
        <v>38</v>
      </c>
      <c r="F32" s="16"/>
      <c r="G32" s="16"/>
      <c r="H32" s="17" t="s">
        <v>63</v>
      </c>
      <c r="I32" s="18">
        <v>251737400000</v>
      </c>
      <c r="J32" s="18">
        <v>0</v>
      </c>
      <c r="K32" s="18">
        <v>251737400000</v>
      </c>
      <c r="L32" s="18">
        <v>0</v>
      </c>
      <c r="M32" s="15">
        <f t="shared" si="2"/>
        <v>0</v>
      </c>
      <c r="N32" s="18">
        <v>0</v>
      </c>
      <c r="O32" s="15">
        <f t="shared" si="3"/>
        <v>0</v>
      </c>
      <c r="P32" s="18">
        <v>0</v>
      </c>
    </row>
    <row r="33" spans="1:16" ht="62.4" x14ac:dyDescent="0.3">
      <c r="A33" s="16" t="s">
        <v>22</v>
      </c>
      <c r="B33" s="16" t="s">
        <v>48</v>
      </c>
      <c r="C33" s="16" t="s">
        <v>62</v>
      </c>
      <c r="D33" s="16" t="s">
        <v>24</v>
      </c>
      <c r="E33" s="16" t="s">
        <v>64</v>
      </c>
      <c r="F33" s="16"/>
      <c r="G33" s="16"/>
      <c r="H33" s="17" t="s">
        <v>65</v>
      </c>
      <c r="I33" s="18">
        <v>9931617000</v>
      </c>
      <c r="J33" s="18">
        <v>8922312000</v>
      </c>
      <c r="K33" s="18">
        <v>1009305000</v>
      </c>
      <c r="L33" s="18">
        <v>8922312000</v>
      </c>
      <c r="M33" s="15">
        <f t="shared" si="2"/>
        <v>0.21614178537090184</v>
      </c>
      <c r="N33" s="18">
        <v>2146637430</v>
      </c>
      <c r="O33" s="15">
        <f t="shared" si="3"/>
        <v>0.21614178537090184</v>
      </c>
      <c r="P33" s="18">
        <v>2146637430</v>
      </c>
    </row>
    <row r="34" spans="1:16" ht="15.6" x14ac:dyDescent="0.3">
      <c r="A34" s="16" t="s">
        <v>22</v>
      </c>
      <c r="B34" s="16" t="s">
        <v>48</v>
      </c>
      <c r="C34" s="16" t="s">
        <v>66</v>
      </c>
      <c r="D34" s="16" t="s">
        <v>26</v>
      </c>
      <c r="E34" s="16" t="s">
        <v>52</v>
      </c>
      <c r="F34" s="16"/>
      <c r="G34" s="16"/>
      <c r="H34" s="17" t="s">
        <v>67</v>
      </c>
      <c r="I34" s="18">
        <v>2710126381</v>
      </c>
      <c r="J34" s="18">
        <v>3960000</v>
      </c>
      <c r="K34" s="18">
        <v>2706166381</v>
      </c>
      <c r="L34" s="18">
        <v>0</v>
      </c>
      <c r="M34" s="15">
        <f t="shared" si="2"/>
        <v>0</v>
      </c>
      <c r="N34" s="18">
        <v>0</v>
      </c>
      <c r="O34" s="15">
        <f t="shared" si="3"/>
        <v>0</v>
      </c>
      <c r="P34" s="18">
        <v>0</v>
      </c>
    </row>
    <row r="35" spans="1:16" ht="78" x14ac:dyDescent="0.3">
      <c r="A35" s="16" t="s">
        <v>22</v>
      </c>
      <c r="B35" s="16" t="s">
        <v>48</v>
      </c>
      <c r="C35" s="16" t="s">
        <v>68</v>
      </c>
      <c r="D35" s="16" t="s">
        <v>69</v>
      </c>
      <c r="E35" s="16" t="s">
        <v>52</v>
      </c>
      <c r="F35" s="16"/>
      <c r="G35" s="16"/>
      <c r="H35" s="17" t="s">
        <v>70</v>
      </c>
      <c r="I35" s="18">
        <v>51328800000</v>
      </c>
      <c r="J35" s="18">
        <v>6277843250</v>
      </c>
      <c r="K35" s="18">
        <v>45050956750</v>
      </c>
      <c r="L35" s="18">
        <v>6277843250</v>
      </c>
      <c r="M35" s="15">
        <f t="shared" si="2"/>
        <v>0.1223064488162591</v>
      </c>
      <c r="N35" s="18">
        <v>6277843250</v>
      </c>
      <c r="O35" s="15">
        <f t="shared" si="3"/>
        <v>0.1223064488162591</v>
      </c>
      <c r="P35" s="18">
        <v>3005380950</v>
      </c>
    </row>
    <row r="36" spans="1:16" ht="62.4" x14ac:dyDescent="0.3">
      <c r="A36" s="16" t="s">
        <v>22</v>
      </c>
      <c r="B36" s="16" t="s">
        <v>48</v>
      </c>
      <c r="C36" s="16" t="s">
        <v>68</v>
      </c>
      <c r="D36" s="16" t="s">
        <v>69</v>
      </c>
      <c r="E36" s="16" t="s">
        <v>31</v>
      </c>
      <c r="F36" s="16"/>
      <c r="G36" s="16"/>
      <c r="H36" s="17" t="s">
        <v>71</v>
      </c>
      <c r="I36" s="18">
        <v>9000000000</v>
      </c>
      <c r="J36" s="18">
        <v>0</v>
      </c>
      <c r="K36" s="18">
        <v>9000000000</v>
      </c>
      <c r="L36" s="18">
        <v>0</v>
      </c>
      <c r="M36" s="15">
        <f t="shared" si="2"/>
        <v>0</v>
      </c>
      <c r="N36" s="18">
        <v>0</v>
      </c>
      <c r="O36" s="15">
        <f t="shared" si="3"/>
        <v>0</v>
      </c>
      <c r="P36" s="18">
        <v>0</v>
      </c>
    </row>
    <row r="37" spans="1:16" ht="62.4" x14ac:dyDescent="0.3">
      <c r="A37" s="12" t="s">
        <v>22</v>
      </c>
      <c r="B37" s="12" t="s">
        <v>72</v>
      </c>
      <c r="C37" s="12"/>
      <c r="D37" s="12"/>
      <c r="E37" s="12"/>
      <c r="F37" s="12"/>
      <c r="G37" s="12"/>
      <c r="H37" s="13" t="s">
        <v>73</v>
      </c>
      <c r="I37" s="14">
        <f>+I38+I41</f>
        <v>3058625100</v>
      </c>
      <c r="J37" s="14">
        <f t="shared" ref="J37:P37" si="6">+J38+J41</f>
        <v>182346623</v>
      </c>
      <c r="K37" s="14">
        <f t="shared" si="6"/>
        <v>2876278477</v>
      </c>
      <c r="L37" s="14">
        <f t="shared" si="6"/>
        <v>182346623</v>
      </c>
      <c r="M37" s="15">
        <f t="shared" si="2"/>
        <v>5.9617186493369195E-2</v>
      </c>
      <c r="N37" s="14">
        <f t="shared" si="6"/>
        <v>182346623</v>
      </c>
      <c r="O37" s="15">
        <f t="shared" si="3"/>
        <v>5.9617186493369195E-2</v>
      </c>
      <c r="P37" s="14">
        <f t="shared" si="6"/>
        <v>182346623</v>
      </c>
    </row>
    <row r="38" spans="1:16" ht="15.6" x14ac:dyDescent="0.3">
      <c r="A38" s="12" t="s">
        <v>22</v>
      </c>
      <c r="B38" s="12" t="s">
        <v>72</v>
      </c>
      <c r="C38" s="12" t="s">
        <v>26</v>
      </c>
      <c r="D38" s="12"/>
      <c r="E38" s="12"/>
      <c r="F38" s="12"/>
      <c r="G38" s="12"/>
      <c r="H38" s="13" t="s">
        <v>74</v>
      </c>
      <c r="I38" s="14">
        <v>192000000</v>
      </c>
      <c r="J38" s="14">
        <v>182346623</v>
      </c>
      <c r="K38" s="14">
        <v>9653377</v>
      </c>
      <c r="L38" s="14">
        <v>182346623</v>
      </c>
      <c r="M38" s="15">
        <f t="shared" si="2"/>
        <v>0.94972199479166663</v>
      </c>
      <c r="N38" s="14">
        <v>182346623</v>
      </c>
      <c r="O38" s="15">
        <f t="shared" si="3"/>
        <v>0.94972199479166663</v>
      </c>
      <c r="P38" s="14">
        <v>182346623</v>
      </c>
    </row>
    <row r="39" spans="1:16" ht="31.2" x14ac:dyDescent="0.3">
      <c r="A39" s="16" t="s">
        <v>22</v>
      </c>
      <c r="B39" s="16" t="s">
        <v>72</v>
      </c>
      <c r="C39" s="16" t="s">
        <v>26</v>
      </c>
      <c r="D39" s="16" t="s">
        <v>24</v>
      </c>
      <c r="E39" s="16" t="s">
        <v>52</v>
      </c>
      <c r="F39" s="16"/>
      <c r="G39" s="16"/>
      <c r="H39" s="17" t="s">
        <v>75</v>
      </c>
      <c r="I39" s="18">
        <v>190000000</v>
      </c>
      <c r="J39" s="18">
        <v>182346623</v>
      </c>
      <c r="K39" s="18">
        <v>7653377</v>
      </c>
      <c r="L39" s="18">
        <v>182346623</v>
      </c>
      <c r="M39" s="15">
        <f t="shared" si="2"/>
        <v>0.95971906842105259</v>
      </c>
      <c r="N39" s="18">
        <v>182346623</v>
      </c>
      <c r="O39" s="15">
        <f t="shared" si="3"/>
        <v>0.95971906842105259</v>
      </c>
      <c r="P39" s="18">
        <v>182346623</v>
      </c>
    </row>
    <row r="40" spans="1:16" ht="46.8" x14ac:dyDescent="0.3">
      <c r="A40" s="16" t="s">
        <v>22</v>
      </c>
      <c r="B40" s="16" t="s">
        <v>72</v>
      </c>
      <c r="C40" s="16" t="s">
        <v>26</v>
      </c>
      <c r="D40" s="16" t="s">
        <v>24</v>
      </c>
      <c r="E40" s="16" t="s">
        <v>38</v>
      </c>
      <c r="F40" s="16"/>
      <c r="G40" s="16"/>
      <c r="H40" s="17" t="s">
        <v>76</v>
      </c>
      <c r="I40" s="18">
        <v>2000000</v>
      </c>
      <c r="J40" s="18">
        <v>0</v>
      </c>
      <c r="K40" s="18">
        <v>2000000</v>
      </c>
      <c r="L40" s="18">
        <v>0</v>
      </c>
      <c r="M40" s="15">
        <f t="shared" si="2"/>
        <v>0</v>
      </c>
      <c r="N40" s="18">
        <v>0</v>
      </c>
      <c r="O40" s="15">
        <f t="shared" si="3"/>
        <v>0</v>
      </c>
      <c r="P40" s="18">
        <v>0</v>
      </c>
    </row>
    <row r="41" spans="1:16" ht="46.8" x14ac:dyDescent="0.3">
      <c r="A41" s="12" t="s">
        <v>22</v>
      </c>
      <c r="B41" s="12" t="s">
        <v>72</v>
      </c>
      <c r="C41" s="12" t="s">
        <v>62</v>
      </c>
      <c r="D41" s="12" t="s">
        <v>26</v>
      </c>
      <c r="E41" s="12"/>
      <c r="F41" s="12"/>
      <c r="G41" s="12"/>
      <c r="H41" s="13" t="s">
        <v>77</v>
      </c>
      <c r="I41" s="14">
        <v>2866625100</v>
      </c>
      <c r="J41" s="14">
        <v>0</v>
      </c>
      <c r="K41" s="14">
        <v>2866625100</v>
      </c>
      <c r="L41" s="14">
        <v>0</v>
      </c>
      <c r="M41" s="15">
        <f t="shared" si="2"/>
        <v>0</v>
      </c>
      <c r="N41" s="14">
        <v>0</v>
      </c>
      <c r="O41" s="15">
        <f t="shared" si="3"/>
        <v>0</v>
      </c>
      <c r="P41" s="14">
        <v>0</v>
      </c>
    </row>
    <row r="42" spans="1:16" ht="15.6" x14ac:dyDescent="0.3">
      <c r="A42" s="19" t="s">
        <v>78</v>
      </c>
      <c r="B42" s="19"/>
      <c r="C42" s="19"/>
      <c r="D42" s="19"/>
      <c r="E42" s="19"/>
      <c r="F42" s="19"/>
      <c r="G42" s="19"/>
      <c r="H42" s="20" t="s">
        <v>79</v>
      </c>
      <c r="I42" s="21">
        <f>+I43+I47+I54+I55+I58+I63+I67+I72+I77+I78+I82+I85+I86+I90+I94+I105+I110+I120+I134+I147+I154+I161+I167+I169+I173+I177</f>
        <v>843020916998</v>
      </c>
      <c r="J42" s="21">
        <f t="shared" ref="J42:P42" si="7">+J43+J47+J54+J55+J58+J63+J67+J72+J77+J78+J82+J85+J86+J90+J94+J105+J110+J120+J134+J147+J154+J161+J167+J169+J173+J177</f>
        <v>470191661640.00995</v>
      </c>
      <c r="K42" s="21">
        <f t="shared" si="7"/>
        <v>338777645907.99005</v>
      </c>
      <c r="L42" s="21">
        <f t="shared" si="7"/>
        <v>362622938033.86993</v>
      </c>
      <c r="M42" s="22">
        <f t="shared" si="2"/>
        <v>3.8989330788192035E-2</v>
      </c>
      <c r="N42" s="21">
        <f t="shared" si="7"/>
        <v>32868821394.200001</v>
      </c>
      <c r="O42" s="22">
        <f t="shared" si="3"/>
        <v>3.8989330788192035E-2</v>
      </c>
      <c r="P42" s="21">
        <f t="shared" si="7"/>
        <v>30176070725.200001</v>
      </c>
    </row>
    <row r="43" spans="1:16" ht="93.6" x14ac:dyDescent="0.3">
      <c r="A43" s="12" t="s">
        <v>78</v>
      </c>
      <c r="B43" s="12" t="s">
        <v>80</v>
      </c>
      <c r="C43" s="12" t="s">
        <v>81</v>
      </c>
      <c r="D43" s="12" t="s">
        <v>68</v>
      </c>
      <c r="E43" s="12"/>
      <c r="F43" s="12"/>
      <c r="G43" s="12"/>
      <c r="H43" s="13" t="s">
        <v>82</v>
      </c>
      <c r="I43" s="14">
        <v>10989199936</v>
      </c>
      <c r="J43" s="14">
        <v>10277664548</v>
      </c>
      <c r="K43" s="14">
        <v>711535388</v>
      </c>
      <c r="L43" s="14">
        <v>6519747623</v>
      </c>
      <c r="M43" s="15">
        <f t="shared" si="2"/>
        <v>0.19509171227076308</v>
      </c>
      <c r="N43" s="14">
        <v>2143901832</v>
      </c>
      <c r="O43" s="15">
        <f t="shared" si="3"/>
        <v>0.19509171227076308</v>
      </c>
      <c r="P43" s="14">
        <v>1483765240</v>
      </c>
    </row>
    <row r="44" spans="1:16" ht="31.2" x14ac:dyDescent="0.3">
      <c r="A44" s="16" t="s">
        <v>78</v>
      </c>
      <c r="B44" s="16" t="s">
        <v>80</v>
      </c>
      <c r="C44" s="16" t="s">
        <v>81</v>
      </c>
      <c r="D44" s="16" t="s">
        <v>68</v>
      </c>
      <c r="E44" s="16" t="s">
        <v>83</v>
      </c>
      <c r="F44" s="16" t="s">
        <v>84</v>
      </c>
      <c r="G44" s="16" t="s">
        <v>24</v>
      </c>
      <c r="H44" s="17" t="s">
        <v>25</v>
      </c>
      <c r="I44" s="18">
        <v>2534511022</v>
      </c>
      <c r="J44" s="18">
        <v>1906224212</v>
      </c>
      <c r="K44" s="18">
        <v>628286810</v>
      </c>
      <c r="L44" s="18">
        <v>1396261677</v>
      </c>
      <c r="M44" s="15">
        <f t="shared" si="2"/>
        <v>0.51571806697789135</v>
      </c>
      <c r="N44" s="18">
        <v>1307093125</v>
      </c>
      <c r="O44" s="15">
        <f t="shared" si="3"/>
        <v>0.51571806697789135</v>
      </c>
      <c r="P44" s="18">
        <v>730545883</v>
      </c>
    </row>
    <row r="45" spans="1:16" ht="31.2" x14ac:dyDescent="0.3">
      <c r="A45" s="16" t="s">
        <v>78</v>
      </c>
      <c r="B45" s="16" t="s">
        <v>80</v>
      </c>
      <c r="C45" s="16" t="s">
        <v>81</v>
      </c>
      <c r="D45" s="16" t="s">
        <v>68</v>
      </c>
      <c r="E45" s="16" t="s">
        <v>83</v>
      </c>
      <c r="F45" s="16" t="s">
        <v>85</v>
      </c>
      <c r="G45" s="16" t="s">
        <v>24</v>
      </c>
      <c r="H45" s="17" t="s">
        <v>25</v>
      </c>
      <c r="I45" s="18">
        <v>5007846652</v>
      </c>
      <c r="J45" s="18">
        <v>4991346652</v>
      </c>
      <c r="K45" s="18">
        <v>16500000</v>
      </c>
      <c r="L45" s="18">
        <v>3526710066</v>
      </c>
      <c r="M45" s="15">
        <f t="shared" si="2"/>
        <v>7.7208712745942917E-2</v>
      </c>
      <c r="N45" s="18">
        <v>386649393.63</v>
      </c>
      <c r="O45" s="15">
        <f t="shared" si="3"/>
        <v>7.7208712745942917E-2</v>
      </c>
      <c r="P45" s="18">
        <v>344063651</v>
      </c>
    </row>
    <row r="46" spans="1:16" ht="31.2" x14ac:dyDescent="0.3">
      <c r="A46" s="16" t="s">
        <v>78</v>
      </c>
      <c r="B46" s="16" t="s">
        <v>80</v>
      </c>
      <c r="C46" s="16" t="s">
        <v>81</v>
      </c>
      <c r="D46" s="16" t="s">
        <v>68</v>
      </c>
      <c r="E46" s="16" t="s">
        <v>83</v>
      </c>
      <c r="F46" s="16" t="s">
        <v>86</v>
      </c>
      <c r="G46" s="16" t="s">
        <v>24</v>
      </c>
      <c r="H46" s="17" t="s">
        <v>25</v>
      </c>
      <c r="I46" s="18">
        <v>3446842262</v>
      </c>
      <c r="J46" s="18">
        <v>3380093684</v>
      </c>
      <c r="K46" s="18">
        <v>66748578</v>
      </c>
      <c r="L46" s="18">
        <v>1596775880</v>
      </c>
      <c r="M46" s="15">
        <f t="shared" si="2"/>
        <v>0.13060049725304199</v>
      </c>
      <c r="N46" s="18">
        <v>450159313.37</v>
      </c>
      <c r="O46" s="15">
        <f t="shared" si="3"/>
        <v>0.13060049725304199</v>
      </c>
      <c r="P46" s="18">
        <v>409155706</v>
      </c>
    </row>
    <row r="47" spans="1:16" ht="62.4" x14ac:dyDescent="0.3">
      <c r="A47" s="12" t="s">
        <v>78</v>
      </c>
      <c r="B47" s="12" t="s">
        <v>80</v>
      </c>
      <c r="C47" s="12" t="s">
        <v>81</v>
      </c>
      <c r="D47" s="12" t="s">
        <v>87</v>
      </c>
      <c r="E47" s="12"/>
      <c r="F47" s="12"/>
      <c r="G47" s="12"/>
      <c r="H47" s="13" t="s">
        <v>88</v>
      </c>
      <c r="I47" s="14">
        <v>35204000000</v>
      </c>
      <c r="J47" s="14">
        <v>34310103340</v>
      </c>
      <c r="K47" s="14">
        <v>893896660</v>
      </c>
      <c r="L47" s="14">
        <v>29277984850</v>
      </c>
      <c r="M47" s="15">
        <f t="shared" si="2"/>
        <v>2.6660866748096809E-2</v>
      </c>
      <c r="N47" s="14">
        <v>938569153</v>
      </c>
      <c r="O47" s="15">
        <f t="shared" si="3"/>
        <v>2.6660866748096809E-2</v>
      </c>
      <c r="P47" s="14">
        <v>744177287</v>
      </c>
    </row>
    <row r="48" spans="1:16" ht="31.2" x14ac:dyDescent="0.3">
      <c r="A48" s="16" t="s">
        <v>78</v>
      </c>
      <c r="B48" s="16" t="s">
        <v>80</v>
      </c>
      <c r="C48" s="16" t="s">
        <v>81</v>
      </c>
      <c r="D48" s="16" t="s">
        <v>87</v>
      </c>
      <c r="E48" s="16" t="s">
        <v>83</v>
      </c>
      <c r="F48" s="16" t="s">
        <v>89</v>
      </c>
      <c r="G48" s="16" t="s">
        <v>24</v>
      </c>
      <c r="H48" s="17" t="s">
        <v>25</v>
      </c>
      <c r="I48" s="18">
        <v>18485379750</v>
      </c>
      <c r="J48" s="18">
        <v>17591483090</v>
      </c>
      <c r="K48" s="18">
        <v>893896660</v>
      </c>
      <c r="L48" s="18">
        <v>12559364600</v>
      </c>
      <c r="M48" s="15">
        <f t="shared" si="2"/>
        <v>5.0773593277141087E-2</v>
      </c>
      <c r="N48" s="18">
        <v>938569153</v>
      </c>
      <c r="O48" s="15">
        <f t="shared" si="3"/>
        <v>5.0773593277141087E-2</v>
      </c>
      <c r="P48" s="18">
        <v>744177287</v>
      </c>
    </row>
    <row r="49" spans="1:16" ht="31.2" x14ac:dyDescent="0.3">
      <c r="A49" s="16" t="s">
        <v>78</v>
      </c>
      <c r="B49" s="16" t="s">
        <v>80</v>
      </c>
      <c r="C49" s="16" t="s">
        <v>81</v>
      </c>
      <c r="D49" s="16" t="s">
        <v>87</v>
      </c>
      <c r="E49" s="16" t="s">
        <v>83</v>
      </c>
      <c r="F49" s="16" t="s">
        <v>90</v>
      </c>
      <c r="G49" s="16" t="s">
        <v>24</v>
      </c>
      <c r="H49" s="17" t="s">
        <v>25</v>
      </c>
      <c r="I49" s="18">
        <v>0</v>
      </c>
      <c r="J49" s="18">
        <v>0</v>
      </c>
      <c r="K49" s="18">
        <v>0</v>
      </c>
      <c r="L49" s="18">
        <v>0</v>
      </c>
      <c r="M49" s="15" t="e">
        <f t="shared" si="2"/>
        <v>#DIV/0!</v>
      </c>
      <c r="N49" s="18">
        <v>0</v>
      </c>
      <c r="O49" s="15" t="e">
        <f t="shared" si="3"/>
        <v>#DIV/0!</v>
      </c>
      <c r="P49" s="18">
        <v>0</v>
      </c>
    </row>
    <row r="50" spans="1:16" ht="31.2" x14ac:dyDescent="0.3">
      <c r="A50" s="16" t="s">
        <v>78</v>
      </c>
      <c r="B50" s="16" t="s">
        <v>80</v>
      </c>
      <c r="C50" s="16" t="s">
        <v>81</v>
      </c>
      <c r="D50" s="16" t="s">
        <v>87</v>
      </c>
      <c r="E50" s="16" t="s">
        <v>83</v>
      </c>
      <c r="F50" s="16" t="s">
        <v>91</v>
      </c>
      <c r="G50" s="16" t="s">
        <v>24</v>
      </c>
      <c r="H50" s="17" t="s">
        <v>25</v>
      </c>
      <c r="I50" s="18">
        <v>0</v>
      </c>
      <c r="J50" s="18">
        <v>0</v>
      </c>
      <c r="K50" s="18">
        <v>0</v>
      </c>
      <c r="L50" s="18">
        <v>0</v>
      </c>
      <c r="M50" s="15" t="e">
        <f t="shared" si="2"/>
        <v>#DIV/0!</v>
      </c>
      <c r="N50" s="18">
        <v>0</v>
      </c>
      <c r="O50" s="15" t="e">
        <f t="shared" si="3"/>
        <v>#DIV/0!</v>
      </c>
      <c r="P50" s="18">
        <v>0</v>
      </c>
    </row>
    <row r="51" spans="1:16" ht="31.2" x14ac:dyDescent="0.3">
      <c r="A51" s="16" t="s">
        <v>78</v>
      </c>
      <c r="B51" s="16" t="s">
        <v>80</v>
      </c>
      <c r="C51" s="16" t="s">
        <v>81</v>
      </c>
      <c r="D51" s="16" t="s">
        <v>87</v>
      </c>
      <c r="E51" s="16" t="s">
        <v>83</v>
      </c>
      <c r="F51" s="16" t="s">
        <v>91</v>
      </c>
      <c r="G51" s="16" t="s">
        <v>48</v>
      </c>
      <c r="H51" s="17" t="s">
        <v>49</v>
      </c>
      <c r="I51" s="18">
        <v>8829420186</v>
      </c>
      <c r="J51" s="18">
        <v>8829420186</v>
      </c>
      <c r="K51" s="18">
        <v>0</v>
      </c>
      <c r="L51" s="18">
        <v>8829420186</v>
      </c>
      <c r="M51" s="15">
        <f t="shared" si="2"/>
        <v>0</v>
      </c>
      <c r="N51" s="18">
        <v>0</v>
      </c>
      <c r="O51" s="15">
        <f t="shared" si="3"/>
        <v>0</v>
      </c>
      <c r="P51" s="18">
        <v>0</v>
      </c>
    </row>
    <row r="52" spans="1:16" ht="31.2" x14ac:dyDescent="0.3">
      <c r="A52" s="16" t="s">
        <v>78</v>
      </c>
      <c r="B52" s="16" t="s">
        <v>80</v>
      </c>
      <c r="C52" s="16" t="s">
        <v>81</v>
      </c>
      <c r="D52" s="16" t="s">
        <v>87</v>
      </c>
      <c r="E52" s="16" t="s">
        <v>83</v>
      </c>
      <c r="F52" s="16" t="s">
        <v>89</v>
      </c>
      <c r="G52" s="16" t="s">
        <v>48</v>
      </c>
      <c r="H52" s="17" t="s">
        <v>49</v>
      </c>
      <c r="I52" s="18">
        <v>3449224668</v>
      </c>
      <c r="J52" s="18">
        <v>3449224668</v>
      </c>
      <c r="K52" s="18">
        <v>0</v>
      </c>
      <c r="L52" s="18">
        <v>3449224668</v>
      </c>
      <c r="M52" s="15">
        <f t="shared" si="2"/>
        <v>0</v>
      </c>
      <c r="N52" s="18">
        <v>0</v>
      </c>
      <c r="O52" s="15">
        <f t="shared" si="3"/>
        <v>0</v>
      </c>
      <c r="P52" s="18">
        <v>0</v>
      </c>
    </row>
    <row r="53" spans="1:16" ht="31.2" x14ac:dyDescent="0.3">
      <c r="A53" s="16" t="s">
        <v>78</v>
      </c>
      <c r="B53" s="16" t="s">
        <v>80</v>
      </c>
      <c r="C53" s="16" t="s">
        <v>81</v>
      </c>
      <c r="D53" s="16" t="s">
        <v>87</v>
      </c>
      <c r="E53" s="16" t="s">
        <v>83</v>
      </c>
      <c r="F53" s="16" t="s">
        <v>90</v>
      </c>
      <c r="G53" s="16" t="s">
        <v>48</v>
      </c>
      <c r="H53" s="17" t="s">
        <v>49</v>
      </c>
      <c r="I53" s="18">
        <v>4439975396</v>
      </c>
      <c r="J53" s="18">
        <v>4439975396</v>
      </c>
      <c r="K53" s="18">
        <v>0</v>
      </c>
      <c r="L53" s="18">
        <v>4439975396</v>
      </c>
      <c r="M53" s="15">
        <f t="shared" si="2"/>
        <v>0</v>
      </c>
      <c r="N53" s="18">
        <v>0</v>
      </c>
      <c r="O53" s="15">
        <f t="shared" si="3"/>
        <v>0</v>
      </c>
      <c r="P53" s="18">
        <v>0</v>
      </c>
    </row>
    <row r="54" spans="1:16" ht="93.6" x14ac:dyDescent="0.3">
      <c r="A54" s="12" t="s">
        <v>78</v>
      </c>
      <c r="B54" s="12" t="s">
        <v>80</v>
      </c>
      <c r="C54" s="12" t="s">
        <v>81</v>
      </c>
      <c r="D54" s="12" t="s">
        <v>92</v>
      </c>
      <c r="E54" s="12"/>
      <c r="F54" s="12"/>
      <c r="G54" s="12"/>
      <c r="H54" s="13" t="s">
        <v>93</v>
      </c>
      <c r="I54" s="14">
        <v>0</v>
      </c>
      <c r="J54" s="14">
        <v>0</v>
      </c>
      <c r="K54" s="14">
        <v>0</v>
      </c>
      <c r="L54" s="14">
        <v>0</v>
      </c>
      <c r="M54" s="15" t="e">
        <f t="shared" si="2"/>
        <v>#DIV/0!</v>
      </c>
      <c r="N54" s="14">
        <v>0</v>
      </c>
      <c r="O54" s="15" t="e">
        <f t="shared" si="3"/>
        <v>#DIV/0!</v>
      </c>
      <c r="P54" s="14">
        <v>0</v>
      </c>
    </row>
    <row r="55" spans="1:16" ht="62.4" x14ac:dyDescent="0.3">
      <c r="A55" s="12" t="s">
        <v>78</v>
      </c>
      <c r="B55" s="12" t="s">
        <v>80</v>
      </c>
      <c r="C55" s="12" t="s">
        <v>81</v>
      </c>
      <c r="D55" s="12" t="s">
        <v>94</v>
      </c>
      <c r="E55" s="12"/>
      <c r="F55" s="12"/>
      <c r="G55" s="12"/>
      <c r="H55" s="13" t="s">
        <v>95</v>
      </c>
      <c r="I55" s="14">
        <v>53890000000</v>
      </c>
      <c r="J55" s="14">
        <v>53160019500</v>
      </c>
      <c r="K55" s="14">
        <v>729980500</v>
      </c>
      <c r="L55" s="14">
        <v>53160019500</v>
      </c>
      <c r="M55" s="15">
        <f t="shared" si="2"/>
        <v>5.0175900222675818E-2</v>
      </c>
      <c r="N55" s="14">
        <v>2703979263</v>
      </c>
      <c r="O55" s="15">
        <f t="shared" si="3"/>
        <v>5.0175900222675818E-2</v>
      </c>
      <c r="P55" s="14">
        <v>2703979263</v>
      </c>
    </row>
    <row r="56" spans="1:16" ht="31.2" x14ac:dyDescent="0.3">
      <c r="A56" s="16" t="s">
        <v>78</v>
      </c>
      <c r="B56" s="16" t="s">
        <v>80</v>
      </c>
      <c r="C56" s="16" t="s">
        <v>81</v>
      </c>
      <c r="D56" s="16" t="s">
        <v>94</v>
      </c>
      <c r="E56" s="16" t="s">
        <v>83</v>
      </c>
      <c r="F56" s="16" t="s">
        <v>96</v>
      </c>
      <c r="G56" s="16" t="s">
        <v>48</v>
      </c>
      <c r="H56" s="17" t="s">
        <v>49</v>
      </c>
      <c r="I56" s="18">
        <v>4697689540</v>
      </c>
      <c r="J56" s="18">
        <v>4697689540</v>
      </c>
      <c r="K56" s="18">
        <v>0</v>
      </c>
      <c r="L56" s="18">
        <v>4697689540</v>
      </c>
      <c r="M56" s="15">
        <f t="shared" si="2"/>
        <v>0</v>
      </c>
      <c r="N56" s="18">
        <v>0</v>
      </c>
      <c r="O56" s="15">
        <f t="shared" si="3"/>
        <v>0</v>
      </c>
      <c r="P56" s="18">
        <v>0</v>
      </c>
    </row>
    <row r="57" spans="1:16" ht="31.2" x14ac:dyDescent="0.3">
      <c r="A57" s="16" t="s">
        <v>78</v>
      </c>
      <c r="B57" s="16" t="s">
        <v>80</v>
      </c>
      <c r="C57" s="16" t="s">
        <v>81</v>
      </c>
      <c r="D57" s="16" t="s">
        <v>94</v>
      </c>
      <c r="E57" s="16" t="s">
        <v>83</v>
      </c>
      <c r="F57" s="16" t="s">
        <v>97</v>
      </c>
      <c r="G57" s="16" t="s">
        <v>48</v>
      </c>
      <c r="H57" s="17" t="s">
        <v>49</v>
      </c>
      <c r="I57" s="18">
        <v>49192310460</v>
      </c>
      <c r="J57" s="18">
        <v>48462329960</v>
      </c>
      <c r="K57" s="18">
        <v>729980500</v>
      </c>
      <c r="L57" s="18">
        <v>48462329960</v>
      </c>
      <c r="M57" s="15">
        <f t="shared" si="2"/>
        <v>5.4967519063750844E-2</v>
      </c>
      <c r="N57" s="18">
        <v>2703979263</v>
      </c>
      <c r="O57" s="15">
        <f t="shared" si="3"/>
        <v>5.4967519063750844E-2</v>
      </c>
      <c r="P57" s="18">
        <v>2703979263</v>
      </c>
    </row>
    <row r="58" spans="1:16" ht="78" x14ac:dyDescent="0.3">
      <c r="A58" s="12" t="s">
        <v>78</v>
      </c>
      <c r="B58" s="12" t="s">
        <v>80</v>
      </c>
      <c r="C58" s="12" t="s">
        <v>81</v>
      </c>
      <c r="D58" s="12" t="s">
        <v>98</v>
      </c>
      <c r="E58" s="12"/>
      <c r="F58" s="12"/>
      <c r="G58" s="12"/>
      <c r="H58" s="13" t="s">
        <v>99</v>
      </c>
      <c r="I58" s="14">
        <v>1684032097</v>
      </c>
      <c r="J58" s="14">
        <v>913877440</v>
      </c>
      <c r="K58" s="14">
        <v>770154657</v>
      </c>
      <c r="L58" s="14">
        <v>213877440</v>
      </c>
      <c r="M58" s="15">
        <f t="shared" si="2"/>
        <v>2.1797173620022755E-2</v>
      </c>
      <c r="N58" s="14">
        <v>36707140</v>
      </c>
      <c r="O58" s="15">
        <f t="shared" si="3"/>
        <v>2.1797173620022755E-2</v>
      </c>
      <c r="P58" s="14">
        <v>36707140</v>
      </c>
    </row>
    <row r="59" spans="1:16" ht="31.2" x14ac:dyDescent="0.3">
      <c r="A59" s="16" t="s">
        <v>78</v>
      </c>
      <c r="B59" s="16" t="s">
        <v>80</v>
      </c>
      <c r="C59" s="16" t="s">
        <v>81</v>
      </c>
      <c r="D59" s="16" t="s">
        <v>98</v>
      </c>
      <c r="E59" s="16" t="s">
        <v>83</v>
      </c>
      <c r="F59" s="16" t="s">
        <v>100</v>
      </c>
      <c r="G59" s="16" t="s">
        <v>24</v>
      </c>
      <c r="H59" s="17" t="s">
        <v>25</v>
      </c>
      <c r="I59" s="18">
        <v>299032097</v>
      </c>
      <c r="J59" s="18">
        <v>0</v>
      </c>
      <c r="K59" s="18">
        <v>299032097</v>
      </c>
      <c r="L59" s="18">
        <v>0</v>
      </c>
      <c r="M59" s="15">
        <f t="shared" si="2"/>
        <v>0</v>
      </c>
      <c r="N59" s="18">
        <v>0</v>
      </c>
      <c r="O59" s="15">
        <f t="shared" si="3"/>
        <v>0</v>
      </c>
      <c r="P59" s="18">
        <v>0</v>
      </c>
    </row>
    <row r="60" spans="1:16" ht="31.2" x14ac:dyDescent="0.3">
      <c r="A60" s="16" t="s">
        <v>78</v>
      </c>
      <c r="B60" s="16" t="s">
        <v>80</v>
      </c>
      <c r="C60" s="16" t="s">
        <v>81</v>
      </c>
      <c r="D60" s="16" t="s">
        <v>98</v>
      </c>
      <c r="E60" s="16" t="s">
        <v>83</v>
      </c>
      <c r="F60" s="16" t="s">
        <v>101</v>
      </c>
      <c r="G60" s="16" t="s">
        <v>24</v>
      </c>
      <c r="H60" s="17" t="s">
        <v>25</v>
      </c>
      <c r="I60" s="18">
        <v>35000000</v>
      </c>
      <c r="J60" s="18">
        <v>0</v>
      </c>
      <c r="K60" s="18">
        <v>35000000</v>
      </c>
      <c r="L60" s="18">
        <v>0</v>
      </c>
      <c r="M60" s="15">
        <f t="shared" si="2"/>
        <v>0</v>
      </c>
      <c r="N60" s="18">
        <v>0</v>
      </c>
      <c r="O60" s="15">
        <f t="shared" si="3"/>
        <v>0</v>
      </c>
      <c r="P60" s="18">
        <v>0</v>
      </c>
    </row>
    <row r="61" spans="1:16" ht="31.2" x14ac:dyDescent="0.3">
      <c r="A61" s="16" t="s">
        <v>78</v>
      </c>
      <c r="B61" s="16" t="s">
        <v>80</v>
      </c>
      <c r="C61" s="16" t="s">
        <v>81</v>
      </c>
      <c r="D61" s="16" t="s">
        <v>98</v>
      </c>
      <c r="E61" s="16" t="s">
        <v>83</v>
      </c>
      <c r="F61" s="16" t="s">
        <v>84</v>
      </c>
      <c r="G61" s="16" t="s">
        <v>24</v>
      </c>
      <c r="H61" s="17" t="s">
        <v>25</v>
      </c>
      <c r="I61" s="18">
        <v>650000000</v>
      </c>
      <c r="J61" s="18">
        <v>213877440</v>
      </c>
      <c r="K61" s="18">
        <v>436122560</v>
      </c>
      <c r="L61" s="18">
        <v>213877440</v>
      </c>
      <c r="M61" s="15">
        <f t="shared" si="2"/>
        <v>5.6472523076923076E-2</v>
      </c>
      <c r="N61" s="18">
        <v>36707140</v>
      </c>
      <c r="O61" s="15">
        <f t="shared" si="3"/>
        <v>5.6472523076923076E-2</v>
      </c>
      <c r="P61" s="18">
        <v>36707140</v>
      </c>
    </row>
    <row r="62" spans="1:16" ht="31.2" x14ac:dyDescent="0.3">
      <c r="A62" s="16" t="s">
        <v>78</v>
      </c>
      <c r="B62" s="16" t="s">
        <v>80</v>
      </c>
      <c r="C62" s="16" t="s">
        <v>81</v>
      </c>
      <c r="D62" s="16" t="s">
        <v>98</v>
      </c>
      <c r="E62" s="16" t="s">
        <v>83</v>
      </c>
      <c r="F62" s="16" t="s">
        <v>101</v>
      </c>
      <c r="G62" s="16" t="s">
        <v>48</v>
      </c>
      <c r="H62" s="17" t="s">
        <v>49</v>
      </c>
      <c r="I62" s="18">
        <v>700000000</v>
      </c>
      <c r="J62" s="18">
        <v>700000000</v>
      </c>
      <c r="K62" s="18">
        <v>0</v>
      </c>
      <c r="L62" s="18">
        <v>0</v>
      </c>
      <c r="M62" s="15">
        <f t="shared" si="2"/>
        <v>0</v>
      </c>
      <c r="N62" s="18">
        <v>0</v>
      </c>
      <c r="O62" s="15">
        <f t="shared" si="3"/>
        <v>0</v>
      </c>
      <c r="P62" s="18">
        <v>0</v>
      </c>
    </row>
    <row r="63" spans="1:16" ht="124.8" x14ac:dyDescent="0.3">
      <c r="A63" s="12" t="s">
        <v>78</v>
      </c>
      <c r="B63" s="12" t="s">
        <v>80</v>
      </c>
      <c r="C63" s="12" t="s">
        <v>81</v>
      </c>
      <c r="D63" s="12" t="s">
        <v>102</v>
      </c>
      <c r="E63" s="12"/>
      <c r="F63" s="12"/>
      <c r="G63" s="12"/>
      <c r="H63" s="13" t="s">
        <v>103</v>
      </c>
      <c r="I63" s="14">
        <v>7482000000</v>
      </c>
      <c r="J63" s="14">
        <v>4729955963</v>
      </c>
      <c r="K63" s="14">
        <v>2752044037</v>
      </c>
      <c r="L63" s="14">
        <v>4722558536</v>
      </c>
      <c r="M63" s="15">
        <f t="shared" si="2"/>
        <v>8.92037056936648E-2</v>
      </c>
      <c r="N63" s="14">
        <v>667422126</v>
      </c>
      <c r="O63" s="15">
        <f t="shared" si="3"/>
        <v>8.92037056936648E-2</v>
      </c>
      <c r="P63" s="14">
        <v>505039527</v>
      </c>
    </row>
    <row r="64" spans="1:16" ht="31.2" x14ac:dyDescent="0.3">
      <c r="A64" s="16" t="s">
        <v>78</v>
      </c>
      <c r="B64" s="16" t="s">
        <v>80</v>
      </c>
      <c r="C64" s="16" t="s">
        <v>81</v>
      </c>
      <c r="D64" s="16" t="s">
        <v>102</v>
      </c>
      <c r="E64" s="16" t="s">
        <v>83</v>
      </c>
      <c r="F64" s="16" t="s">
        <v>104</v>
      </c>
      <c r="G64" s="16" t="s">
        <v>24</v>
      </c>
      <c r="H64" s="17" t="s">
        <v>25</v>
      </c>
      <c r="I64" s="18">
        <v>1382000000</v>
      </c>
      <c r="J64" s="18">
        <v>1366700000</v>
      </c>
      <c r="K64" s="18">
        <v>15300000</v>
      </c>
      <c r="L64" s="18">
        <v>1366700000</v>
      </c>
      <c r="M64" s="15">
        <f t="shared" si="2"/>
        <v>4.4862518089725037E-3</v>
      </c>
      <c r="N64" s="18">
        <v>6200000</v>
      </c>
      <c r="O64" s="15">
        <f t="shared" si="3"/>
        <v>4.4862518089725037E-3</v>
      </c>
      <c r="P64" s="18">
        <v>3200000</v>
      </c>
    </row>
    <row r="65" spans="1:16" ht="31.2" x14ac:dyDescent="0.3">
      <c r="A65" s="16" t="s">
        <v>78</v>
      </c>
      <c r="B65" s="16" t="s">
        <v>80</v>
      </c>
      <c r="C65" s="16" t="s">
        <v>81</v>
      </c>
      <c r="D65" s="16" t="s">
        <v>102</v>
      </c>
      <c r="E65" s="16" t="s">
        <v>83</v>
      </c>
      <c r="F65" s="16" t="s">
        <v>105</v>
      </c>
      <c r="G65" s="16" t="s">
        <v>24</v>
      </c>
      <c r="H65" s="17" t="s">
        <v>25</v>
      </c>
      <c r="I65" s="18">
        <v>3700000000</v>
      </c>
      <c r="J65" s="18">
        <v>2276872446</v>
      </c>
      <c r="K65" s="18">
        <v>1423127554</v>
      </c>
      <c r="L65" s="18">
        <v>2275411719</v>
      </c>
      <c r="M65" s="15">
        <f t="shared" si="2"/>
        <v>0.12333355081081081</v>
      </c>
      <c r="N65" s="18">
        <v>456334138</v>
      </c>
      <c r="O65" s="15">
        <f t="shared" si="3"/>
        <v>0.12333355081081081</v>
      </c>
      <c r="P65" s="18">
        <v>363629165</v>
      </c>
    </row>
    <row r="66" spans="1:16" ht="31.2" x14ac:dyDescent="0.3">
      <c r="A66" s="16" t="s">
        <v>78</v>
      </c>
      <c r="B66" s="16" t="s">
        <v>80</v>
      </c>
      <c r="C66" s="16" t="s">
        <v>81</v>
      </c>
      <c r="D66" s="16" t="s">
        <v>102</v>
      </c>
      <c r="E66" s="16" t="s">
        <v>83</v>
      </c>
      <c r="F66" s="16" t="s">
        <v>106</v>
      </c>
      <c r="G66" s="16" t="s">
        <v>24</v>
      </c>
      <c r="H66" s="17" t="s">
        <v>25</v>
      </c>
      <c r="I66" s="18">
        <v>2400000000</v>
      </c>
      <c r="J66" s="18">
        <v>1086383517</v>
      </c>
      <c r="K66" s="18">
        <v>1313616483</v>
      </c>
      <c r="L66" s="18">
        <v>1080446817</v>
      </c>
      <c r="M66" s="15">
        <f t="shared" si="2"/>
        <v>8.5369995000000004E-2</v>
      </c>
      <c r="N66" s="18">
        <v>204887988</v>
      </c>
      <c r="O66" s="15">
        <f t="shared" si="3"/>
        <v>8.5369995000000004E-2</v>
      </c>
      <c r="P66" s="18">
        <v>138210362</v>
      </c>
    </row>
    <row r="67" spans="1:16" ht="78" x14ac:dyDescent="0.3">
      <c r="A67" s="12" t="s">
        <v>78</v>
      </c>
      <c r="B67" s="12" t="s">
        <v>80</v>
      </c>
      <c r="C67" s="12" t="s">
        <v>81</v>
      </c>
      <c r="D67" s="12" t="s">
        <v>107</v>
      </c>
      <c r="E67" s="12"/>
      <c r="F67" s="12"/>
      <c r="G67" s="12"/>
      <c r="H67" s="13" t="s">
        <v>108</v>
      </c>
      <c r="I67" s="14">
        <v>18906530800</v>
      </c>
      <c r="J67" s="14">
        <v>18906530800</v>
      </c>
      <c r="K67" s="14">
        <v>0</v>
      </c>
      <c r="L67" s="14">
        <v>18906530800</v>
      </c>
      <c r="M67" s="15">
        <f t="shared" si="2"/>
        <v>0</v>
      </c>
      <c r="N67" s="14">
        <v>0</v>
      </c>
      <c r="O67" s="15">
        <f t="shared" si="3"/>
        <v>0</v>
      </c>
      <c r="P67" s="14">
        <v>0</v>
      </c>
    </row>
    <row r="68" spans="1:16" ht="31.2" x14ac:dyDescent="0.3">
      <c r="A68" s="16" t="s">
        <v>78</v>
      </c>
      <c r="B68" s="16" t="s">
        <v>80</v>
      </c>
      <c r="C68" s="16" t="s">
        <v>81</v>
      </c>
      <c r="D68" s="16" t="s">
        <v>107</v>
      </c>
      <c r="E68" s="16" t="s">
        <v>83</v>
      </c>
      <c r="F68" s="16" t="s">
        <v>109</v>
      </c>
      <c r="G68" s="16" t="s">
        <v>24</v>
      </c>
      <c r="H68" s="17" t="s">
        <v>25</v>
      </c>
      <c r="I68" s="18">
        <v>0</v>
      </c>
      <c r="J68" s="18">
        <v>0</v>
      </c>
      <c r="K68" s="18">
        <v>0</v>
      </c>
      <c r="L68" s="18">
        <v>0</v>
      </c>
      <c r="M68" s="15" t="e">
        <f t="shared" si="2"/>
        <v>#DIV/0!</v>
      </c>
      <c r="N68" s="18">
        <v>0</v>
      </c>
      <c r="O68" s="15" t="e">
        <f t="shared" si="3"/>
        <v>#DIV/0!</v>
      </c>
      <c r="P68" s="18">
        <v>0</v>
      </c>
    </row>
    <row r="69" spans="1:16" ht="31.2" x14ac:dyDescent="0.3">
      <c r="A69" s="16" t="s">
        <v>78</v>
      </c>
      <c r="B69" s="16" t="s">
        <v>80</v>
      </c>
      <c r="C69" s="16" t="s">
        <v>81</v>
      </c>
      <c r="D69" s="16" t="s">
        <v>107</v>
      </c>
      <c r="E69" s="16" t="s">
        <v>83</v>
      </c>
      <c r="F69" s="16" t="s">
        <v>110</v>
      </c>
      <c r="G69" s="16" t="s">
        <v>24</v>
      </c>
      <c r="H69" s="17" t="s">
        <v>25</v>
      </c>
      <c r="I69" s="18">
        <v>0</v>
      </c>
      <c r="J69" s="18">
        <v>0</v>
      </c>
      <c r="K69" s="18">
        <v>0</v>
      </c>
      <c r="L69" s="18">
        <v>0</v>
      </c>
      <c r="M69" s="15" t="e">
        <f t="shared" si="2"/>
        <v>#DIV/0!</v>
      </c>
      <c r="N69" s="18">
        <v>0</v>
      </c>
      <c r="O69" s="15" t="e">
        <f t="shared" si="3"/>
        <v>#DIV/0!</v>
      </c>
      <c r="P69" s="18">
        <v>0</v>
      </c>
    </row>
    <row r="70" spans="1:16" ht="31.2" x14ac:dyDescent="0.3">
      <c r="A70" s="16" t="s">
        <v>78</v>
      </c>
      <c r="B70" s="16" t="s">
        <v>80</v>
      </c>
      <c r="C70" s="16" t="s">
        <v>81</v>
      </c>
      <c r="D70" s="16" t="s">
        <v>107</v>
      </c>
      <c r="E70" s="16" t="s">
        <v>83</v>
      </c>
      <c r="F70" s="16" t="s">
        <v>109</v>
      </c>
      <c r="G70" s="16" t="s">
        <v>48</v>
      </c>
      <c r="H70" s="17" t="s">
        <v>49</v>
      </c>
      <c r="I70" s="18">
        <v>12534636748</v>
      </c>
      <c r="J70" s="18">
        <v>12534636748</v>
      </c>
      <c r="K70" s="18">
        <v>0</v>
      </c>
      <c r="L70" s="18">
        <v>12534636748</v>
      </c>
      <c r="M70" s="15">
        <f t="shared" si="2"/>
        <v>0</v>
      </c>
      <c r="N70" s="18">
        <v>0</v>
      </c>
      <c r="O70" s="15">
        <f t="shared" si="3"/>
        <v>0</v>
      </c>
      <c r="P70" s="18">
        <v>0</v>
      </c>
    </row>
    <row r="71" spans="1:16" ht="31.2" x14ac:dyDescent="0.3">
      <c r="A71" s="16" t="s">
        <v>78</v>
      </c>
      <c r="B71" s="16" t="s">
        <v>80</v>
      </c>
      <c r="C71" s="16" t="s">
        <v>81</v>
      </c>
      <c r="D71" s="16" t="s">
        <v>107</v>
      </c>
      <c r="E71" s="16" t="s">
        <v>83</v>
      </c>
      <c r="F71" s="16" t="s">
        <v>110</v>
      </c>
      <c r="G71" s="16" t="s">
        <v>48</v>
      </c>
      <c r="H71" s="17" t="s">
        <v>49</v>
      </c>
      <c r="I71" s="18">
        <v>6371894052</v>
      </c>
      <c r="J71" s="18">
        <v>6371894052</v>
      </c>
      <c r="K71" s="18">
        <v>0</v>
      </c>
      <c r="L71" s="18">
        <v>6371894052</v>
      </c>
      <c r="M71" s="15">
        <f t="shared" si="2"/>
        <v>0</v>
      </c>
      <c r="N71" s="18">
        <v>0</v>
      </c>
      <c r="O71" s="15">
        <f t="shared" si="3"/>
        <v>0</v>
      </c>
      <c r="P71" s="18">
        <v>0</v>
      </c>
    </row>
    <row r="72" spans="1:16" ht="140.4" x14ac:dyDescent="0.3">
      <c r="A72" s="12" t="s">
        <v>78</v>
      </c>
      <c r="B72" s="12" t="s">
        <v>80</v>
      </c>
      <c r="C72" s="12" t="s">
        <v>81</v>
      </c>
      <c r="D72" s="12" t="s">
        <v>111</v>
      </c>
      <c r="E72" s="12"/>
      <c r="F72" s="12"/>
      <c r="G72" s="12"/>
      <c r="H72" s="13" t="s">
        <v>112</v>
      </c>
      <c r="I72" s="14">
        <v>44410956431</v>
      </c>
      <c r="J72" s="14">
        <v>14607019539.209999</v>
      </c>
      <c r="K72" s="14">
        <v>29803936891.790001</v>
      </c>
      <c r="L72" s="14">
        <v>13499793401.209999</v>
      </c>
      <c r="M72" s="15">
        <f t="shared" ref="M72:M135" si="8">+N72/I72</f>
        <v>1.1196410232068573E-2</v>
      </c>
      <c r="N72" s="14">
        <v>497243287</v>
      </c>
      <c r="O72" s="15">
        <f t="shared" ref="O72:O135" si="9">+N72/I72</f>
        <v>1.1196410232068573E-2</v>
      </c>
      <c r="P72" s="14">
        <v>355912398</v>
      </c>
    </row>
    <row r="73" spans="1:16" ht="31.2" x14ac:dyDescent="0.3">
      <c r="A73" s="16" t="s">
        <v>78</v>
      </c>
      <c r="B73" s="16" t="s">
        <v>80</v>
      </c>
      <c r="C73" s="16" t="s">
        <v>81</v>
      </c>
      <c r="D73" s="16" t="s">
        <v>111</v>
      </c>
      <c r="E73" s="16" t="s">
        <v>83</v>
      </c>
      <c r="F73" s="16" t="s">
        <v>113</v>
      </c>
      <c r="G73" s="16" t="s">
        <v>24</v>
      </c>
      <c r="H73" s="17" t="s">
        <v>25</v>
      </c>
      <c r="I73" s="18">
        <v>10955554120</v>
      </c>
      <c r="J73" s="18">
        <v>2795004035.21</v>
      </c>
      <c r="K73" s="18">
        <v>8160550084.79</v>
      </c>
      <c r="L73" s="18">
        <v>2515004035.21</v>
      </c>
      <c r="M73" s="15">
        <f t="shared" si="8"/>
        <v>0</v>
      </c>
      <c r="N73" s="18">
        <v>0</v>
      </c>
      <c r="O73" s="15">
        <f t="shared" si="9"/>
        <v>0</v>
      </c>
      <c r="P73" s="18">
        <v>0</v>
      </c>
    </row>
    <row r="74" spans="1:16" ht="31.2" x14ac:dyDescent="0.3">
      <c r="A74" s="16" t="s">
        <v>78</v>
      </c>
      <c r="B74" s="16" t="s">
        <v>80</v>
      </c>
      <c r="C74" s="16" t="s">
        <v>81</v>
      </c>
      <c r="D74" s="16" t="s">
        <v>111</v>
      </c>
      <c r="E74" s="16" t="s">
        <v>83</v>
      </c>
      <c r="F74" s="16" t="s">
        <v>114</v>
      </c>
      <c r="G74" s="16" t="s">
        <v>24</v>
      </c>
      <c r="H74" s="17" t="s">
        <v>25</v>
      </c>
      <c r="I74" s="18">
        <v>5456942841</v>
      </c>
      <c r="J74" s="18">
        <v>3791200298</v>
      </c>
      <c r="K74" s="18">
        <v>1665742543</v>
      </c>
      <c r="L74" s="18">
        <v>2963974160</v>
      </c>
      <c r="M74" s="15">
        <f t="shared" si="8"/>
        <v>9.1121219607438436E-2</v>
      </c>
      <c r="N74" s="18">
        <v>497243287</v>
      </c>
      <c r="O74" s="15">
        <f t="shared" si="9"/>
        <v>9.1121219607438436E-2</v>
      </c>
      <c r="P74" s="18">
        <v>355912398</v>
      </c>
    </row>
    <row r="75" spans="1:16" ht="31.2" x14ac:dyDescent="0.3">
      <c r="A75" s="16" t="s">
        <v>78</v>
      </c>
      <c r="B75" s="16" t="s">
        <v>80</v>
      </c>
      <c r="C75" s="16" t="s">
        <v>81</v>
      </c>
      <c r="D75" s="16" t="s">
        <v>111</v>
      </c>
      <c r="E75" s="16" t="s">
        <v>83</v>
      </c>
      <c r="F75" s="16" t="s">
        <v>113</v>
      </c>
      <c r="G75" s="16" t="s">
        <v>48</v>
      </c>
      <c r="H75" s="17" t="s">
        <v>49</v>
      </c>
      <c r="I75" s="18">
        <v>26728235792</v>
      </c>
      <c r="J75" s="18">
        <v>8020815206</v>
      </c>
      <c r="K75" s="18">
        <v>18707420586</v>
      </c>
      <c r="L75" s="18">
        <v>8020815206</v>
      </c>
      <c r="M75" s="15">
        <f t="shared" si="8"/>
        <v>0</v>
      </c>
      <c r="N75" s="18">
        <v>0</v>
      </c>
      <c r="O75" s="15">
        <f t="shared" si="9"/>
        <v>0</v>
      </c>
      <c r="P75" s="18">
        <v>0</v>
      </c>
    </row>
    <row r="76" spans="1:16" ht="31.2" x14ac:dyDescent="0.3">
      <c r="A76" s="16" t="s">
        <v>78</v>
      </c>
      <c r="B76" s="16" t="s">
        <v>80</v>
      </c>
      <c r="C76" s="16" t="s">
        <v>81</v>
      </c>
      <c r="D76" s="16" t="s">
        <v>111</v>
      </c>
      <c r="E76" s="16" t="s">
        <v>83</v>
      </c>
      <c r="F76" s="16" t="s">
        <v>114</v>
      </c>
      <c r="G76" s="16" t="s">
        <v>48</v>
      </c>
      <c r="H76" s="17" t="s">
        <v>49</v>
      </c>
      <c r="I76" s="18">
        <v>1270223678</v>
      </c>
      <c r="J76" s="18">
        <v>0</v>
      </c>
      <c r="K76" s="18">
        <v>1270223678</v>
      </c>
      <c r="L76" s="18">
        <v>0</v>
      </c>
      <c r="M76" s="15">
        <f t="shared" si="8"/>
        <v>0</v>
      </c>
      <c r="N76" s="18">
        <v>0</v>
      </c>
      <c r="O76" s="15">
        <f t="shared" si="9"/>
        <v>0</v>
      </c>
      <c r="P76" s="18">
        <v>0</v>
      </c>
    </row>
    <row r="77" spans="1:16" ht="187.2" x14ac:dyDescent="0.3">
      <c r="A77" s="12" t="s">
        <v>78</v>
      </c>
      <c r="B77" s="12" t="s">
        <v>80</v>
      </c>
      <c r="C77" s="12" t="s">
        <v>81</v>
      </c>
      <c r="D77" s="12" t="s">
        <v>115</v>
      </c>
      <c r="E77" s="12"/>
      <c r="F77" s="12"/>
      <c r="G77" s="12"/>
      <c r="H77" s="13" t="s">
        <v>116</v>
      </c>
      <c r="I77" s="14">
        <v>34051609450</v>
      </c>
      <c r="J77" s="14">
        <v>0</v>
      </c>
      <c r="K77" s="14">
        <v>0</v>
      </c>
      <c r="L77" s="14">
        <v>0</v>
      </c>
      <c r="M77" s="15">
        <f t="shared" si="8"/>
        <v>0</v>
      </c>
      <c r="N77" s="14">
        <v>0</v>
      </c>
      <c r="O77" s="15">
        <f t="shared" si="9"/>
        <v>0</v>
      </c>
      <c r="P77" s="14">
        <v>0</v>
      </c>
    </row>
    <row r="78" spans="1:16" ht="109.2" x14ac:dyDescent="0.3">
      <c r="A78" s="12" t="s">
        <v>78</v>
      </c>
      <c r="B78" s="12" t="s">
        <v>80</v>
      </c>
      <c r="C78" s="12" t="s">
        <v>81</v>
      </c>
      <c r="D78" s="12" t="s">
        <v>117</v>
      </c>
      <c r="E78" s="12"/>
      <c r="F78" s="12"/>
      <c r="G78" s="12"/>
      <c r="H78" s="13" t="s">
        <v>118</v>
      </c>
      <c r="I78" s="14">
        <v>290000000000</v>
      </c>
      <c r="J78" s="14">
        <v>157886659622</v>
      </c>
      <c r="K78" s="14">
        <v>132113340378</v>
      </c>
      <c r="L78" s="14">
        <v>126320447767</v>
      </c>
      <c r="M78" s="15">
        <f t="shared" si="8"/>
        <v>6.9468563193103447E-2</v>
      </c>
      <c r="N78" s="14">
        <v>20145883326</v>
      </c>
      <c r="O78" s="15">
        <f t="shared" si="9"/>
        <v>6.9468563193103447E-2</v>
      </c>
      <c r="P78" s="14">
        <v>20114845876</v>
      </c>
    </row>
    <row r="79" spans="1:16" ht="31.2" x14ac:dyDescent="0.3">
      <c r="A79" s="16" t="s">
        <v>78</v>
      </c>
      <c r="B79" s="16" t="s">
        <v>80</v>
      </c>
      <c r="C79" s="16" t="s">
        <v>81</v>
      </c>
      <c r="D79" s="16" t="s">
        <v>117</v>
      </c>
      <c r="E79" s="16" t="s">
        <v>83</v>
      </c>
      <c r="F79" s="16" t="s">
        <v>91</v>
      </c>
      <c r="G79" s="16" t="s">
        <v>24</v>
      </c>
      <c r="H79" s="17" t="s">
        <v>25</v>
      </c>
      <c r="I79" s="18">
        <v>11879164737</v>
      </c>
      <c r="J79" s="18">
        <v>9754015157</v>
      </c>
      <c r="K79" s="18">
        <v>2125149580</v>
      </c>
      <c r="L79" s="18">
        <v>5195600302</v>
      </c>
      <c r="M79" s="15">
        <f t="shared" si="8"/>
        <v>9.2712386298477844E-3</v>
      </c>
      <c r="N79" s="18">
        <v>110134571</v>
      </c>
      <c r="O79" s="15">
        <f t="shared" si="9"/>
        <v>9.2712386298477844E-3</v>
      </c>
      <c r="P79" s="18">
        <v>79097121</v>
      </c>
    </row>
    <row r="80" spans="1:16" ht="31.2" x14ac:dyDescent="0.3">
      <c r="A80" s="16" t="s">
        <v>78</v>
      </c>
      <c r="B80" s="16" t="s">
        <v>80</v>
      </c>
      <c r="C80" s="16" t="s">
        <v>81</v>
      </c>
      <c r="D80" s="16" t="s">
        <v>117</v>
      </c>
      <c r="E80" s="16" t="s">
        <v>83</v>
      </c>
      <c r="F80" s="16" t="s">
        <v>119</v>
      </c>
      <c r="G80" s="16" t="s">
        <v>24</v>
      </c>
      <c r="H80" s="17" t="s">
        <v>25</v>
      </c>
      <c r="I80" s="18">
        <v>0</v>
      </c>
      <c r="J80" s="18">
        <v>0</v>
      </c>
      <c r="K80" s="18">
        <v>0</v>
      </c>
      <c r="L80" s="18">
        <v>0</v>
      </c>
      <c r="M80" s="15" t="e">
        <f t="shared" si="8"/>
        <v>#DIV/0!</v>
      </c>
      <c r="N80" s="18">
        <v>0</v>
      </c>
      <c r="O80" s="15" t="e">
        <f t="shared" si="9"/>
        <v>#DIV/0!</v>
      </c>
      <c r="P80" s="18">
        <v>0</v>
      </c>
    </row>
    <row r="81" spans="1:16" ht="31.2" x14ac:dyDescent="0.3">
      <c r="A81" s="16" t="s">
        <v>78</v>
      </c>
      <c r="B81" s="16" t="s">
        <v>80</v>
      </c>
      <c r="C81" s="16" t="s">
        <v>81</v>
      </c>
      <c r="D81" s="16" t="s">
        <v>117</v>
      </c>
      <c r="E81" s="16" t="s">
        <v>83</v>
      </c>
      <c r="F81" s="16" t="s">
        <v>91</v>
      </c>
      <c r="G81" s="16" t="s">
        <v>48</v>
      </c>
      <c r="H81" s="17" t="s">
        <v>49</v>
      </c>
      <c r="I81" s="18">
        <v>278120835263</v>
      </c>
      <c r="J81" s="18">
        <v>148132644465</v>
      </c>
      <c r="K81" s="18">
        <v>129988190798</v>
      </c>
      <c r="L81" s="18">
        <v>121124847465</v>
      </c>
      <c r="M81" s="15">
        <f t="shared" si="8"/>
        <v>7.2039725955998779E-2</v>
      </c>
      <c r="N81" s="18">
        <v>20035748755</v>
      </c>
      <c r="O81" s="15">
        <f t="shared" si="9"/>
        <v>7.2039725955998779E-2</v>
      </c>
      <c r="P81" s="18">
        <v>20035748755</v>
      </c>
    </row>
    <row r="82" spans="1:16" ht="46.8" x14ac:dyDescent="0.3">
      <c r="A82" s="12" t="s">
        <v>78</v>
      </c>
      <c r="B82" s="12" t="s">
        <v>80</v>
      </c>
      <c r="C82" s="12" t="s">
        <v>81</v>
      </c>
      <c r="D82" s="12" t="s">
        <v>120</v>
      </c>
      <c r="E82" s="12"/>
      <c r="F82" s="12"/>
      <c r="G82" s="12"/>
      <c r="H82" s="13" t="s">
        <v>121</v>
      </c>
      <c r="I82" s="14">
        <v>44566573836</v>
      </c>
      <c r="J82" s="14">
        <v>2278217938</v>
      </c>
      <c r="K82" s="14">
        <v>42288355898</v>
      </c>
      <c r="L82" s="14">
        <v>1220590020</v>
      </c>
      <c r="M82" s="15">
        <f t="shared" si="8"/>
        <v>2.0237682468456741E-3</v>
      </c>
      <c r="N82" s="14">
        <v>90192417</v>
      </c>
      <c r="O82" s="15">
        <f t="shared" si="9"/>
        <v>2.0237682468456741E-3</v>
      </c>
      <c r="P82" s="14">
        <v>66450877</v>
      </c>
    </row>
    <row r="83" spans="1:16" ht="31.2" x14ac:dyDescent="0.3">
      <c r="A83" s="16" t="s">
        <v>78</v>
      </c>
      <c r="B83" s="16" t="s">
        <v>80</v>
      </c>
      <c r="C83" s="16" t="s">
        <v>81</v>
      </c>
      <c r="D83" s="16" t="s">
        <v>120</v>
      </c>
      <c r="E83" s="16" t="s">
        <v>83</v>
      </c>
      <c r="F83" s="16" t="s">
        <v>122</v>
      </c>
      <c r="G83" s="16" t="s">
        <v>24</v>
      </c>
      <c r="H83" s="17" t="s">
        <v>25</v>
      </c>
      <c r="I83" s="18">
        <v>2516101761</v>
      </c>
      <c r="J83" s="18">
        <v>2278217938</v>
      </c>
      <c r="K83" s="18">
        <v>237883823</v>
      </c>
      <c r="L83" s="18">
        <v>1220590020</v>
      </c>
      <c r="M83" s="15">
        <f t="shared" si="8"/>
        <v>3.5846092712940952E-2</v>
      </c>
      <c r="N83" s="18">
        <v>90192417</v>
      </c>
      <c r="O83" s="15">
        <f t="shared" si="9"/>
        <v>3.5846092712940952E-2</v>
      </c>
      <c r="P83" s="18">
        <v>66450877</v>
      </c>
    </row>
    <row r="84" spans="1:16" ht="31.2" x14ac:dyDescent="0.3">
      <c r="A84" s="16" t="s">
        <v>78</v>
      </c>
      <c r="B84" s="16" t="s">
        <v>80</v>
      </c>
      <c r="C84" s="16" t="s">
        <v>81</v>
      </c>
      <c r="D84" s="16" t="s">
        <v>120</v>
      </c>
      <c r="E84" s="16" t="s">
        <v>83</v>
      </c>
      <c r="F84" s="16" t="s">
        <v>122</v>
      </c>
      <c r="G84" s="16" t="s">
        <v>48</v>
      </c>
      <c r="H84" s="17" t="s">
        <v>49</v>
      </c>
      <c r="I84" s="18">
        <v>42050472075</v>
      </c>
      <c r="J84" s="18">
        <v>0</v>
      </c>
      <c r="K84" s="18">
        <v>42050472075</v>
      </c>
      <c r="L84" s="18">
        <v>0</v>
      </c>
      <c r="M84" s="15">
        <f t="shared" si="8"/>
        <v>0</v>
      </c>
      <c r="N84" s="18">
        <v>0</v>
      </c>
      <c r="O84" s="15">
        <f t="shared" si="9"/>
        <v>0</v>
      </c>
      <c r="P84" s="18">
        <v>0</v>
      </c>
    </row>
    <row r="85" spans="1:16" ht="78" x14ac:dyDescent="0.3">
      <c r="A85" s="12" t="s">
        <v>78</v>
      </c>
      <c r="B85" s="12" t="s">
        <v>80</v>
      </c>
      <c r="C85" s="12" t="s">
        <v>81</v>
      </c>
      <c r="D85" s="12" t="s">
        <v>123</v>
      </c>
      <c r="E85" s="12" t="s">
        <v>124</v>
      </c>
      <c r="F85" s="12" t="s">
        <v>124</v>
      </c>
      <c r="G85" s="12" t="s">
        <v>124</v>
      </c>
      <c r="H85" s="13" t="s">
        <v>125</v>
      </c>
      <c r="I85" s="14">
        <v>4523927725</v>
      </c>
      <c r="J85" s="14">
        <v>0</v>
      </c>
      <c r="K85" s="14">
        <v>4523927725</v>
      </c>
      <c r="L85" s="14">
        <v>0</v>
      </c>
      <c r="M85" s="15">
        <f t="shared" si="8"/>
        <v>0</v>
      </c>
      <c r="N85" s="14">
        <v>0</v>
      </c>
      <c r="O85" s="15">
        <f t="shared" si="9"/>
        <v>0</v>
      </c>
      <c r="P85" s="14">
        <v>0</v>
      </c>
    </row>
    <row r="86" spans="1:16" ht="93.6" x14ac:dyDescent="0.3">
      <c r="A86" s="12" t="s">
        <v>78</v>
      </c>
      <c r="B86" s="12" t="s">
        <v>126</v>
      </c>
      <c r="C86" s="12" t="s">
        <v>81</v>
      </c>
      <c r="D86" s="12" t="s">
        <v>94</v>
      </c>
      <c r="E86" s="12"/>
      <c r="F86" s="12"/>
      <c r="G86" s="12"/>
      <c r="H86" s="13" t="s">
        <v>127</v>
      </c>
      <c r="I86" s="14">
        <v>29523927725</v>
      </c>
      <c r="J86" s="14">
        <v>15123977725</v>
      </c>
      <c r="K86" s="14">
        <v>14399950000</v>
      </c>
      <c r="L86" s="14">
        <v>5498977657</v>
      </c>
      <c r="M86" s="15">
        <f t="shared" si="8"/>
        <v>0</v>
      </c>
      <c r="N86" s="14">
        <v>0</v>
      </c>
      <c r="O86" s="15">
        <f t="shared" si="9"/>
        <v>0</v>
      </c>
      <c r="P86" s="14">
        <v>0</v>
      </c>
    </row>
    <row r="87" spans="1:16" ht="31.2" x14ac:dyDescent="0.3">
      <c r="A87" s="16" t="s">
        <v>78</v>
      </c>
      <c r="B87" s="16" t="s">
        <v>126</v>
      </c>
      <c r="C87" s="16" t="s">
        <v>81</v>
      </c>
      <c r="D87" s="16" t="s">
        <v>94</v>
      </c>
      <c r="E87" s="16" t="s">
        <v>83</v>
      </c>
      <c r="F87" s="16" t="s">
        <v>128</v>
      </c>
      <c r="G87" s="16" t="s">
        <v>24</v>
      </c>
      <c r="H87" s="17" t="s">
        <v>25</v>
      </c>
      <c r="I87" s="18">
        <v>960000000</v>
      </c>
      <c r="J87" s="18">
        <v>0</v>
      </c>
      <c r="K87" s="18">
        <v>960000000</v>
      </c>
      <c r="L87" s="18">
        <v>0</v>
      </c>
      <c r="M87" s="15">
        <f t="shared" si="8"/>
        <v>0</v>
      </c>
      <c r="N87" s="18">
        <v>0</v>
      </c>
      <c r="O87" s="15">
        <f t="shared" si="9"/>
        <v>0</v>
      </c>
      <c r="P87" s="18">
        <v>0</v>
      </c>
    </row>
    <row r="88" spans="1:16" ht="31.2" x14ac:dyDescent="0.3">
      <c r="A88" s="16" t="s">
        <v>78</v>
      </c>
      <c r="B88" s="16" t="s">
        <v>126</v>
      </c>
      <c r="C88" s="16" t="s">
        <v>81</v>
      </c>
      <c r="D88" s="16" t="s">
        <v>94</v>
      </c>
      <c r="E88" s="16" t="s">
        <v>83</v>
      </c>
      <c r="F88" s="16" t="s">
        <v>129</v>
      </c>
      <c r="G88" s="16" t="s">
        <v>24</v>
      </c>
      <c r="H88" s="17" t="s">
        <v>25</v>
      </c>
      <c r="I88" s="18">
        <v>940000000</v>
      </c>
      <c r="J88" s="18">
        <v>0</v>
      </c>
      <c r="K88" s="18">
        <v>940000000</v>
      </c>
      <c r="L88" s="18">
        <v>0</v>
      </c>
      <c r="M88" s="15">
        <f t="shared" si="8"/>
        <v>0</v>
      </c>
      <c r="N88" s="18">
        <v>0</v>
      </c>
      <c r="O88" s="15">
        <f t="shared" si="9"/>
        <v>0</v>
      </c>
      <c r="P88" s="18">
        <v>0</v>
      </c>
    </row>
    <row r="89" spans="1:16" ht="31.2" x14ac:dyDescent="0.3">
      <c r="A89" s="16" t="s">
        <v>78</v>
      </c>
      <c r="B89" s="16" t="s">
        <v>126</v>
      </c>
      <c r="C89" s="16" t="s">
        <v>81</v>
      </c>
      <c r="D89" s="16" t="s">
        <v>94</v>
      </c>
      <c r="E89" s="16" t="s">
        <v>83</v>
      </c>
      <c r="F89" s="16" t="s">
        <v>130</v>
      </c>
      <c r="G89" s="16" t="s">
        <v>24</v>
      </c>
      <c r="H89" s="17" t="s">
        <v>25</v>
      </c>
      <c r="I89" s="18">
        <v>27623927725</v>
      </c>
      <c r="J89" s="18">
        <v>15123977725</v>
      </c>
      <c r="K89" s="18">
        <v>12499950000</v>
      </c>
      <c r="L89" s="18">
        <v>5498977657</v>
      </c>
      <c r="M89" s="15">
        <f t="shared" si="8"/>
        <v>0</v>
      </c>
      <c r="N89" s="18">
        <v>0</v>
      </c>
      <c r="O89" s="15">
        <f t="shared" si="9"/>
        <v>0</v>
      </c>
      <c r="P89" s="18">
        <v>0</v>
      </c>
    </row>
    <row r="90" spans="1:16" ht="78" x14ac:dyDescent="0.3">
      <c r="A90" s="12" t="s">
        <v>78</v>
      </c>
      <c r="B90" s="12" t="s">
        <v>126</v>
      </c>
      <c r="C90" s="12" t="s">
        <v>81</v>
      </c>
      <c r="D90" s="12" t="s">
        <v>98</v>
      </c>
      <c r="E90" s="12"/>
      <c r="F90" s="12"/>
      <c r="G90" s="12"/>
      <c r="H90" s="13" t="s">
        <v>131</v>
      </c>
      <c r="I90" s="14">
        <v>24192834492</v>
      </c>
      <c r="J90" s="14">
        <v>1096415138</v>
      </c>
      <c r="K90" s="14">
        <v>23096419354</v>
      </c>
      <c r="L90" s="14">
        <v>1023915018</v>
      </c>
      <c r="M90" s="15">
        <f t="shared" si="8"/>
        <v>3.8752881987020706E-3</v>
      </c>
      <c r="N90" s="14">
        <v>93754206</v>
      </c>
      <c r="O90" s="15">
        <f t="shared" si="9"/>
        <v>3.8752881987020706E-3</v>
      </c>
      <c r="P90" s="14">
        <v>75400892</v>
      </c>
    </row>
    <row r="91" spans="1:16" ht="31.2" x14ac:dyDescent="0.3">
      <c r="A91" s="16" t="s">
        <v>78</v>
      </c>
      <c r="B91" s="16" t="s">
        <v>126</v>
      </c>
      <c r="C91" s="16" t="s">
        <v>81</v>
      </c>
      <c r="D91" s="16" t="s">
        <v>98</v>
      </c>
      <c r="E91" s="16" t="s">
        <v>83</v>
      </c>
      <c r="F91" s="16" t="s">
        <v>132</v>
      </c>
      <c r="G91" s="16" t="s">
        <v>24</v>
      </c>
      <c r="H91" s="17" t="s">
        <v>25</v>
      </c>
      <c r="I91" s="18">
        <v>2566000000</v>
      </c>
      <c r="J91" s="18">
        <v>0</v>
      </c>
      <c r="K91" s="18">
        <v>2566000000</v>
      </c>
      <c r="L91" s="18">
        <v>0</v>
      </c>
      <c r="M91" s="15">
        <f t="shared" si="8"/>
        <v>0</v>
      </c>
      <c r="N91" s="18">
        <v>0</v>
      </c>
      <c r="O91" s="15">
        <f t="shared" si="9"/>
        <v>0</v>
      </c>
      <c r="P91" s="18">
        <v>0</v>
      </c>
    </row>
    <row r="92" spans="1:16" ht="31.2" x14ac:dyDescent="0.3">
      <c r="A92" s="16" t="s">
        <v>78</v>
      </c>
      <c r="B92" s="16" t="s">
        <v>126</v>
      </c>
      <c r="C92" s="16" t="s">
        <v>81</v>
      </c>
      <c r="D92" s="16" t="s">
        <v>98</v>
      </c>
      <c r="E92" s="16" t="s">
        <v>83</v>
      </c>
      <c r="F92" s="16" t="s">
        <v>133</v>
      </c>
      <c r="G92" s="16" t="s">
        <v>24</v>
      </c>
      <c r="H92" s="17" t="s">
        <v>25</v>
      </c>
      <c r="I92" s="18">
        <v>2416259290</v>
      </c>
      <c r="J92" s="18">
        <v>1096415138</v>
      </c>
      <c r="K92" s="18">
        <v>1319844152</v>
      </c>
      <c r="L92" s="18">
        <v>1023915018</v>
      </c>
      <c r="M92" s="15">
        <f t="shared" si="8"/>
        <v>3.8801384598090877E-2</v>
      </c>
      <c r="N92" s="18">
        <v>93754206</v>
      </c>
      <c r="O92" s="15">
        <f t="shared" si="9"/>
        <v>3.8801384598090877E-2</v>
      </c>
      <c r="P92" s="18">
        <v>75400892</v>
      </c>
    </row>
    <row r="93" spans="1:16" ht="31.2" x14ac:dyDescent="0.3">
      <c r="A93" s="16" t="s">
        <v>78</v>
      </c>
      <c r="B93" s="16" t="s">
        <v>126</v>
      </c>
      <c r="C93" s="16" t="s">
        <v>81</v>
      </c>
      <c r="D93" s="16" t="s">
        <v>98</v>
      </c>
      <c r="E93" s="16" t="s">
        <v>83</v>
      </c>
      <c r="F93" s="16" t="s">
        <v>133</v>
      </c>
      <c r="G93" s="16" t="s">
        <v>48</v>
      </c>
      <c r="H93" s="17" t="s">
        <v>49</v>
      </c>
      <c r="I93" s="18">
        <v>19210575202</v>
      </c>
      <c r="J93" s="18">
        <v>0</v>
      </c>
      <c r="K93" s="18">
        <v>19210575202</v>
      </c>
      <c r="L93" s="18">
        <v>0</v>
      </c>
      <c r="M93" s="15">
        <f t="shared" si="8"/>
        <v>0</v>
      </c>
      <c r="N93" s="18">
        <v>0</v>
      </c>
      <c r="O93" s="15">
        <f t="shared" si="9"/>
        <v>0</v>
      </c>
      <c r="P93" s="18">
        <v>0</v>
      </c>
    </row>
    <row r="94" spans="1:16" ht="109.2" x14ac:dyDescent="0.3">
      <c r="A94" s="12" t="s">
        <v>78</v>
      </c>
      <c r="B94" s="12" t="s">
        <v>126</v>
      </c>
      <c r="C94" s="12" t="s">
        <v>81</v>
      </c>
      <c r="D94" s="12" t="s">
        <v>102</v>
      </c>
      <c r="E94" s="12"/>
      <c r="F94" s="12"/>
      <c r="G94" s="12"/>
      <c r="H94" s="13" t="s">
        <v>134</v>
      </c>
      <c r="I94" s="14">
        <v>70089000274</v>
      </c>
      <c r="J94" s="14">
        <v>36540283546</v>
      </c>
      <c r="K94" s="14">
        <v>33548716728</v>
      </c>
      <c r="L94" s="14">
        <v>13029718200</v>
      </c>
      <c r="M94" s="15">
        <f t="shared" si="8"/>
        <v>2.1130003387270172E-2</v>
      </c>
      <c r="N94" s="14">
        <v>1480980813.2</v>
      </c>
      <c r="O94" s="15">
        <f t="shared" si="9"/>
        <v>2.1130003387270172E-2</v>
      </c>
      <c r="P94" s="14">
        <v>1305800850.2</v>
      </c>
    </row>
    <row r="95" spans="1:16" ht="31.2" x14ac:dyDescent="0.3">
      <c r="A95" s="16" t="s">
        <v>78</v>
      </c>
      <c r="B95" s="16" t="s">
        <v>126</v>
      </c>
      <c r="C95" s="16" t="s">
        <v>81</v>
      </c>
      <c r="D95" s="16" t="s">
        <v>102</v>
      </c>
      <c r="E95" s="16" t="s">
        <v>83</v>
      </c>
      <c r="F95" s="16" t="s">
        <v>135</v>
      </c>
      <c r="G95" s="16" t="s">
        <v>24</v>
      </c>
      <c r="H95" s="17" t="s">
        <v>25</v>
      </c>
      <c r="I95" s="18">
        <v>17124182379</v>
      </c>
      <c r="J95" s="18">
        <v>2077029502</v>
      </c>
      <c r="K95" s="18">
        <v>15047152877</v>
      </c>
      <c r="L95" s="18">
        <v>1275131916</v>
      </c>
      <c r="M95" s="15">
        <f t="shared" si="8"/>
        <v>1.2940192360468202E-2</v>
      </c>
      <c r="N95" s="18">
        <v>221590214</v>
      </c>
      <c r="O95" s="15">
        <f t="shared" si="9"/>
        <v>1.2940192360468202E-2</v>
      </c>
      <c r="P95" s="18">
        <v>207079239</v>
      </c>
    </row>
    <row r="96" spans="1:16" ht="31.2" x14ac:dyDescent="0.3">
      <c r="A96" s="16" t="s">
        <v>78</v>
      </c>
      <c r="B96" s="16" t="s">
        <v>126</v>
      </c>
      <c r="C96" s="16" t="s">
        <v>81</v>
      </c>
      <c r="D96" s="16" t="s">
        <v>102</v>
      </c>
      <c r="E96" s="16" t="s">
        <v>83</v>
      </c>
      <c r="F96" s="16" t="s">
        <v>136</v>
      </c>
      <c r="G96" s="16" t="s">
        <v>24</v>
      </c>
      <c r="H96" s="17" t="s">
        <v>25</v>
      </c>
      <c r="I96" s="18">
        <v>4773299276</v>
      </c>
      <c r="J96" s="18">
        <v>500088248</v>
      </c>
      <c r="K96" s="18">
        <v>4273211028</v>
      </c>
      <c r="L96" s="18">
        <v>489488248</v>
      </c>
      <c r="M96" s="15">
        <f t="shared" si="8"/>
        <v>1.7935814632545576E-2</v>
      </c>
      <c r="N96" s="18">
        <v>85613011</v>
      </c>
      <c r="O96" s="15">
        <f t="shared" si="9"/>
        <v>1.7935814632545576E-2</v>
      </c>
      <c r="P96" s="18">
        <v>73810991</v>
      </c>
    </row>
    <row r="97" spans="1:16" ht="31.2" x14ac:dyDescent="0.3">
      <c r="A97" s="16" t="s">
        <v>78</v>
      </c>
      <c r="B97" s="16" t="s">
        <v>126</v>
      </c>
      <c r="C97" s="16" t="s">
        <v>81</v>
      </c>
      <c r="D97" s="16" t="s">
        <v>102</v>
      </c>
      <c r="E97" s="16" t="s">
        <v>83</v>
      </c>
      <c r="F97" s="16" t="s">
        <v>137</v>
      </c>
      <c r="G97" s="16" t="s">
        <v>24</v>
      </c>
      <c r="H97" s="17" t="s">
        <v>25</v>
      </c>
      <c r="I97" s="18">
        <v>15476524889</v>
      </c>
      <c r="J97" s="18">
        <v>12011986848</v>
      </c>
      <c r="K97" s="18">
        <v>3464538041</v>
      </c>
      <c r="L97" s="18">
        <v>5064123382</v>
      </c>
      <c r="M97" s="15">
        <f t="shared" si="8"/>
        <v>2.4378463570214209E-2</v>
      </c>
      <c r="N97" s="18">
        <v>377293898.19999999</v>
      </c>
      <c r="O97" s="15">
        <f t="shared" si="9"/>
        <v>2.4378463570214209E-2</v>
      </c>
      <c r="P97" s="18">
        <v>252784525.19999999</v>
      </c>
    </row>
    <row r="98" spans="1:16" ht="31.2" x14ac:dyDescent="0.3">
      <c r="A98" s="16" t="s">
        <v>78</v>
      </c>
      <c r="B98" s="16" t="s">
        <v>126</v>
      </c>
      <c r="C98" s="16" t="s">
        <v>81</v>
      </c>
      <c r="D98" s="16" t="s">
        <v>102</v>
      </c>
      <c r="E98" s="16" t="s">
        <v>83</v>
      </c>
      <c r="F98" s="16" t="s">
        <v>138</v>
      </c>
      <c r="G98" s="16" t="s">
        <v>24</v>
      </c>
      <c r="H98" s="17" t="s">
        <v>25</v>
      </c>
      <c r="I98" s="18">
        <v>5869966449</v>
      </c>
      <c r="J98" s="18">
        <v>3744615260</v>
      </c>
      <c r="K98" s="18">
        <v>2125351189</v>
      </c>
      <c r="L98" s="18">
        <v>3628840678</v>
      </c>
      <c r="M98" s="15">
        <f t="shared" si="8"/>
        <v>5.3041527699539327E-2</v>
      </c>
      <c r="N98" s="18">
        <v>311351988</v>
      </c>
      <c r="O98" s="15">
        <f t="shared" si="9"/>
        <v>5.3041527699539327E-2</v>
      </c>
      <c r="P98" s="18">
        <v>289994393</v>
      </c>
    </row>
    <row r="99" spans="1:16" ht="31.2" x14ac:dyDescent="0.3">
      <c r="A99" s="16" t="s">
        <v>78</v>
      </c>
      <c r="B99" s="16" t="s">
        <v>126</v>
      </c>
      <c r="C99" s="16" t="s">
        <v>81</v>
      </c>
      <c r="D99" s="16" t="s">
        <v>102</v>
      </c>
      <c r="E99" s="16" t="s">
        <v>83</v>
      </c>
      <c r="F99" s="16" t="s">
        <v>139</v>
      </c>
      <c r="G99" s="16" t="s">
        <v>24</v>
      </c>
      <c r="H99" s="17" t="s">
        <v>25</v>
      </c>
      <c r="I99" s="18">
        <v>4126576791</v>
      </c>
      <c r="J99" s="18">
        <v>2602608856</v>
      </c>
      <c r="K99" s="18">
        <v>1523967935</v>
      </c>
      <c r="L99" s="18">
        <v>1317903724</v>
      </c>
      <c r="M99" s="15">
        <f t="shared" si="8"/>
        <v>6.2802555514106267E-2</v>
      </c>
      <c r="N99" s="18">
        <v>259159568</v>
      </c>
      <c r="O99" s="15">
        <f t="shared" si="9"/>
        <v>6.2802555514106267E-2</v>
      </c>
      <c r="P99" s="18">
        <v>256159568</v>
      </c>
    </row>
    <row r="100" spans="1:16" ht="31.2" x14ac:dyDescent="0.3">
      <c r="A100" s="16" t="s">
        <v>78</v>
      </c>
      <c r="B100" s="16" t="s">
        <v>126</v>
      </c>
      <c r="C100" s="16" t="s">
        <v>81</v>
      </c>
      <c r="D100" s="16" t="s">
        <v>102</v>
      </c>
      <c r="E100" s="16" t="s">
        <v>83</v>
      </c>
      <c r="F100" s="16" t="s">
        <v>140</v>
      </c>
      <c r="G100" s="16" t="s">
        <v>24</v>
      </c>
      <c r="H100" s="17" t="s">
        <v>25</v>
      </c>
      <c r="I100" s="18">
        <v>7033249508</v>
      </c>
      <c r="J100" s="18">
        <v>1197178160</v>
      </c>
      <c r="K100" s="18">
        <v>5836071348</v>
      </c>
      <c r="L100" s="18">
        <v>1197178160</v>
      </c>
      <c r="M100" s="15">
        <f t="shared" si="8"/>
        <v>2.4017353828818554E-2</v>
      </c>
      <c r="N100" s="18">
        <v>168920042</v>
      </c>
      <c r="O100" s="15">
        <f t="shared" si="9"/>
        <v>2.4017353828818554E-2</v>
      </c>
      <c r="P100" s="18">
        <v>168920042</v>
      </c>
    </row>
    <row r="101" spans="1:16" ht="31.2" x14ac:dyDescent="0.3">
      <c r="A101" s="16" t="s">
        <v>78</v>
      </c>
      <c r="B101" s="16" t="s">
        <v>126</v>
      </c>
      <c r="C101" s="16" t="s">
        <v>81</v>
      </c>
      <c r="D101" s="16" t="s">
        <v>102</v>
      </c>
      <c r="E101" s="16" t="s">
        <v>83</v>
      </c>
      <c r="F101" s="16" t="s">
        <v>140</v>
      </c>
      <c r="G101" s="16" t="s">
        <v>48</v>
      </c>
      <c r="H101" s="17" t="s">
        <v>49</v>
      </c>
      <c r="I101" s="18">
        <v>4041817822</v>
      </c>
      <c r="J101" s="18">
        <v>3041727457</v>
      </c>
      <c r="K101" s="18">
        <v>1000090365</v>
      </c>
      <c r="L101" s="18">
        <v>57052092</v>
      </c>
      <c r="M101" s="15">
        <f t="shared" si="8"/>
        <v>1.4115453618285322E-2</v>
      </c>
      <c r="N101" s="18">
        <v>57052092</v>
      </c>
      <c r="O101" s="15">
        <f t="shared" si="9"/>
        <v>1.4115453618285322E-2</v>
      </c>
      <c r="P101" s="18">
        <v>57052092</v>
      </c>
    </row>
    <row r="102" spans="1:16" ht="31.2" x14ac:dyDescent="0.3">
      <c r="A102" s="16" t="s">
        <v>78</v>
      </c>
      <c r="B102" s="16" t="s">
        <v>126</v>
      </c>
      <c r="C102" s="16" t="s">
        <v>81</v>
      </c>
      <c r="D102" s="16" t="s">
        <v>102</v>
      </c>
      <c r="E102" s="16" t="s">
        <v>83</v>
      </c>
      <c r="F102" s="16" t="s">
        <v>136</v>
      </c>
      <c r="G102" s="16" t="s">
        <v>48</v>
      </c>
      <c r="H102" s="17" t="s">
        <v>49</v>
      </c>
      <c r="I102" s="18">
        <v>400000000</v>
      </c>
      <c r="J102" s="18">
        <v>400000000</v>
      </c>
      <c r="K102" s="18">
        <v>0</v>
      </c>
      <c r="L102" s="18">
        <v>0</v>
      </c>
      <c r="M102" s="15">
        <f t="shared" si="8"/>
        <v>0</v>
      </c>
      <c r="N102" s="18">
        <v>0</v>
      </c>
      <c r="O102" s="15">
        <f t="shared" si="9"/>
        <v>0</v>
      </c>
      <c r="P102" s="18">
        <v>0</v>
      </c>
    </row>
    <row r="103" spans="1:16" ht="31.2" x14ac:dyDescent="0.3">
      <c r="A103" s="16" t="s">
        <v>78</v>
      </c>
      <c r="B103" s="16" t="s">
        <v>126</v>
      </c>
      <c r="C103" s="16" t="s">
        <v>81</v>
      </c>
      <c r="D103" s="16" t="s">
        <v>102</v>
      </c>
      <c r="E103" s="16" t="s">
        <v>83</v>
      </c>
      <c r="F103" s="16" t="s">
        <v>137</v>
      </c>
      <c r="G103" s="16" t="s">
        <v>48</v>
      </c>
      <c r="H103" s="17" t="s">
        <v>49</v>
      </c>
      <c r="I103" s="18">
        <v>10793383160</v>
      </c>
      <c r="J103" s="18">
        <v>10793383160</v>
      </c>
      <c r="K103" s="18">
        <v>0</v>
      </c>
      <c r="L103" s="18">
        <v>0</v>
      </c>
      <c r="M103" s="15">
        <f t="shared" si="8"/>
        <v>0</v>
      </c>
      <c r="N103" s="18">
        <v>0</v>
      </c>
      <c r="O103" s="15">
        <f t="shared" si="9"/>
        <v>0</v>
      </c>
      <c r="P103" s="18">
        <v>0</v>
      </c>
    </row>
    <row r="104" spans="1:16" ht="31.2" x14ac:dyDescent="0.3">
      <c r="A104" s="16" t="s">
        <v>78</v>
      </c>
      <c r="B104" s="16" t="s">
        <v>126</v>
      </c>
      <c r="C104" s="16" t="s">
        <v>81</v>
      </c>
      <c r="D104" s="16" t="s">
        <v>102</v>
      </c>
      <c r="E104" s="16" t="s">
        <v>83</v>
      </c>
      <c r="F104" s="16" t="s">
        <v>135</v>
      </c>
      <c r="G104" s="16" t="s">
        <v>48</v>
      </c>
      <c r="H104" s="17" t="s">
        <v>49</v>
      </c>
      <c r="I104" s="18">
        <v>450000000</v>
      </c>
      <c r="J104" s="18">
        <v>171666055</v>
      </c>
      <c r="K104" s="18">
        <v>278333945</v>
      </c>
      <c r="L104" s="18">
        <v>0</v>
      </c>
      <c r="M104" s="15">
        <f t="shared" si="8"/>
        <v>0</v>
      </c>
      <c r="N104" s="18">
        <v>0</v>
      </c>
      <c r="O104" s="15">
        <f t="shared" si="9"/>
        <v>0</v>
      </c>
      <c r="P104" s="18">
        <v>0</v>
      </c>
    </row>
    <row r="105" spans="1:16" ht="62.4" x14ac:dyDescent="0.3">
      <c r="A105" s="12" t="s">
        <v>78</v>
      </c>
      <c r="B105" s="12" t="s">
        <v>126</v>
      </c>
      <c r="C105" s="12" t="s">
        <v>81</v>
      </c>
      <c r="D105" s="12" t="s">
        <v>107</v>
      </c>
      <c r="E105" s="12"/>
      <c r="F105" s="12"/>
      <c r="G105" s="12"/>
      <c r="H105" s="13" t="s">
        <v>141</v>
      </c>
      <c r="I105" s="14">
        <v>4109988338</v>
      </c>
      <c r="J105" s="14">
        <v>4109988338</v>
      </c>
      <c r="K105" s="14">
        <v>0</v>
      </c>
      <c r="L105" s="14">
        <v>4109988338</v>
      </c>
      <c r="M105" s="15">
        <f t="shared" si="8"/>
        <v>0</v>
      </c>
      <c r="N105" s="14">
        <v>0</v>
      </c>
      <c r="O105" s="15">
        <f t="shared" si="9"/>
        <v>0</v>
      </c>
      <c r="P105" s="14">
        <v>0</v>
      </c>
    </row>
    <row r="106" spans="1:16" ht="31.2" x14ac:dyDescent="0.3">
      <c r="A106" s="16" t="s">
        <v>78</v>
      </c>
      <c r="B106" s="16" t="s">
        <v>126</v>
      </c>
      <c r="C106" s="16" t="s">
        <v>81</v>
      </c>
      <c r="D106" s="16" t="s">
        <v>107</v>
      </c>
      <c r="E106" s="16" t="s">
        <v>83</v>
      </c>
      <c r="F106" s="16" t="s">
        <v>142</v>
      </c>
      <c r="G106" s="16" t="s">
        <v>24</v>
      </c>
      <c r="H106" s="17" t="s">
        <v>25</v>
      </c>
      <c r="I106" s="18">
        <v>0</v>
      </c>
      <c r="J106" s="18">
        <v>0</v>
      </c>
      <c r="K106" s="18">
        <v>0</v>
      </c>
      <c r="L106" s="18">
        <v>0</v>
      </c>
      <c r="M106" s="15" t="e">
        <f t="shared" si="8"/>
        <v>#DIV/0!</v>
      </c>
      <c r="N106" s="18">
        <v>0</v>
      </c>
      <c r="O106" s="15" t="e">
        <f t="shared" si="9"/>
        <v>#DIV/0!</v>
      </c>
      <c r="P106" s="18">
        <v>0</v>
      </c>
    </row>
    <row r="107" spans="1:16" ht="31.2" x14ac:dyDescent="0.3">
      <c r="A107" s="16" t="s">
        <v>78</v>
      </c>
      <c r="B107" s="16" t="s">
        <v>126</v>
      </c>
      <c r="C107" s="16" t="s">
        <v>81</v>
      </c>
      <c r="D107" s="16" t="s">
        <v>107</v>
      </c>
      <c r="E107" s="16" t="s">
        <v>83</v>
      </c>
      <c r="F107" s="16" t="s">
        <v>143</v>
      </c>
      <c r="G107" s="16" t="s">
        <v>24</v>
      </c>
      <c r="H107" s="17" t="s">
        <v>25</v>
      </c>
      <c r="I107" s="18">
        <v>0</v>
      </c>
      <c r="J107" s="18">
        <v>0</v>
      </c>
      <c r="K107" s="18">
        <v>0</v>
      </c>
      <c r="L107" s="18">
        <v>0</v>
      </c>
      <c r="M107" s="15" t="e">
        <f t="shared" si="8"/>
        <v>#DIV/0!</v>
      </c>
      <c r="N107" s="18">
        <v>0</v>
      </c>
      <c r="O107" s="15" t="e">
        <f t="shared" si="9"/>
        <v>#DIV/0!</v>
      </c>
      <c r="P107" s="18">
        <v>0</v>
      </c>
    </row>
    <row r="108" spans="1:16" ht="31.2" x14ac:dyDescent="0.3">
      <c r="A108" s="16" t="s">
        <v>78</v>
      </c>
      <c r="B108" s="16" t="s">
        <v>126</v>
      </c>
      <c r="C108" s="16" t="s">
        <v>81</v>
      </c>
      <c r="D108" s="16" t="s">
        <v>107</v>
      </c>
      <c r="E108" s="16" t="s">
        <v>83</v>
      </c>
      <c r="F108" s="16" t="s">
        <v>143</v>
      </c>
      <c r="G108" s="16" t="s">
        <v>48</v>
      </c>
      <c r="H108" s="17" t="s">
        <v>49</v>
      </c>
      <c r="I108" s="18">
        <v>692250000</v>
      </c>
      <c r="J108" s="18">
        <v>692250000</v>
      </c>
      <c r="K108" s="18">
        <v>0</v>
      </c>
      <c r="L108" s="18">
        <v>692250000</v>
      </c>
      <c r="M108" s="15">
        <f t="shared" si="8"/>
        <v>0</v>
      </c>
      <c r="N108" s="18">
        <v>0</v>
      </c>
      <c r="O108" s="15">
        <f t="shared" si="9"/>
        <v>0</v>
      </c>
      <c r="P108" s="18">
        <v>0</v>
      </c>
    </row>
    <row r="109" spans="1:16" ht="31.2" x14ac:dyDescent="0.3">
      <c r="A109" s="16" t="s">
        <v>78</v>
      </c>
      <c r="B109" s="16" t="s">
        <v>126</v>
      </c>
      <c r="C109" s="16" t="s">
        <v>81</v>
      </c>
      <c r="D109" s="16" t="s">
        <v>107</v>
      </c>
      <c r="E109" s="16" t="s">
        <v>83</v>
      </c>
      <c r="F109" s="16" t="s">
        <v>142</v>
      </c>
      <c r="G109" s="16" t="s">
        <v>48</v>
      </c>
      <c r="H109" s="17" t="s">
        <v>49</v>
      </c>
      <c r="I109" s="18">
        <v>3417738338</v>
      </c>
      <c r="J109" s="18">
        <v>3417738338</v>
      </c>
      <c r="K109" s="18">
        <v>0</v>
      </c>
      <c r="L109" s="18">
        <v>3417738338</v>
      </c>
      <c r="M109" s="15">
        <f t="shared" si="8"/>
        <v>0</v>
      </c>
      <c r="N109" s="18">
        <v>0</v>
      </c>
      <c r="O109" s="15">
        <f t="shared" si="9"/>
        <v>0</v>
      </c>
      <c r="P109" s="18">
        <v>0</v>
      </c>
    </row>
    <row r="110" spans="1:16" ht="46.8" x14ac:dyDescent="0.3">
      <c r="A110" s="12" t="s">
        <v>78</v>
      </c>
      <c r="B110" s="12" t="s">
        <v>126</v>
      </c>
      <c r="C110" s="12" t="s">
        <v>81</v>
      </c>
      <c r="D110" s="12" t="s">
        <v>111</v>
      </c>
      <c r="E110" s="12"/>
      <c r="F110" s="12"/>
      <c r="G110" s="12"/>
      <c r="H110" s="13" t="s">
        <v>144</v>
      </c>
      <c r="I110" s="14">
        <v>57282247466</v>
      </c>
      <c r="J110" s="14">
        <v>37236672223</v>
      </c>
      <c r="K110" s="14">
        <v>20045575243</v>
      </c>
      <c r="L110" s="14">
        <v>24439533991</v>
      </c>
      <c r="M110" s="15">
        <f t="shared" si="8"/>
        <v>2.7793919415347542E-3</v>
      </c>
      <c r="N110" s="14">
        <v>159209817</v>
      </c>
      <c r="O110" s="15">
        <f t="shared" si="9"/>
        <v>2.7793919415347542E-3</v>
      </c>
      <c r="P110" s="14">
        <v>149730994</v>
      </c>
    </row>
    <row r="111" spans="1:16" ht="31.2" x14ac:dyDescent="0.3">
      <c r="A111" s="16" t="s">
        <v>78</v>
      </c>
      <c r="B111" s="16" t="s">
        <v>126</v>
      </c>
      <c r="C111" s="16" t="s">
        <v>81</v>
      </c>
      <c r="D111" s="16" t="s">
        <v>111</v>
      </c>
      <c r="E111" s="16" t="s">
        <v>83</v>
      </c>
      <c r="F111" s="16" t="s">
        <v>145</v>
      </c>
      <c r="G111" s="16" t="s">
        <v>24</v>
      </c>
      <c r="H111" s="17" t="s">
        <v>25</v>
      </c>
      <c r="I111" s="18">
        <v>731368967</v>
      </c>
      <c r="J111" s="18">
        <v>715673977</v>
      </c>
      <c r="K111" s="18">
        <v>15694990</v>
      </c>
      <c r="L111" s="18">
        <v>715673977</v>
      </c>
      <c r="M111" s="15">
        <f t="shared" si="8"/>
        <v>6.8170305618121749E-2</v>
      </c>
      <c r="N111" s="18">
        <v>49857646</v>
      </c>
      <c r="O111" s="15">
        <f t="shared" si="9"/>
        <v>6.8170305618121749E-2</v>
      </c>
      <c r="P111" s="18">
        <v>40378823</v>
      </c>
    </row>
    <row r="112" spans="1:16" ht="31.2" x14ac:dyDescent="0.3">
      <c r="A112" s="16" t="s">
        <v>78</v>
      </c>
      <c r="B112" s="16" t="s">
        <v>126</v>
      </c>
      <c r="C112" s="16" t="s">
        <v>81</v>
      </c>
      <c r="D112" s="16" t="s">
        <v>111</v>
      </c>
      <c r="E112" s="16" t="s">
        <v>83</v>
      </c>
      <c r="F112" s="16" t="s">
        <v>146</v>
      </c>
      <c r="G112" s="16" t="s">
        <v>24</v>
      </c>
      <c r="H112" s="17" t="s">
        <v>25</v>
      </c>
      <c r="I112" s="18">
        <v>1014071466</v>
      </c>
      <c r="J112" s="18">
        <v>915824000</v>
      </c>
      <c r="K112" s="18">
        <v>98247466</v>
      </c>
      <c r="L112" s="18">
        <v>915824000</v>
      </c>
      <c r="M112" s="15">
        <f t="shared" si="8"/>
        <v>0</v>
      </c>
      <c r="N112" s="18">
        <v>0</v>
      </c>
      <c r="O112" s="15">
        <f t="shared" si="9"/>
        <v>0</v>
      </c>
      <c r="P112" s="18">
        <v>0</v>
      </c>
    </row>
    <row r="113" spans="1:16" ht="31.2" x14ac:dyDescent="0.3">
      <c r="A113" s="16" t="s">
        <v>78</v>
      </c>
      <c r="B113" s="16" t="s">
        <v>126</v>
      </c>
      <c r="C113" s="16" t="s">
        <v>81</v>
      </c>
      <c r="D113" s="16" t="s">
        <v>111</v>
      </c>
      <c r="E113" s="16" t="s">
        <v>83</v>
      </c>
      <c r="F113" s="16" t="s">
        <v>147</v>
      </c>
      <c r="G113" s="16" t="s">
        <v>24</v>
      </c>
      <c r="H113" s="17" t="s">
        <v>25</v>
      </c>
      <c r="I113" s="18">
        <v>2949051975</v>
      </c>
      <c r="J113" s="18">
        <v>2927401941</v>
      </c>
      <c r="K113" s="18">
        <v>21650034</v>
      </c>
      <c r="L113" s="18">
        <v>2830051941</v>
      </c>
      <c r="M113" s="15">
        <f t="shared" si="8"/>
        <v>8.1294487866732153E-3</v>
      </c>
      <c r="N113" s="18">
        <v>23974167</v>
      </c>
      <c r="O113" s="15">
        <f t="shared" si="9"/>
        <v>8.1294487866732153E-3</v>
      </c>
      <c r="P113" s="18">
        <v>23974167</v>
      </c>
    </row>
    <row r="114" spans="1:16" ht="31.2" x14ac:dyDescent="0.3">
      <c r="A114" s="16" t="s">
        <v>78</v>
      </c>
      <c r="B114" s="16" t="s">
        <v>126</v>
      </c>
      <c r="C114" s="16" t="s">
        <v>81</v>
      </c>
      <c r="D114" s="16" t="s">
        <v>111</v>
      </c>
      <c r="E114" s="16" t="s">
        <v>83</v>
      </c>
      <c r="F114" s="16" t="s">
        <v>148</v>
      </c>
      <c r="G114" s="16" t="s">
        <v>24</v>
      </c>
      <c r="H114" s="17" t="s">
        <v>25</v>
      </c>
      <c r="I114" s="18">
        <v>800000000</v>
      </c>
      <c r="J114" s="18">
        <v>0</v>
      </c>
      <c r="K114" s="18">
        <v>800000000</v>
      </c>
      <c r="L114" s="18">
        <v>0</v>
      </c>
      <c r="M114" s="15">
        <f t="shared" si="8"/>
        <v>0</v>
      </c>
      <c r="N114" s="18">
        <v>0</v>
      </c>
      <c r="O114" s="15">
        <f t="shared" si="9"/>
        <v>0</v>
      </c>
      <c r="P114" s="18">
        <v>0</v>
      </c>
    </row>
    <row r="115" spans="1:16" ht="31.2" x14ac:dyDescent="0.3">
      <c r="A115" s="16" t="s">
        <v>78</v>
      </c>
      <c r="B115" s="16" t="s">
        <v>126</v>
      </c>
      <c r="C115" s="16" t="s">
        <v>81</v>
      </c>
      <c r="D115" s="16" t="s">
        <v>111</v>
      </c>
      <c r="E115" s="16" t="s">
        <v>83</v>
      </c>
      <c r="F115" s="16" t="s">
        <v>149</v>
      </c>
      <c r="G115" s="16" t="s">
        <v>24</v>
      </c>
      <c r="H115" s="17" t="s">
        <v>25</v>
      </c>
      <c r="I115" s="18">
        <v>904000000</v>
      </c>
      <c r="J115" s="18">
        <v>583703290</v>
      </c>
      <c r="K115" s="18">
        <v>320296710</v>
      </c>
      <c r="L115" s="18">
        <v>488915058</v>
      </c>
      <c r="M115" s="15">
        <f t="shared" si="8"/>
        <v>7.7082980088495581E-2</v>
      </c>
      <c r="N115" s="18">
        <v>69683014</v>
      </c>
      <c r="O115" s="15">
        <f t="shared" si="9"/>
        <v>7.7082980088495581E-2</v>
      </c>
      <c r="P115" s="18">
        <v>69683014</v>
      </c>
    </row>
    <row r="116" spans="1:16" ht="31.2" x14ac:dyDescent="0.3">
      <c r="A116" s="16" t="s">
        <v>78</v>
      </c>
      <c r="B116" s="16" t="s">
        <v>126</v>
      </c>
      <c r="C116" s="16" t="s">
        <v>81</v>
      </c>
      <c r="D116" s="16" t="s">
        <v>111</v>
      </c>
      <c r="E116" s="16" t="s">
        <v>83</v>
      </c>
      <c r="F116" s="16" t="s">
        <v>145</v>
      </c>
      <c r="G116" s="16" t="s">
        <v>48</v>
      </c>
      <c r="H116" s="17" t="s">
        <v>49</v>
      </c>
      <c r="I116" s="18">
        <v>21168631033</v>
      </c>
      <c r="J116" s="18">
        <v>7428944990</v>
      </c>
      <c r="K116" s="18">
        <v>13739686043</v>
      </c>
      <c r="L116" s="18">
        <v>6628944990</v>
      </c>
      <c r="M116" s="15">
        <f t="shared" si="8"/>
        <v>7.4142678265462308E-4</v>
      </c>
      <c r="N116" s="18">
        <v>15694990</v>
      </c>
      <c r="O116" s="15">
        <f t="shared" si="9"/>
        <v>7.4142678265462308E-4</v>
      </c>
      <c r="P116" s="18">
        <v>15694990</v>
      </c>
    </row>
    <row r="117" spans="1:16" ht="31.2" x14ac:dyDescent="0.3">
      <c r="A117" s="16" t="s">
        <v>78</v>
      </c>
      <c r="B117" s="16" t="s">
        <v>126</v>
      </c>
      <c r="C117" s="16" t="s">
        <v>81</v>
      </c>
      <c r="D117" s="16" t="s">
        <v>111</v>
      </c>
      <c r="E117" s="16" t="s">
        <v>83</v>
      </c>
      <c r="F117" s="16" t="s">
        <v>150</v>
      </c>
      <c r="G117" s="16" t="s">
        <v>48</v>
      </c>
      <c r="H117" s="17" t="s">
        <v>49</v>
      </c>
      <c r="I117" s="18">
        <v>1000000000</v>
      </c>
      <c r="J117" s="18">
        <v>0</v>
      </c>
      <c r="K117" s="18">
        <v>1000000000</v>
      </c>
      <c r="L117" s="18">
        <v>0</v>
      </c>
      <c r="M117" s="15">
        <f t="shared" si="8"/>
        <v>0</v>
      </c>
      <c r="N117" s="18">
        <v>0</v>
      </c>
      <c r="O117" s="15">
        <f t="shared" si="9"/>
        <v>0</v>
      </c>
      <c r="P117" s="18">
        <v>0</v>
      </c>
    </row>
    <row r="118" spans="1:16" ht="31.2" x14ac:dyDescent="0.3">
      <c r="A118" s="16" t="s">
        <v>78</v>
      </c>
      <c r="B118" s="16" t="s">
        <v>126</v>
      </c>
      <c r="C118" s="16" t="s">
        <v>81</v>
      </c>
      <c r="D118" s="16" t="s">
        <v>111</v>
      </c>
      <c r="E118" s="16" t="s">
        <v>83</v>
      </c>
      <c r="F118" s="16" t="s">
        <v>147</v>
      </c>
      <c r="G118" s="16" t="s">
        <v>48</v>
      </c>
      <c r="H118" s="17" t="s">
        <v>49</v>
      </c>
      <c r="I118" s="18">
        <v>17790948025</v>
      </c>
      <c r="J118" s="18">
        <v>13740948025</v>
      </c>
      <c r="K118" s="18">
        <v>4050000000</v>
      </c>
      <c r="L118" s="18">
        <v>1935948025</v>
      </c>
      <c r="M118" s="15">
        <f t="shared" si="8"/>
        <v>0</v>
      </c>
      <c r="N118" s="18">
        <v>0</v>
      </c>
      <c r="O118" s="15">
        <f t="shared" si="9"/>
        <v>0</v>
      </c>
      <c r="P118" s="18">
        <v>0</v>
      </c>
    </row>
    <row r="119" spans="1:16" ht="31.2" x14ac:dyDescent="0.3">
      <c r="A119" s="16" t="s">
        <v>78</v>
      </c>
      <c r="B119" s="16" t="s">
        <v>126</v>
      </c>
      <c r="C119" s="16" t="s">
        <v>81</v>
      </c>
      <c r="D119" s="16" t="s">
        <v>111</v>
      </c>
      <c r="E119" s="16" t="s">
        <v>83</v>
      </c>
      <c r="F119" s="16" t="s">
        <v>146</v>
      </c>
      <c r="G119" s="16" t="s">
        <v>48</v>
      </c>
      <c r="H119" s="17" t="s">
        <v>49</v>
      </c>
      <c r="I119" s="18">
        <v>10924176000</v>
      </c>
      <c r="J119" s="18">
        <v>10924176000</v>
      </c>
      <c r="K119" s="18">
        <v>0</v>
      </c>
      <c r="L119" s="18">
        <v>10924176000</v>
      </c>
      <c r="M119" s="15">
        <f t="shared" si="8"/>
        <v>0</v>
      </c>
      <c r="N119" s="18">
        <v>0</v>
      </c>
      <c r="O119" s="15">
        <f t="shared" si="9"/>
        <v>0</v>
      </c>
      <c r="P119" s="18">
        <v>0</v>
      </c>
    </row>
    <row r="120" spans="1:16" ht="187.2" x14ac:dyDescent="0.3">
      <c r="A120" s="12" t="s">
        <v>78</v>
      </c>
      <c r="B120" s="12" t="s">
        <v>126</v>
      </c>
      <c r="C120" s="12" t="s">
        <v>81</v>
      </c>
      <c r="D120" s="12" t="s">
        <v>115</v>
      </c>
      <c r="E120" s="12"/>
      <c r="F120" s="12"/>
      <c r="G120" s="12"/>
      <c r="H120" s="13" t="s">
        <v>151</v>
      </c>
      <c r="I120" s="14">
        <v>27143566351</v>
      </c>
      <c r="J120" s="14">
        <v>19939865951</v>
      </c>
      <c r="K120" s="14">
        <v>7203700400</v>
      </c>
      <c r="L120" s="14">
        <v>10191308696</v>
      </c>
      <c r="M120" s="15">
        <f t="shared" si="8"/>
        <v>3.0948591321311447E-2</v>
      </c>
      <c r="N120" s="14">
        <v>840055142</v>
      </c>
      <c r="O120" s="15">
        <f t="shared" si="9"/>
        <v>3.0948591321311447E-2</v>
      </c>
      <c r="P120" s="14">
        <v>770913505</v>
      </c>
    </row>
    <row r="121" spans="1:16" ht="31.2" x14ac:dyDescent="0.3">
      <c r="A121" s="16" t="s">
        <v>78</v>
      </c>
      <c r="B121" s="16" t="s">
        <v>126</v>
      </c>
      <c r="C121" s="16" t="s">
        <v>81</v>
      </c>
      <c r="D121" s="16" t="s">
        <v>115</v>
      </c>
      <c r="E121" s="16" t="s">
        <v>83</v>
      </c>
      <c r="F121" s="16" t="s">
        <v>152</v>
      </c>
      <c r="G121" s="16" t="s">
        <v>24</v>
      </c>
      <c r="H121" s="17" t="s">
        <v>25</v>
      </c>
      <c r="I121" s="18">
        <v>3017566351</v>
      </c>
      <c r="J121" s="18">
        <v>2806689727</v>
      </c>
      <c r="K121" s="18">
        <v>210876624</v>
      </c>
      <c r="L121" s="18">
        <v>2736975567</v>
      </c>
      <c r="M121" s="15">
        <f t="shared" si="8"/>
        <v>0.10759942656849968</v>
      </c>
      <c r="N121" s="18">
        <v>324688409</v>
      </c>
      <c r="O121" s="15">
        <f t="shared" si="9"/>
        <v>0.10759942656849968</v>
      </c>
      <c r="P121" s="18">
        <v>255546772</v>
      </c>
    </row>
    <row r="122" spans="1:16" ht="31.2" x14ac:dyDescent="0.3">
      <c r="A122" s="16" t="s">
        <v>78</v>
      </c>
      <c r="B122" s="16" t="s">
        <v>126</v>
      </c>
      <c r="C122" s="16" t="s">
        <v>81</v>
      </c>
      <c r="D122" s="16" t="s">
        <v>115</v>
      </c>
      <c r="E122" s="16" t="s">
        <v>83</v>
      </c>
      <c r="F122" s="16" t="s">
        <v>148</v>
      </c>
      <c r="G122" s="16" t="s">
        <v>24</v>
      </c>
      <c r="H122" s="17" t="s">
        <v>25</v>
      </c>
      <c r="I122" s="18">
        <v>624718359</v>
      </c>
      <c r="J122" s="18">
        <v>0</v>
      </c>
      <c r="K122" s="18">
        <v>624718359</v>
      </c>
      <c r="L122" s="18">
        <v>0</v>
      </c>
      <c r="M122" s="15">
        <f t="shared" si="8"/>
        <v>0</v>
      </c>
      <c r="N122" s="18">
        <v>0</v>
      </c>
      <c r="O122" s="15">
        <f t="shared" si="9"/>
        <v>0</v>
      </c>
      <c r="P122" s="18">
        <v>0</v>
      </c>
    </row>
    <row r="123" spans="1:16" ht="31.2" x14ac:dyDescent="0.3">
      <c r="A123" s="16" t="s">
        <v>78</v>
      </c>
      <c r="B123" s="16" t="s">
        <v>126</v>
      </c>
      <c r="C123" s="16" t="s">
        <v>81</v>
      </c>
      <c r="D123" s="16" t="s">
        <v>115</v>
      </c>
      <c r="E123" s="16" t="s">
        <v>83</v>
      </c>
      <c r="F123" s="16" t="s">
        <v>153</v>
      </c>
      <c r="G123" s="16" t="s">
        <v>24</v>
      </c>
      <c r="H123" s="17" t="s">
        <v>25</v>
      </c>
      <c r="I123" s="18">
        <v>1380000000</v>
      </c>
      <c r="J123" s="18">
        <v>0</v>
      </c>
      <c r="K123" s="18">
        <v>1380000000</v>
      </c>
      <c r="L123" s="18">
        <v>0</v>
      </c>
      <c r="M123" s="15">
        <f t="shared" si="8"/>
        <v>0</v>
      </c>
      <c r="N123" s="18">
        <v>0</v>
      </c>
      <c r="O123" s="15">
        <f t="shared" si="9"/>
        <v>0</v>
      </c>
      <c r="P123" s="18">
        <v>0</v>
      </c>
    </row>
    <row r="124" spans="1:16" ht="31.2" x14ac:dyDescent="0.3">
      <c r="A124" s="16" t="s">
        <v>78</v>
      </c>
      <c r="B124" s="16" t="s">
        <v>126</v>
      </c>
      <c r="C124" s="16" t="s">
        <v>81</v>
      </c>
      <c r="D124" s="16" t="s">
        <v>115</v>
      </c>
      <c r="E124" s="16" t="s">
        <v>83</v>
      </c>
      <c r="F124" s="16" t="s">
        <v>154</v>
      </c>
      <c r="G124" s="16" t="s">
        <v>24</v>
      </c>
      <c r="H124" s="17" t="s">
        <v>25</v>
      </c>
      <c r="I124" s="18">
        <v>2676000000</v>
      </c>
      <c r="J124" s="18">
        <v>2434315636</v>
      </c>
      <c r="K124" s="18">
        <v>241684364</v>
      </c>
      <c r="L124" s="18">
        <v>0</v>
      </c>
      <c r="M124" s="15">
        <f t="shared" si="8"/>
        <v>0</v>
      </c>
      <c r="N124" s="18">
        <v>0</v>
      </c>
      <c r="O124" s="15">
        <f t="shared" si="9"/>
        <v>0</v>
      </c>
      <c r="P124" s="18">
        <v>0</v>
      </c>
    </row>
    <row r="125" spans="1:16" ht="31.2" x14ac:dyDescent="0.3">
      <c r="A125" s="16" t="s">
        <v>78</v>
      </c>
      <c r="B125" s="16" t="s">
        <v>126</v>
      </c>
      <c r="C125" s="16" t="s">
        <v>81</v>
      </c>
      <c r="D125" s="16" t="s">
        <v>115</v>
      </c>
      <c r="E125" s="16" t="s">
        <v>83</v>
      </c>
      <c r="F125" s="16" t="s">
        <v>155</v>
      </c>
      <c r="G125" s="16" t="s">
        <v>24</v>
      </c>
      <c r="H125" s="17" t="s">
        <v>25</v>
      </c>
      <c r="I125" s="18">
        <v>0</v>
      </c>
      <c r="J125" s="18">
        <v>0</v>
      </c>
      <c r="K125" s="18">
        <v>0</v>
      </c>
      <c r="L125" s="18">
        <v>0</v>
      </c>
      <c r="M125" s="15" t="e">
        <f t="shared" si="8"/>
        <v>#DIV/0!</v>
      </c>
      <c r="N125" s="18">
        <v>0</v>
      </c>
      <c r="O125" s="15" t="e">
        <f t="shared" si="9"/>
        <v>#DIV/0!</v>
      </c>
      <c r="P125" s="18">
        <v>0</v>
      </c>
    </row>
    <row r="126" spans="1:16" ht="31.2" x14ac:dyDescent="0.3">
      <c r="A126" s="16" t="s">
        <v>78</v>
      </c>
      <c r="B126" s="16" t="s">
        <v>126</v>
      </c>
      <c r="C126" s="16" t="s">
        <v>81</v>
      </c>
      <c r="D126" s="16" t="s">
        <v>115</v>
      </c>
      <c r="E126" s="16" t="s">
        <v>83</v>
      </c>
      <c r="F126" s="16" t="s">
        <v>156</v>
      </c>
      <c r="G126" s="16" t="s">
        <v>24</v>
      </c>
      <c r="H126" s="17" t="s">
        <v>25</v>
      </c>
      <c r="I126" s="18">
        <v>0</v>
      </c>
      <c r="J126" s="18">
        <v>0</v>
      </c>
      <c r="K126" s="18">
        <v>0</v>
      </c>
      <c r="L126" s="18">
        <v>0</v>
      </c>
      <c r="M126" s="15" t="e">
        <f t="shared" si="8"/>
        <v>#DIV/0!</v>
      </c>
      <c r="N126" s="18">
        <v>0</v>
      </c>
      <c r="O126" s="15" t="e">
        <f t="shared" si="9"/>
        <v>#DIV/0!</v>
      </c>
      <c r="P126" s="18">
        <v>0</v>
      </c>
    </row>
    <row r="127" spans="1:16" ht="31.2" x14ac:dyDescent="0.3">
      <c r="A127" s="16" t="s">
        <v>78</v>
      </c>
      <c r="B127" s="16" t="s">
        <v>126</v>
      </c>
      <c r="C127" s="16" t="s">
        <v>81</v>
      </c>
      <c r="D127" s="16" t="s">
        <v>115</v>
      </c>
      <c r="E127" s="16" t="s">
        <v>83</v>
      </c>
      <c r="F127" s="16" t="s">
        <v>157</v>
      </c>
      <c r="G127" s="16" t="s">
        <v>24</v>
      </c>
      <c r="H127" s="17" t="s">
        <v>25</v>
      </c>
      <c r="I127" s="18">
        <v>3350000000</v>
      </c>
      <c r="J127" s="18">
        <v>2407060223</v>
      </c>
      <c r="K127" s="18">
        <v>942939777</v>
      </c>
      <c r="L127" s="18">
        <v>0</v>
      </c>
      <c r="M127" s="15">
        <f t="shared" si="8"/>
        <v>0</v>
      </c>
      <c r="N127" s="18">
        <v>0</v>
      </c>
      <c r="O127" s="15">
        <f t="shared" si="9"/>
        <v>0</v>
      </c>
      <c r="P127" s="18">
        <v>0</v>
      </c>
    </row>
    <row r="128" spans="1:16" ht="31.2" x14ac:dyDescent="0.3">
      <c r="A128" s="16" t="s">
        <v>78</v>
      </c>
      <c r="B128" s="16" t="s">
        <v>126</v>
      </c>
      <c r="C128" s="16" t="s">
        <v>81</v>
      </c>
      <c r="D128" s="16" t="s">
        <v>115</v>
      </c>
      <c r="E128" s="16" t="s">
        <v>83</v>
      </c>
      <c r="F128" s="16" t="s">
        <v>158</v>
      </c>
      <c r="G128" s="16" t="s">
        <v>24</v>
      </c>
      <c r="H128" s="17" t="s">
        <v>25</v>
      </c>
      <c r="I128" s="18">
        <v>7634948512</v>
      </c>
      <c r="J128" s="18">
        <v>4631467236</v>
      </c>
      <c r="K128" s="18">
        <v>3003481276</v>
      </c>
      <c r="L128" s="18">
        <v>0</v>
      </c>
      <c r="M128" s="15">
        <f t="shared" si="8"/>
        <v>0</v>
      </c>
      <c r="N128" s="18">
        <v>0</v>
      </c>
      <c r="O128" s="15">
        <f t="shared" si="9"/>
        <v>0</v>
      </c>
      <c r="P128" s="18">
        <v>0</v>
      </c>
    </row>
    <row r="129" spans="1:16" ht="31.2" x14ac:dyDescent="0.3">
      <c r="A129" s="16" t="s">
        <v>78</v>
      </c>
      <c r="B129" s="16" t="s">
        <v>126</v>
      </c>
      <c r="C129" s="16" t="s">
        <v>81</v>
      </c>
      <c r="D129" s="16" t="s">
        <v>115</v>
      </c>
      <c r="E129" s="16" t="s">
        <v>83</v>
      </c>
      <c r="F129" s="16" t="s">
        <v>148</v>
      </c>
      <c r="G129" s="16" t="s">
        <v>48</v>
      </c>
      <c r="H129" s="17" t="s">
        <v>49</v>
      </c>
      <c r="I129" s="18">
        <v>1350000000</v>
      </c>
      <c r="J129" s="18">
        <v>550000000</v>
      </c>
      <c r="K129" s="18">
        <v>800000000</v>
      </c>
      <c r="L129" s="18">
        <v>400000000</v>
      </c>
      <c r="M129" s="15">
        <f t="shared" si="8"/>
        <v>0</v>
      </c>
      <c r="N129" s="18">
        <v>0</v>
      </c>
      <c r="O129" s="15">
        <f t="shared" si="9"/>
        <v>0</v>
      </c>
      <c r="P129" s="18">
        <v>0</v>
      </c>
    </row>
    <row r="130" spans="1:16" ht="31.2" x14ac:dyDescent="0.3">
      <c r="A130" s="16" t="s">
        <v>78</v>
      </c>
      <c r="B130" s="16" t="s">
        <v>126</v>
      </c>
      <c r="C130" s="16" t="s">
        <v>81</v>
      </c>
      <c r="D130" s="16" t="s">
        <v>115</v>
      </c>
      <c r="E130" s="16" t="s">
        <v>83</v>
      </c>
      <c r="F130" s="16" t="s">
        <v>158</v>
      </c>
      <c r="G130" s="16" t="s">
        <v>48</v>
      </c>
      <c r="H130" s="17" t="s">
        <v>49</v>
      </c>
      <c r="I130" s="18">
        <v>2504333129</v>
      </c>
      <c r="J130" s="18">
        <v>2504333129</v>
      </c>
      <c r="K130" s="18">
        <v>0</v>
      </c>
      <c r="L130" s="18">
        <v>2504333129</v>
      </c>
      <c r="M130" s="15">
        <f t="shared" si="8"/>
        <v>0.20579000734051303</v>
      </c>
      <c r="N130" s="18">
        <v>515366733</v>
      </c>
      <c r="O130" s="15">
        <f t="shared" si="9"/>
        <v>0.20579000734051303</v>
      </c>
      <c r="P130" s="18">
        <v>515366733</v>
      </c>
    </row>
    <row r="131" spans="1:16" ht="31.2" x14ac:dyDescent="0.3">
      <c r="A131" s="16" t="s">
        <v>78</v>
      </c>
      <c r="B131" s="16" t="s">
        <v>126</v>
      </c>
      <c r="C131" s="16" t="s">
        <v>81</v>
      </c>
      <c r="D131" s="16" t="s">
        <v>115</v>
      </c>
      <c r="E131" s="16" t="s">
        <v>83</v>
      </c>
      <c r="F131" s="16" t="s">
        <v>155</v>
      </c>
      <c r="G131" s="16" t="s">
        <v>48</v>
      </c>
      <c r="H131" s="17" t="s">
        <v>49</v>
      </c>
      <c r="I131" s="18">
        <v>1250000000</v>
      </c>
      <c r="J131" s="18">
        <v>1250000000</v>
      </c>
      <c r="K131" s="18">
        <v>0</v>
      </c>
      <c r="L131" s="18">
        <v>1250000000</v>
      </c>
      <c r="M131" s="15">
        <f t="shared" si="8"/>
        <v>0</v>
      </c>
      <c r="N131" s="18">
        <v>0</v>
      </c>
      <c r="O131" s="15">
        <f t="shared" si="9"/>
        <v>0</v>
      </c>
      <c r="P131" s="18">
        <v>0</v>
      </c>
    </row>
    <row r="132" spans="1:16" ht="31.2" x14ac:dyDescent="0.3">
      <c r="A132" s="16" t="s">
        <v>78</v>
      </c>
      <c r="B132" s="16" t="s">
        <v>126</v>
      </c>
      <c r="C132" s="16" t="s">
        <v>81</v>
      </c>
      <c r="D132" s="16" t="s">
        <v>115</v>
      </c>
      <c r="E132" s="16" t="s">
        <v>83</v>
      </c>
      <c r="F132" s="16" t="s">
        <v>156</v>
      </c>
      <c r="G132" s="16" t="s">
        <v>48</v>
      </c>
      <c r="H132" s="17" t="s">
        <v>49</v>
      </c>
      <c r="I132" s="18">
        <v>3300000000</v>
      </c>
      <c r="J132" s="18">
        <v>3300000000</v>
      </c>
      <c r="K132" s="18">
        <v>0</v>
      </c>
      <c r="L132" s="18">
        <v>3300000000</v>
      </c>
      <c r="M132" s="15">
        <f t="shared" si="8"/>
        <v>0</v>
      </c>
      <c r="N132" s="18">
        <v>0</v>
      </c>
      <c r="O132" s="15">
        <f t="shared" si="9"/>
        <v>0</v>
      </c>
      <c r="P132" s="18">
        <v>0</v>
      </c>
    </row>
    <row r="133" spans="1:16" ht="31.2" x14ac:dyDescent="0.3">
      <c r="A133" s="16" t="s">
        <v>78</v>
      </c>
      <c r="B133" s="16" t="s">
        <v>126</v>
      </c>
      <c r="C133" s="16" t="s">
        <v>81</v>
      </c>
      <c r="D133" s="16" t="s">
        <v>115</v>
      </c>
      <c r="E133" s="16" t="s">
        <v>83</v>
      </c>
      <c r="F133" s="16" t="s">
        <v>152</v>
      </c>
      <c r="G133" s="16" t="s">
        <v>48</v>
      </c>
      <c r="H133" s="17" t="s">
        <v>49</v>
      </c>
      <c r="I133" s="18">
        <v>56000000</v>
      </c>
      <c r="J133" s="18">
        <v>56000000</v>
      </c>
      <c r="K133" s="18">
        <v>0</v>
      </c>
      <c r="L133" s="18">
        <v>0</v>
      </c>
      <c r="M133" s="15">
        <f t="shared" si="8"/>
        <v>0</v>
      </c>
      <c r="N133" s="18">
        <v>0</v>
      </c>
      <c r="O133" s="15">
        <f t="shared" si="9"/>
        <v>0</v>
      </c>
      <c r="P133" s="18">
        <v>0</v>
      </c>
    </row>
    <row r="134" spans="1:16" ht="109.2" x14ac:dyDescent="0.3">
      <c r="A134" s="12" t="s">
        <v>78</v>
      </c>
      <c r="B134" s="12" t="s">
        <v>126</v>
      </c>
      <c r="C134" s="12" t="s">
        <v>81</v>
      </c>
      <c r="D134" s="12" t="s">
        <v>117</v>
      </c>
      <c r="E134" s="12"/>
      <c r="F134" s="12"/>
      <c r="G134" s="12"/>
      <c r="H134" s="13" t="s">
        <v>159</v>
      </c>
      <c r="I134" s="14">
        <v>4418740110</v>
      </c>
      <c r="J134" s="14">
        <v>4418740110</v>
      </c>
      <c r="K134" s="14">
        <v>0</v>
      </c>
      <c r="L134" s="14">
        <v>4418740110</v>
      </c>
      <c r="M134" s="15">
        <f t="shared" si="8"/>
        <v>0</v>
      </c>
      <c r="N134" s="14">
        <v>0</v>
      </c>
      <c r="O134" s="15">
        <f t="shared" si="9"/>
        <v>0</v>
      </c>
      <c r="P134" s="14">
        <v>0</v>
      </c>
    </row>
    <row r="135" spans="1:16" ht="31.2" x14ac:dyDescent="0.3">
      <c r="A135" s="16" t="s">
        <v>78</v>
      </c>
      <c r="B135" s="16" t="s">
        <v>126</v>
      </c>
      <c r="C135" s="16" t="s">
        <v>81</v>
      </c>
      <c r="D135" s="16" t="s">
        <v>117</v>
      </c>
      <c r="E135" s="16" t="s">
        <v>83</v>
      </c>
      <c r="F135" s="16" t="s">
        <v>160</v>
      </c>
      <c r="G135" s="16" t="s">
        <v>24</v>
      </c>
      <c r="H135" s="17" t="s">
        <v>25</v>
      </c>
      <c r="I135" s="18">
        <v>0</v>
      </c>
      <c r="J135" s="18">
        <v>0</v>
      </c>
      <c r="K135" s="18">
        <v>0</v>
      </c>
      <c r="L135" s="18">
        <v>0</v>
      </c>
      <c r="M135" s="15" t="e">
        <f t="shared" si="8"/>
        <v>#DIV/0!</v>
      </c>
      <c r="N135" s="18">
        <v>0</v>
      </c>
      <c r="O135" s="15" t="e">
        <f t="shared" si="9"/>
        <v>#DIV/0!</v>
      </c>
      <c r="P135" s="18">
        <v>0</v>
      </c>
    </row>
    <row r="136" spans="1:16" ht="31.2" x14ac:dyDescent="0.3">
      <c r="A136" s="16" t="s">
        <v>78</v>
      </c>
      <c r="B136" s="16" t="s">
        <v>126</v>
      </c>
      <c r="C136" s="16" t="s">
        <v>81</v>
      </c>
      <c r="D136" s="16" t="s">
        <v>117</v>
      </c>
      <c r="E136" s="16" t="s">
        <v>83</v>
      </c>
      <c r="F136" s="16" t="s">
        <v>161</v>
      </c>
      <c r="G136" s="16" t="s">
        <v>24</v>
      </c>
      <c r="H136" s="17" t="s">
        <v>25</v>
      </c>
      <c r="I136" s="18">
        <v>0</v>
      </c>
      <c r="J136" s="18">
        <v>0</v>
      </c>
      <c r="K136" s="18">
        <v>0</v>
      </c>
      <c r="L136" s="18">
        <v>0</v>
      </c>
      <c r="M136" s="15" t="e">
        <f t="shared" ref="M136:M179" si="10">+N136/I136</f>
        <v>#DIV/0!</v>
      </c>
      <c r="N136" s="18">
        <v>0</v>
      </c>
      <c r="O136" s="15" t="e">
        <f t="shared" ref="O136:O179" si="11">+N136/I136</f>
        <v>#DIV/0!</v>
      </c>
      <c r="P136" s="18">
        <v>0</v>
      </c>
    </row>
    <row r="137" spans="1:16" ht="31.2" x14ac:dyDescent="0.3">
      <c r="A137" s="16" t="s">
        <v>78</v>
      </c>
      <c r="B137" s="16" t="s">
        <v>126</v>
      </c>
      <c r="C137" s="16" t="s">
        <v>81</v>
      </c>
      <c r="D137" s="16" t="s">
        <v>117</v>
      </c>
      <c r="E137" s="16" t="s">
        <v>83</v>
      </c>
      <c r="F137" s="16" t="s">
        <v>162</v>
      </c>
      <c r="G137" s="16" t="s">
        <v>24</v>
      </c>
      <c r="H137" s="17" t="s">
        <v>25</v>
      </c>
      <c r="I137" s="18">
        <v>0</v>
      </c>
      <c r="J137" s="18">
        <v>0</v>
      </c>
      <c r="K137" s="18">
        <v>0</v>
      </c>
      <c r="L137" s="18">
        <v>0</v>
      </c>
      <c r="M137" s="15" t="e">
        <f t="shared" si="10"/>
        <v>#DIV/0!</v>
      </c>
      <c r="N137" s="18">
        <v>0</v>
      </c>
      <c r="O137" s="15" t="e">
        <f t="shared" si="11"/>
        <v>#DIV/0!</v>
      </c>
      <c r="P137" s="18">
        <v>0</v>
      </c>
    </row>
    <row r="138" spans="1:16" ht="31.2" x14ac:dyDescent="0.3">
      <c r="A138" s="16" t="s">
        <v>78</v>
      </c>
      <c r="B138" s="16" t="s">
        <v>126</v>
      </c>
      <c r="C138" s="16" t="s">
        <v>81</v>
      </c>
      <c r="D138" s="16" t="s">
        <v>117</v>
      </c>
      <c r="E138" s="16" t="s">
        <v>83</v>
      </c>
      <c r="F138" s="16" t="s">
        <v>163</v>
      </c>
      <c r="G138" s="16" t="s">
        <v>24</v>
      </c>
      <c r="H138" s="17" t="s">
        <v>25</v>
      </c>
      <c r="I138" s="18">
        <v>0</v>
      </c>
      <c r="J138" s="18">
        <v>0</v>
      </c>
      <c r="K138" s="18">
        <v>0</v>
      </c>
      <c r="L138" s="18">
        <v>0</v>
      </c>
      <c r="M138" s="15" t="e">
        <f t="shared" si="10"/>
        <v>#DIV/0!</v>
      </c>
      <c r="N138" s="18">
        <v>0</v>
      </c>
      <c r="O138" s="15" t="e">
        <f t="shared" si="11"/>
        <v>#DIV/0!</v>
      </c>
      <c r="P138" s="18">
        <v>0</v>
      </c>
    </row>
    <row r="139" spans="1:16" ht="31.2" x14ac:dyDescent="0.3">
      <c r="A139" s="16" t="s">
        <v>78</v>
      </c>
      <c r="B139" s="16" t="s">
        <v>126</v>
      </c>
      <c r="C139" s="16" t="s">
        <v>81</v>
      </c>
      <c r="D139" s="16" t="s">
        <v>117</v>
      </c>
      <c r="E139" s="16" t="s">
        <v>83</v>
      </c>
      <c r="F139" s="16" t="s">
        <v>164</v>
      </c>
      <c r="G139" s="16" t="s">
        <v>24</v>
      </c>
      <c r="H139" s="17" t="s">
        <v>25</v>
      </c>
      <c r="I139" s="18">
        <v>0</v>
      </c>
      <c r="J139" s="18">
        <v>0</v>
      </c>
      <c r="K139" s="18">
        <v>0</v>
      </c>
      <c r="L139" s="18">
        <v>0</v>
      </c>
      <c r="M139" s="15" t="e">
        <f t="shared" si="10"/>
        <v>#DIV/0!</v>
      </c>
      <c r="N139" s="18">
        <v>0</v>
      </c>
      <c r="O139" s="15" t="e">
        <f t="shared" si="11"/>
        <v>#DIV/0!</v>
      </c>
      <c r="P139" s="18">
        <v>0</v>
      </c>
    </row>
    <row r="140" spans="1:16" ht="31.2" x14ac:dyDescent="0.3">
      <c r="A140" s="16" t="s">
        <v>78</v>
      </c>
      <c r="B140" s="16" t="s">
        <v>126</v>
      </c>
      <c r="C140" s="16" t="s">
        <v>81</v>
      </c>
      <c r="D140" s="16" t="s">
        <v>117</v>
      </c>
      <c r="E140" s="16" t="s">
        <v>83</v>
      </c>
      <c r="F140" s="16" t="s">
        <v>152</v>
      </c>
      <c r="G140" s="16" t="s">
        <v>24</v>
      </c>
      <c r="H140" s="17" t="s">
        <v>25</v>
      </c>
      <c r="I140" s="18">
        <v>0</v>
      </c>
      <c r="J140" s="18">
        <v>0</v>
      </c>
      <c r="K140" s="18">
        <v>0</v>
      </c>
      <c r="L140" s="18">
        <v>0</v>
      </c>
      <c r="M140" s="15" t="e">
        <f t="shared" si="10"/>
        <v>#DIV/0!</v>
      </c>
      <c r="N140" s="18">
        <v>0</v>
      </c>
      <c r="O140" s="15" t="e">
        <f t="shared" si="11"/>
        <v>#DIV/0!</v>
      </c>
      <c r="P140" s="18">
        <v>0</v>
      </c>
    </row>
    <row r="141" spans="1:16" ht="31.2" x14ac:dyDescent="0.3">
      <c r="A141" s="16" t="s">
        <v>78</v>
      </c>
      <c r="B141" s="16" t="s">
        <v>126</v>
      </c>
      <c r="C141" s="16" t="s">
        <v>81</v>
      </c>
      <c r="D141" s="16" t="s">
        <v>117</v>
      </c>
      <c r="E141" s="16" t="s">
        <v>83</v>
      </c>
      <c r="F141" s="16" t="s">
        <v>152</v>
      </c>
      <c r="G141" s="16" t="s">
        <v>48</v>
      </c>
      <c r="H141" s="17" t="s">
        <v>49</v>
      </c>
      <c r="I141" s="18">
        <v>259440000</v>
      </c>
      <c r="J141" s="18">
        <v>259440000</v>
      </c>
      <c r="K141" s="18">
        <v>0</v>
      </c>
      <c r="L141" s="18">
        <v>259440000</v>
      </c>
      <c r="M141" s="15">
        <f t="shared" si="10"/>
        <v>0</v>
      </c>
      <c r="N141" s="18">
        <v>0</v>
      </c>
      <c r="O141" s="15">
        <f t="shared" si="11"/>
        <v>0</v>
      </c>
      <c r="P141" s="18">
        <v>0</v>
      </c>
    </row>
    <row r="142" spans="1:16" ht="31.2" x14ac:dyDescent="0.3">
      <c r="A142" s="16" t="s">
        <v>78</v>
      </c>
      <c r="B142" s="16" t="s">
        <v>126</v>
      </c>
      <c r="C142" s="16" t="s">
        <v>81</v>
      </c>
      <c r="D142" s="16" t="s">
        <v>117</v>
      </c>
      <c r="E142" s="16" t="s">
        <v>83</v>
      </c>
      <c r="F142" s="16" t="s">
        <v>163</v>
      </c>
      <c r="G142" s="16" t="s">
        <v>48</v>
      </c>
      <c r="H142" s="17" t="s">
        <v>49</v>
      </c>
      <c r="I142" s="18">
        <v>350000000</v>
      </c>
      <c r="J142" s="18">
        <v>350000000</v>
      </c>
      <c r="K142" s="18">
        <v>0</v>
      </c>
      <c r="L142" s="18">
        <v>350000000</v>
      </c>
      <c r="M142" s="15">
        <f t="shared" si="10"/>
        <v>0</v>
      </c>
      <c r="N142" s="18">
        <v>0</v>
      </c>
      <c r="O142" s="15">
        <f t="shared" si="11"/>
        <v>0</v>
      </c>
      <c r="P142" s="18">
        <v>0</v>
      </c>
    </row>
    <row r="143" spans="1:16" ht="31.2" x14ac:dyDescent="0.3">
      <c r="A143" s="16" t="s">
        <v>78</v>
      </c>
      <c r="B143" s="16" t="s">
        <v>126</v>
      </c>
      <c r="C143" s="16" t="s">
        <v>81</v>
      </c>
      <c r="D143" s="16" t="s">
        <v>117</v>
      </c>
      <c r="E143" s="16" t="s">
        <v>83</v>
      </c>
      <c r="F143" s="16" t="s">
        <v>160</v>
      </c>
      <c r="G143" s="16" t="s">
        <v>48</v>
      </c>
      <c r="H143" s="17" t="s">
        <v>49</v>
      </c>
      <c r="I143" s="18">
        <v>256094094</v>
      </c>
      <c r="J143" s="18">
        <v>256094094</v>
      </c>
      <c r="K143" s="18">
        <v>0</v>
      </c>
      <c r="L143" s="18">
        <v>256094094</v>
      </c>
      <c r="M143" s="15">
        <f t="shared" si="10"/>
        <v>0</v>
      </c>
      <c r="N143" s="18">
        <v>0</v>
      </c>
      <c r="O143" s="15">
        <f t="shared" si="11"/>
        <v>0</v>
      </c>
      <c r="P143" s="18">
        <v>0</v>
      </c>
    </row>
    <row r="144" spans="1:16" ht="31.2" x14ac:dyDescent="0.3">
      <c r="A144" s="16" t="s">
        <v>78</v>
      </c>
      <c r="B144" s="16" t="s">
        <v>126</v>
      </c>
      <c r="C144" s="16" t="s">
        <v>81</v>
      </c>
      <c r="D144" s="16" t="s">
        <v>117</v>
      </c>
      <c r="E144" s="16" t="s">
        <v>83</v>
      </c>
      <c r="F144" s="16" t="s">
        <v>161</v>
      </c>
      <c r="G144" s="16" t="s">
        <v>48</v>
      </c>
      <c r="H144" s="17" t="s">
        <v>49</v>
      </c>
      <c r="I144" s="18">
        <v>301450034</v>
      </c>
      <c r="J144" s="18">
        <v>301450034</v>
      </c>
      <c r="K144" s="18">
        <v>0</v>
      </c>
      <c r="L144" s="18">
        <v>301450034</v>
      </c>
      <c r="M144" s="15">
        <f t="shared" si="10"/>
        <v>0</v>
      </c>
      <c r="N144" s="18">
        <v>0</v>
      </c>
      <c r="O144" s="15">
        <f t="shared" si="11"/>
        <v>0</v>
      </c>
      <c r="P144" s="18">
        <v>0</v>
      </c>
    </row>
    <row r="145" spans="1:16" ht="31.2" x14ac:dyDescent="0.3">
      <c r="A145" s="16" t="s">
        <v>78</v>
      </c>
      <c r="B145" s="16" t="s">
        <v>126</v>
      </c>
      <c r="C145" s="16" t="s">
        <v>81</v>
      </c>
      <c r="D145" s="16" t="s">
        <v>117</v>
      </c>
      <c r="E145" s="16" t="s">
        <v>83</v>
      </c>
      <c r="F145" s="16" t="s">
        <v>164</v>
      </c>
      <c r="G145" s="16" t="s">
        <v>48</v>
      </c>
      <c r="H145" s="17" t="s">
        <v>49</v>
      </c>
      <c r="I145" s="18">
        <v>1554392748</v>
      </c>
      <c r="J145" s="18">
        <v>1554392748</v>
      </c>
      <c r="K145" s="18">
        <v>0</v>
      </c>
      <c r="L145" s="18">
        <v>1554392748</v>
      </c>
      <c r="M145" s="15">
        <f t="shared" si="10"/>
        <v>0</v>
      </c>
      <c r="N145" s="18">
        <v>0</v>
      </c>
      <c r="O145" s="15">
        <f t="shared" si="11"/>
        <v>0</v>
      </c>
      <c r="P145" s="18">
        <v>0</v>
      </c>
    </row>
    <row r="146" spans="1:16" ht="31.2" x14ac:dyDescent="0.3">
      <c r="A146" s="16" t="s">
        <v>78</v>
      </c>
      <c r="B146" s="16" t="s">
        <v>126</v>
      </c>
      <c r="C146" s="16" t="s">
        <v>81</v>
      </c>
      <c r="D146" s="16" t="s">
        <v>117</v>
      </c>
      <c r="E146" s="16" t="s">
        <v>83</v>
      </c>
      <c r="F146" s="16" t="s">
        <v>162</v>
      </c>
      <c r="G146" s="16" t="s">
        <v>48</v>
      </c>
      <c r="H146" s="17" t="s">
        <v>49</v>
      </c>
      <c r="I146" s="18">
        <v>1697363234</v>
      </c>
      <c r="J146" s="18">
        <v>1697363234</v>
      </c>
      <c r="K146" s="18">
        <v>0</v>
      </c>
      <c r="L146" s="18">
        <v>1697363234</v>
      </c>
      <c r="M146" s="15">
        <f t="shared" si="10"/>
        <v>0</v>
      </c>
      <c r="N146" s="18">
        <v>0</v>
      </c>
      <c r="O146" s="15">
        <f t="shared" si="11"/>
        <v>0</v>
      </c>
      <c r="P146" s="18">
        <v>0</v>
      </c>
    </row>
    <row r="147" spans="1:16" ht="140.4" x14ac:dyDescent="0.3">
      <c r="A147" s="12" t="s">
        <v>78</v>
      </c>
      <c r="B147" s="12" t="s">
        <v>126</v>
      </c>
      <c r="C147" s="12" t="s">
        <v>81</v>
      </c>
      <c r="D147" s="12" t="s">
        <v>120</v>
      </c>
      <c r="E147" s="12"/>
      <c r="F147" s="12"/>
      <c r="G147" s="12"/>
      <c r="H147" s="13" t="s">
        <v>165</v>
      </c>
      <c r="I147" s="14">
        <v>3968615597</v>
      </c>
      <c r="J147" s="14">
        <v>3968615597</v>
      </c>
      <c r="K147" s="14">
        <v>0</v>
      </c>
      <c r="L147" s="14">
        <v>3968615597</v>
      </c>
      <c r="M147" s="15">
        <f t="shared" si="10"/>
        <v>0</v>
      </c>
      <c r="N147" s="14">
        <v>0</v>
      </c>
      <c r="O147" s="15">
        <f t="shared" si="11"/>
        <v>0</v>
      </c>
      <c r="P147" s="14">
        <v>0</v>
      </c>
    </row>
    <row r="148" spans="1:16" ht="31.2" x14ac:dyDescent="0.3">
      <c r="A148" s="16" t="s">
        <v>78</v>
      </c>
      <c r="B148" s="16" t="s">
        <v>126</v>
      </c>
      <c r="C148" s="16" t="s">
        <v>81</v>
      </c>
      <c r="D148" s="16" t="s">
        <v>120</v>
      </c>
      <c r="E148" s="16" t="s">
        <v>83</v>
      </c>
      <c r="F148" s="16" t="s">
        <v>130</v>
      </c>
      <c r="G148" s="16" t="s">
        <v>24</v>
      </c>
      <c r="H148" s="17" t="s">
        <v>25</v>
      </c>
      <c r="I148" s="18">
        <v>0</v>
      </c>
      <c r="J148" s="18">
        <v>0</v>
      </c>
      <c r="K148" s="18">
        <v>0</v>
      </c>
      <c r="L148" s="18">
        <v>0</v>
      </c>
      <c r="M148" s="15" t="e">
        <f t="shared" si="10"/>
        <v>#DIV/0!</v>
      </c>
      <c r="N148" s="18">
        <v>0</v>
      </c>
      <c r="O148" s="15" t="e">
        <f t="shared" si="11"/>
        <v>#DIV/0!</v>
      </c>
      <c r="P148" s="18">
        <v>0</v>
      </c>
    </row>
    <row r="149" spans="1:16" ht="31.2" x14ac:dyDescent="0.3">
      <c r="A149" s="16" t="s">
        <v>78</v>
      </c>
      <c r="B149" s="16" t="s">
        <v>126</v>
      </c>
      <c r="C149" s="16" t="s">
        <v>81</v>
      </c>
      <c r="D149" s="16" t="s">
        <v>120</v>
      </c>
      <c r="E149" s="16" t="s">
        <v>83</v>
      </c>
      <c r="F149" s="16" t="s">
        <v>166</v>
      </c>
      <c r="G149" s="16" t="s">
        <v>24</v>
      </c>
      <c r="H149" s="17" t="s">
        <v>25</v>
      </c>
      <c r="I149" s="18">
        <v>0</v>
      </c>
      <c r="J149" s="18">
        <v>0</v>
      </c>
      <c r="K149" s="18">
        <v>0</v>
      </c>
      <c r="L149" s="18">
        <v>0</v>
      </c>
      <c r="M149" s="15" t="e">
        <f t="shared" si="10"/>
        <v>#DIV/0!</v>
      </c>
      <c r="N149" s="18">
        <v>0</v>
      </c>
      <c r="O149" s="15" t="e">
        <f t="shared" si="11"/>
        <v>#DIV/0!</v>
      </c>
      <c r="P149" s="18">
        <v>0</v>
      </c>
    </row>
    <row r="150" spans="1:16" ht="31.2" x14ac:dyDescent="0.3">
      <c r="A150" s="16" t="s">
        <v>78</v>
      </c>
      <c r="B150" s="16" t="s">
        <v>126</v>
      </c>
      <c r="C150" s="16" t="s">
        <v>81</v>
      </c>
      <c r="D150" s="16" t="s">
        <v>120</v>
      </c>
      <c r="E150" s="16" t="s">
        <v>83</v>
      </c>
      <c r="F150" s="16" t="s">
        <v>129</v>
      </c>
      <c r="G150" s="16" t="s">
        <v>24</v>
      </c>
      <c r="H150" s="17" t="s">
        <v>25</v>
      </c>
      <c r="I150" s="18">
        <v>0</v>
      </c>
      <c r="J150" s="18">
        <v>0</v>
      </c>
      <c r="K150" s="18">
        <v>0</v>
      </c>
      <c r="L150" s="18">
        <v>0</v>
      </c>
      <c r="M150" s="15" t="e">
        <f t="shared" si="10"/>
        <v>#DIV/0!</v>
      </c>
      <c r="N150" s="18">
        <v>0</v>
      </c>
      <c r="O150" s="15" t="e">
        <f t="shared" si="11"/>
        <v>#DIV/0!</v>
      </c>
      <c r="P150" s="18">
        <v>0</v>
      </c>
    </row>
    <row r="151" spans="1:16" ht="31.2" x14ac:dyDescent="0.3">
      <c r="A151" s="16" t="s">
        <v>78</v>
      </c>
      <c r="B151" s="16" t="s">
        <v>126</v>
      </c>
      <c r="C151" s="16" t="s">
        <v>81</v>
      </c>
      <c r="D151" s="16" t="s">
        <v>120</v>
      </c>
      <c r="E151" s="16" t="s">
        <v>83</v>
      </c>
      <c r="F151" s="16" t="s">
        <v>130</v>
      </c>
      <c r="G151" s="16" t="s">
        <v>48</v>
      </c>
      <c r="H151" s="17" t="s">
        <v>49</v>
      </c>
      <c r="I151" s="18">
        <v>3230431154</v>
      </c>
      <c r="J151" s="18">
        <v>3230431154</v>
      </c>
      <c r="K151" s="18">
        <v>0</v>
      </c>
      <c r="L151" s="18">
        <v>3230431154</v>
      </c>
      <c r="M151" s="15">
        <f t="shared" si="10"/>
        <v>0</v>
      </c>
      <c r="N151" s="18">
        <v>0</v>
      </c>
      <c r="O151" s="15">
        <f t="shared" si="11"/>
        <v>0</v>
      </c>
      <c r="P151" s="18">
        <v>0</v>
      </c>
    </row>
    <row r="152" spans="1:16" ht="31.2" x14ac:dyDescent="0.3">
      <c r="A152" s="16" t="s">
        <v>78</v>
      </c>
      <c r="B152" s="16" t="s">
        <v>126</v>
      </c>
      <c r="C152" s="16" t="s">
        <v>81</v>
      </c>
      <c r="D152" s="16" t="s">
        <v>120</v>
      </c>
      <c r="E152" s="16" t="s">
        <v>83</v>
      </c>
      <c r="F152" s="16" t="s">
        <v>129</v>
      </c>
      <c r="G152" s="16" t="s">
        <v>48</v>
      </c>
      <c r="H152" s="17" t="s">
        <v>49</v>
      </c>
      <c r="I152" s="18">
        <v>96860166</v>
      </c>
      <c r="J152" s="18">
        <v>96860166</v>
      </c>
      <c r="K152" s="18">
        <v>0</v>
      </c>
      <c r="L152" s="18">
        <v>96860166</v>
      </c>
      <c r="M152" s="15">
        <f t="shared" si="10"/>
        <v>0</v>
      </c>
      <c r="N152" s="18">
        <v>0</v>
      </c>
      <c r="O152" s="15">
        <f t="shared" si="11"/>
        <v>0</v>
      </c>
      <c r="P152" s="18">
        <v>0</v>
      </c>
    </row>
    <row r="153" spans="1:16" ht="31.2" x14ac:dyDescent="0.3">
      <c r="A153" s="16" t="s">
        <v>78</v>
      </c>
      <c r="B153" s="16" t="s">
        <v>126</v>
      </c>
      <c r="C153" s="16" t="s">
        <v>81</v>
      </c>
      <c r="D153" s="16" t="s">
        <v>120</v>
      </c>
      <c r="E153" s="16" t="s">
        <v>83</v>
      </c>
      <c r="F153" s="16" t="s">
        <v>166</v>
      </c>
      <c r="G153" s="16" t="s">
        <v>48</v>
      </c>
      <c r="H153" s="17" t="s">
        <v>49</v>
      </c>
      <c r="I153" s="18">
        <v>641324277</v>
      </c>
      <c r="J153" s="18">
        <v>641324277</v>
      </c>
      <c r="K153" s="18">
        <v>0</v>
      </c>
      <c r="L153" s="18">
        <v>641324277</v>
      </c>
      <c r="M153" s="15">
        <f t="shared" si="10"/>
        <v>0</v>
      </c>
      <c r="N153" s="18">
        <v>0</v>
      </c>
      <c r="O153" s="15">
        <f t="shared" si="11"/>
        <v>0</v>
      </c>
      <c r="P153" s="18">
        <v>0</v>
      </c>
    </row>
    <row r="154" spans="1:16" ht="93.6" x14ac:dyDescent="0.3">
      <c r="A154" s="12" t="s">
        <v>78</v>
      </c>
      <c r="B154" s="12" t="s">
        <v>126</v>
      </c>
      <c r="C154" s="12" t="s">
        <v>81</v>
      </c>
      <c r="D154" s="12" t="s">
        <v>123</v>
      </c>
      <c r="E154" s="12"/>
      <c r="F154" s="12"/>
      <c r="G154" s="12"/>
      <c r="H154" s="13" t="s">
        <v>167</v>
      </c>
      <c r="I154" s="14">
        <v>16831971200</v>
      </c>
      <c r="J154" s="14">
        <v>16831971200</v>
      </c>
      <c r="K154" s="14">
        <v>0</v>
      </c>
      <c r="L154" s="14">
        <v>16831971200</v>
      </c>
      <c r="M154" s="15">
        <f t="shared" si="10"/>
        <v>0</v>
      </c>
      <c r="N154" s="14">
        <v>0</v>
      </c>
      <c r="O154" s="15">
        <f t="shared" si="11"/>
        <v>0</v>
      </c>
      <c r="P154" s="14">
        <v>0</v>
      </c>
    </row>
    <row r="155" spans="1:16" ht="31.2" x14ac:dyDescent="0.3">
      <c r="A155" s="16" t="s">
        <v>78</v>
      </c>
      <c r="B155" s="16" t="s">
        <v>126</v>
      </c>
      <c r="C155" s="16" t="s">
        <v>81</v>
      </c>
      <c r="D155" s="16" t="s">
        <v>123</v>
      </c>
      <c r="E155" s="16" t="s">
        <v>83</v>
      </c>
      <c r="F155" s="16" t="s">
        <v>168</v>
      </c>
      <c r="G155" s="16" t="s">
        <v>24</v>
      </c>
      <c r="H155" s="17" t="s">
        <v>25</v>
      </c>
      <c r="I155" s="18">
        <v>0</v>
      </c>
      <c r="J155" s="18">
        <v>0</v>
      </c>
      <c r="K155" s="18">
        <v>0</v>
      </c>
      <c r="L155" s="18">
        <v>0</v>
      </c>
      <c r="M155" s="15" t="e">
        <f t="shared" si="10"/>
        <v>#DIV/0!</v>
      </c>
      <c r="N155" s="18">
        <v>0</v>
      </c>
      <c r="O155" s="15" t="e">
        <f t="shared" si="11"/>
        <v>#DIV/0!</v>
      </c>
      <c r="P155" s="18">
        <v>0</v>
      </c>
    </row>
    <row r="156" spans="1:16" ht="31.2" x14ac:dyDescent="0.3">
      <c r="A156" s="16" t="s">
        <v>78</v>
      </c>
      <c r="B156" s="16" t="s">
        <v>126</v>
      </c>
      <c r="C156" s="16" t="s">
        <v>81</v>
      </c>
      <c r="D156" s="16" t="s">
        <v>123</v>
      </c>
      <c r="E156" s="16" t="s">
        <v>83</v>
      </c>
      <c r="F156" s="16" t="s">
        <v>169</v>
      </c>
      <c r="G156" s="16" t="s">
        <v>24</v>
      </c>
      <c r="H156" s="17" t="s">
        <v>25</v>
      </c>
      <c r="I156" s="18">
        <v>0</v>
      </c>
      <c r="J156" s="18">
        <v>0</v>
      </c>
      <c r="K156" s="18">
        <v>0</v>
      </c>
      <c r="L156" s="18">
        <v>0</v>
      </c>
      <c r="M156" s="15" t="e">
        <f t="shared" si="10"/>
        <v>#DIV/0!</v>
      </c>
      <c r="N156" s="18">
        <v>0</v>
      </c>
      <c r="O156" s="15" t="e">
        <f t="shared" si="11"/>
        <v>#DIV/0!</v>
      </c>
      <c r="P156" s="18">
        <v>0</v>
      </c>
    </row>
    <row r="157" spans="1:16" ht="31.2" x14ac:dyDescent="0.3">
      <c r="A157" s="16" t="s">
        <v>78</v>
      </c>
      <c r="B157" s="16" t="s">
        <v>126</v>
      </c>
      <c r="C157" s="16" t="s">
        <v>81</v>
      </c>
      <c r="D157" s="16" t="s">
        <v>123</v>
      </c>
      <c r="E157" s="16" t="s">
        <v>83</v>
      </c>
      <c r="F157" s="16" t="s">
        <v>152</v>
      </c>
      <c r="G157" s="16" t="s">
        <v>24</v>
      </c>
      <c r="H157" s="17" t="s">
        <v>25</v>
      </c>
      <c r="I157" s="18">
        <v>0</v>
      </c>
      <c r="J157" s="18">
        <v>0</v>
      </c>
      <c r="K157" s="18">
        <v>0</v>
      </c>
      <c r="L157" s="18">
        <v>0</v>
      </c>
      <c r="M157" s="15" t="e">
        <f t="shared" si="10"/>
        <v>#DIV/0!</v>
      </c>
      <c r="N157" s="18">
        <v>0</v>
      </c>
      <c r="O157" s="15" t="e">
        <f t="shared" si="11"/>
        <v>#DIV/0!</v>
      </c>
      <c r="P157" s="18">
        <v>0</v>
      </c>
    </row>
    <row r="158" spans="1:16" ht="31.2" x14ac:dyDescent="0.3">
      <c r="A158" s="16" t="s">
        <v>78</v>
      </c>
      <c r="B158" s="16" t="s">
        <v>126</v>
      </c>
      <c r="C158" s="16" t="s">
        <v>81</v>
      </c>
      <c r="D158" s="16" t="s">
        <v>123</v>
      </c>
      <c r="E158" s="16" t="s">
        <v>83</v>
      </c>
      <c r="F158" s="16" t="s">
        <v>152</v>
      </c>
      <c r="G158" s="16" t="s">
        <v>48</v>
      </c>
      <c r="H158" s="17" t="s">
        <v>49</v>
      </c>
      <c r="I158" s="18">
        <v>1100000000</v>
      </c>
      <c r="J158" s="18">
        <v>1100000000</v>
      </c>
      <c r="K158" s="18">
        <v>0</v>
      </c>
      <c r="L158" s="18">
        <v>1100000000</v>
      </c>
      <c r="M158" s="15">
        <f t="shared" si="10"/>
        <v>0</v>
      </c>
      <c r="N158" s="18">
        <v>0</v>
      </c>
      <c r="O158" s="15">
        <f t="shared" si="11"/>
        <v>0</v>
      </c>
      <c r="P158" s="18">
        <v>0</v>
      </c>
    </row>
    <row r="159" spans="1:16" ht="31.2" x14ac:dyDescent="0.3">
      <c r="A159" s="16" t="s">
        <v>78</v>
      </c>
      <c r="B159" s="16" t="s">
        <v>126</v>
      </c>
      <c r="C159" s="16" t="s">
        <v>81</v>
      </c>
      <c r="D159" s="16" t="s">
        <v>123</v>
      </c>
      <c r="E159" s="16" t="s">
        <v>83</v>
      </c>
      <c r="F159" s="16" t="s">
        <v>169</v>
      </c>
      <c r="G159" s="16" t="s">
        <v>48</v>
      </c>
      <c r="H159" s="17" t="s">
        <v>49</v>
      </c>
      <c r="I159" s="18">
        <v>1800000000</v>
      </c>
      <c r="J159" s="18">
        <v>1800000000</v>
      </c>
      <c r="K159" s="18">
        <v>0</v>
      </c>
      <c r="L159" s="18">
        <v>1800000000</v>
      </c>
      <c r="M159" s="15">
        <f t="shared" si="10"/>
        <v>0</v>
      </c>
      <c r="N159" s="18">
        <v>0</v>
      </c>
      <c r="O159" s="15">
        <f t="shared" si="11"/>
        <v>0</v>
      </c>
      <c r="P159" s="18">
        <v>0</v>
      </c>
    </row>
    <row r="160" spans="1:16" ht="31.2" x14ac:dyDescent="0.3">
      <c r="A160" s="16" t="s">
        <v>78</v>
      </c>
      <c r="B160" s="16" t="s">
        <v>126</v>
      </c>
      <c r="C160" s="16" t="s">
        <v>81</v>
      </c>
      <c r="D160" s="16" t="s">
        <v>123</v>
      </c>
      <c r="E160" s="16" t="s">
        <v>83</v>
      </c>
      <c r="F160" s="16" t="s">
        <v>168</v>
      </c>
      <c r="G160" s="16" t="s">
        <v>48</v>
      </c>
      <c r="H160" s="17" t="s">
        <v>49</v>
      </c>
      <c r="I160" s="18">
        <v>13931971200</v>
      </c>
      <c r="J160" s="18">
        <v>13931971200</v>
      </c>
      <c r="K160" s="18">
        <v>0</v>
      </c>
      <c r="L160" s="18">
        <v>13931971200</v>
      </c>
      <c r="M160" s="15">
        <f t="shared" si="10"/>
        <v>0</v>
      </c>
      <c r="N160" s="18">
        <v>0</v>
      </c>
      <c r="O160" s="15">
        <f t="shared" si="11"/>
        <v>0</v>
      </c>
      <c r="P160" s="18">
        <v>0</v>
      </c>
    </row>
    <row r="161" spans="1:16" ht="62.4" x14ac:dyDescent="0.3">
      <c r="A161" s="12" t="s">
        <v>78</v>
      </c>
      <c r="B161" s="12" t="s">
        <v>170</v>
      </c>
      <c r="C161" s="12" t="s">
        <v>81</v>
      </c>
      <c r="D161" s="12" t="s">
        <v>171</v>
      </c>
      <c r="E161" s="12"/>
      <c r="F161" s="12"/>
      <c r="G161" s="12"/>
      <c r="H161" s="13" t="s">
        <v>172</v>
      </c>
      <c r="I161" s="14">
        <v>3640630837</v>
      </c>
      <c r="J161" s="14">
        <v>1175125925</v>
      </c>
      <c r="K161" s="14">
        <v>2465504912</v>
      </c>
      <c r="L161" s="14">
        <v>1066488632</v>
      </c>
      <c r="M161" s="15">
        <f t="shared" si="10"/>
        <v>6.2532686007680485E-2</v>
      </c>
      <c r="N161" s="14">
        <v>227658425</v>
      </c>
      <c r="O161" s="15">
        <f t="shared" si="11"/>
        <v>6.2532686007680485E-2</v>
      </c>
      <c r="P161" s="14">
        <v>208128741</v>
      </c>
    </row>
    <row r="162" spans="1:16" ht="31.2" x14ac:dyDescent="0.3">
      <c r="A162" s="16" t="s">
        <v>78</v>
      </c>
      <c r="B162" s="16" t="s">
        <v>170</v>
      </c>
      <c r="C162" s="16" t="s">
        <v>81</v>
      </c>
      <c r="D162" s="16" t="s">
        <v>171</v>
      </c>
      <c r="E162" s="16" t="s">
        <v>83</v>
      </c>
      <c r="F162" s="16" t="s">
        <v>173</v>
      </c>
      <c r="G162" s="16" t="s">
        <v>24</v>
      </c>
      <c r="H162" s="17" t="s">
        <v>25</v>
      </c>
      <c r="I162" s="18">
        <v>401556960</v>
      </c>
      <c r="J162" s="18">
        <v>134799289</v>
      </c>
      <c r="K162" s="18">
        <v>266757671</v>
      </c>
      <c r="L162" s="18">
        <v>61800000</v>
      </c>
      <c r="M162" s="15">
        <f t="shared" si="10"/>
        <v>3.7876736092433812E-2</v>
      </c>
      <c r="N162" s="18">
        <v>15209667</v>
      </c>
      <c r="O162" s="15">
        <f t="shared" si="11"/>
        <v>3.7876736092433812E-2</v>
      </c>
      <c r="P162" s="18">
        <v>15209667</v>
      </c>
    </row>
    <row r="163" spans="1:16" ht="31.2" x14ac:dyDescent="0.3">
      <c r="A163" s="16" t="s">
        <v>78</v>
      </c>
      <c r="B163" s="16" t="s">
        <v>170</v>
      </c>
      <c r="C163" s="16" t="s">
        <v>81</v>
      </c>
      <c r="D163" s="16" t="s">
        <v>171</v>
      </c>
      <c r="E163" s="16" t="s">
        <v>83</v>
      </c>
      <c r="F163" s="16" t="s">
        <v>174</v>
      </c>
      <c r="G163" s="16" t="s">
        <v>24</v>
      </c>
      <c r="H163" s="17" t="s">
        <v>25</v>
      </c>
      <c r="I163" s="18">
        <v>2254458877</v>
      </c>
      <c r="J163" s="18">
        <v>1040326636</v>
      </c>
      <c r="K163" s="18">
        <v>1214132241</v>
      </c>
      <c r="L163" s="18">
        <v>1004688632</v>
      </c>
      <c r="M163" s="15">
        <f t="shared" si="10"/>
        <v>9.4234922698037751E-2</v>
      </c>
      <c r="N163" s="18">
        <v>212448758</v>
      </c>
      <c r="O163" s="15">
        <f t="shared" si="11"/>
        <v>9.4234922698037751E-2</v>
      </c>
      <c r="P163" s="18">
        <v>192919074</v>
      </c>
    </row>
    <row r="164" spans="1:16" ht="31.2" x14ac:dyDescent="0.3">
      <c r="A164" s="16" t="s">
        <v>78</v>
      </c>
      <c r="B164" s="16" t="s">
        <v>170</v>
      </c>
      <c r="C164" s="16" t="s">
        <v>81</v>
      </c>
      <c r="D164" s="16" t="s">
        <v>171</v>
      </c>
      <c r="E164" s="16" t="s">
        <v>83</v>
      </c>
      <c r="F164" s="16" t="s">
        <v>175</v>
      </c>
      <c r="G164" s="16" t="s">
        <v>24</v>
      </c>
      <c r="H164" s="17" t="s">
        <v>25</v>
      </c>
      <c r="I164" s="18">
        <v>273877000</v>
      </c>
      <c r="J164" s="18">
        <v>0</v>
      </c>
      <c r="K164" s="18">
        <v>273877000</v>
      </c>
      <c r="L164" s="18">
        <v>0</v>
      </c>
      <c r="M164" s="15">
        <f t="shared" si="10"/>
        <v>0</v>
      </c>
      <c r="N164" s="18">
        <v>0</v>
      </c>
      <c r="O164" s="15">
        <f t="shared" si="11"/>
        <v>0</v>
      </c>
      <c r="P164" s="18">
        <v>0</v>
      </c>
    </row>
    <row r="165" spans="1:16" ht="31.2" x14ac:dyDescent="0.3">
      <c r="A165" s="16" t="s">
        <v>78</v>
      </c>
      <c r="B165" s="16" t="s">
        <v>170</v>
      </c>
      <c r="C165" s="16" t="s">
        <v>81</v>
      </c>
      <c r="D165" s="16" t="s">
        <v>171</v>
      </c>
      <c r="E165" s="16" t="s">
        <v>83</v>
      </c>
      <c r="F165" s="16" t="s">
        <v>176</v>
      </c>
      <c r="G165" s="16" t="s">
        <v>24</v>
      </c>
      <c r="H165" s="17" t="s">
        <v>25</v>
      </c>
      <c r="I165" s="18">
        <v>350000000</v>
      </c>
      <c r="J165" s="18">
        <v>0</v>
      </c>
      <c r="K165" s="18">
        <v>350000000</v>
      </c>
      <c r="L165" s="18">
        <v>0</v>
      </c>
      <c r="M165" s="15">
        <f t="shared" si="10"/>
        <v>0</v>
      </c>
      <c r="N165" s="18">
        <v>0</v>
      </c>
      <c r="O165" s="15">
        <f t="shared" si="11"/>
        <v>0</v>
      </c>
      <c r="P165" s="18">
        <v>0</v>
      </c>
    </row>
    <row r="166" spans="1:16" ht="31.2" x14ac:dyDescent="0.3">
      <c r="A166" s="16" t="s">
        <v>78</v>
      </c>
      <c r="B166" s="16" t="s">
        <v>170</v>
      </c>
      <c r="C166" s="16" t="s">
        <v>81</v>
      </c>
      <c r="D166" s="16" t="s">
        <v>171</v>
      </c>
      <c r="E166" s="16" t="s">
        <v>83</v>
      </c>
      <c r="F166" s="16" t="s">
        <v>177</v>
      </c>
      <c r="G166" s="16" t="s">
        <v>24</v>
      </c>
      <c r="H166" s="17" t="s">
        <v>25</v>
      </c>
      <c r="I166" s="18">
        <v>360738000</v>
      </c>
      <c r="J166" s="18">
        <v>0</v>
      </c>
      <c r="K166" s="18">
        <v>360738000</v>
      </c>
      <c r="L166" s="18">
        <v>0</v>
      </c>
      <c r="M166" s="15">
        <f t="shared" si="10"/>
        <v>0</v>
      </c>
      <c r="N166" s="18">
        <v>0</v>
      </c>
      <c r="O166" s="15">
        <f t="shared" si="11"/>
        <v>0</v>
      </c>
      <c r="P166" s="18">
        <v>0</v>
      </c>
    </row>
    <row r="167" spans="1:16" ht="78" x14ac:dyDescent="0.3">
      <c r="A167" s="12" t="s">
        <v>78</v>
      </c>
      <c r="B167" s="12" t="s">
        <v>170</v>
      </c>
      <c r="C167" s="12" t="s">
        <v>81</v>
      </c>
      <c r="D167" s="12" t="s">
        <v>178</v>
      </c>
      <c r="E167" s="12"/>
      <c r="F167" s="12"/>
      <c r="G167" s="12"/>
      <c r="H167" s="13" t="s">
        <v>179</v>
      </c>
      <c r="I167" s="14">
        <v>3288000000</v>
      </c>
      <c r="J167" s="14">
        <v>2268584279</v>
      </c>
      <c r="K167" s="14">
        <v>1019415721</v>
      </c>
      <c r="L167" s="14">
        <v>1969584279</v>
      </c>
      <c r="M167" s="15">
        <f t="shared" si="10"/>
        <v>0</v>
      </c>
      <c r="N167" s="14">
        <v>0</v>
      </c>
      <c r="O167" s="15">
        <f t="shared" si="11"/>
        <v>0</v>
      </c>
      <c r="P167" s="14">
        <v>0</v>
      </c>
    </row>
    <row r="168" spans="1:16" ht="31.2" x14ac:dyDescent="0.3">
      <c r="A168" s="16" t="s">
        <v>78</v>
      </c>
      <c r="B168" s="16" t="s">
        <v>170</v>
      </c>
      <c r="C168" s="16" t="s">
        <v>81</v>
      </c>
      <c r="D168" s="16" t="s">
        <v>178</v>
      </c>
      <c r="E168" s="16" t="s">
        <v>83</v>
      </c>
      <c r="F168" s="16" t="s">
        <v>180</v>
      </c>
      <c r="G168" s="16" t="s">
        <v>24</v>
      </c>
      <c r="H168" s="17" t="s">
        <v>25</v>
      </c>
      <c r="I168" s="18">
        <v>3288000000</v>
      </c>
      <c r="J168" s="18">
        <v>2268584279</v>
      </c>
      <c r="K168" s="18">
        <v>1019415721</v>
      </c>
      <c r="L168" s="18">
        <v>1969584279</v>
      </c>
      <c r="M168" s="15">
        <f t="shared" si="10"/>
        <v>0</v>
      </c>
      <c r="N168" s="18">
        <v>0</v>
      </c>
      <c r="O168" s="15">
        <f t="shared" si="11"/>
        <v>0</v>
      </c>
      <c r="P168" s="18">
        <v>0</v>
      </c>
    </row>
    <row r="169" spans="1:16" ht="78" x14ac:dyDescent="0.3">
      <c r="A169" s="12" t="s">
        <v>78</v>
      </c>
      <c r="B169" s="12" t="s">
        <v>170</v>
      </c>
      <c r="C169" s="12" t="s">
        <v>81</v>
      </c>
      <c r="D169" s="12" t="s">
        <v>181</v>
      </c>
      <c r="E169" s="12"/>
      <c r="F169" s="12"/>
      <c r="G169" s="12"/>
      <c r="H169" s="13" t="s">
        <v>182</v>
      </c>
      <c r="I169" s="14">
        <v>2412332970</v>
      </c>
      <c r="J169" s="14">
        <v>419740248</v>
      </c>
      <c r="K169" s="14">
        <v>1992592722</v>
      </c>
      <c r="L169" s="14">
        <v>419740248</v>
      </c>
      <c r="M169" s="15">
        <f t="shared" si="10"/>
        <v>2.9027598540843223E-2</v>
      </c>
      <c r="N169" s="14">
        <v>70024233</v>
      </c>
      <c r="O169" s="15">
        <f t="shared" si="11"/>
        <v>2.9027598540843223E-2</v>
      </c>
      <c r="P169" s="14">
        <v>48433033</v>
      </c>
    </row>
    <row r="170" spans="1:16" ht="31.2" x14ac:dyDescent="0.3">
      <c r="A170" s="16" t="s">
        <v>78</v>
      </c>
      <c r="B170" s="16" t="s">
        <v>170</v>
      </c>
      <c r="C170" s="16" t="s">
        <v>81</v>
      </c>
      <c r="D170" s="16" t="s">
        <v>181</v>
      </c>
      <c r="E170" s="16" t="s">
        <v>83</v>
      </c>
      <c r="F170" s="16" t="s">
        <v>183</v>
      </c>
      <c r="G170" s="16" t="s">
        <v>24</v>
      </c>
      <c r="H170" s="17" t="s">
        <v>25</v>
      </c>
      <c r="I170" s="18">
        <v>0</v>
      </c>
      <c r="J170" s="18">
        <v>0</v>
      </c>
      <c r="K170" s="18">
        <v>0</v>
      </c>
      <c r="L170" s="18">
        <v>0</v>
      </c>
      <c r="M170" s="15" t="e">
        <f t="shared" si="10"/>
        <v>#DIV/0!</v>
      </c>
      <c r="N170" s="18">
        <v>0</v>
      </c>
      <c r="O170" s="15" t="e">
        <f t="shared" si="11"/>
        <v>#DIV/0!</v>
      </c>
      <c r="P170" s="18">
        <v>0</v>
      </c>
    </row>
    <row r="171" spans="1:16" ht="31.2" x14ac:dyDescent="0.3">
      <c r="A171" s="16" t="s">
        <v>78</v>
      </c>
      <c r="B171" s="16" t="s">
        <v>170</v>
      </c>
      <c r="C171" s="16" t="s">
        <v>81</v>
      </c>
      <c r="D171" s="16" t="s">
        <v>181</v>
      </c>
      <c r="E171" s="16" t="s">
        <v>83</v>
      </c>
      <c r="F171" s="16" t="s">
        <v>184</v>
      </c>
      <c r="G171" s="16" t="s">
        <v>24</v>
      </c>
      <c r="H171" s="17" t="s">
        <v>25</v>
      </c>
      <c r="I171" s="18">
        <v>2285420748</v>
      </c>
      <c r="J171" s="18">
        <v>419740248</v>
      </c>
      <c r="K171" s="18">
        <v>1865680500</v>
      </c>
      <c r="L171" s="18">
        <v>419740248</v>
      </c>
      <c r="M171" s="15">
        <f t="shared" si="10"/>
        <v>3.06395367510683E-2</v>
      </c>
      <c r="N171" s="18">
        <v>70024233</v>
      </c>
      <c r="O171" s="15">
        <f t="shared" si="11"/>
        <v>3.06395367510683E-2</v>
      </c>
      <c r="P171" s="18">
        <v>48433033</v>
      </c>
    </row>
    <row r="172" spans="1:16" ht="31.2" x14ac:dyDescent="0.3">
      <c r="A172" s="16" t="s">
        <v>78</v>
      </c>
      <c r="B172" s="16" t="s">
        <v>170</v>
      </c>
      <c r="C172" s="16" t="s">
        <v>81</v>
      </c>
      <c r="D172" s="16" t="s">
        <v>181</v>
      </c>
      <c r="E172" s="16" t="s">
        <v>83</v>
      </c>
      <c r="F172" s="16" t="s">
        <v>183</v>
      </c>
      <c r="G172" s="16" t="s">
        <v>48</v>
      </c>
      <c r="H172" s="17" t="s">
        <v>49</v>
      </c>
      <c r="I172" s="18">
        <v>126912222</v>
      </c>
      <c r="J172" s="18">
        <v>0</v>
      </c>
      <c r="K172" s="18">
        <v>126912222</v>
      </c>
      <c r="L172" s="18">
        <v>0</v>
      </c>
      <c r="M172" s="15">
        <f t="shared" si="10"/>
        <v>0</v>
      </c>
      <c r="N172" s="18">
        <v>0</v>
      </c>
      <c r="O172" s="15">
        <f t="shared" si="11"/>
        <v>0</v>
      </c>
      <c r="P172" s="18">
        <v>0</v>
      </c>
    </row>
    <row r="173" spans="1:16" ht="93.6" x14ac:dyDescent="0.3">
      <c r="A173" s="12" t="s">
        <v>78</v>
      </c>
      <c r="B173" s="12" t="s">
        <v>170</v>
      </c>
      <c r="C173" s="12" t="s">
        <v>81</v>
      </c>
      <c r="D173" s="12" t="s">
        <v>66</v>
      </c>
      <c r="E173" s="12"/>
      <c r="F173" s="12"/>
      <c r="G173" s="12"/>
      <c r="H173" s="13" t="s">
        <v>185</v>
      </c>
      <c r="I173" s="14">
        <v>23330000000</v>
      </c>
      <c r="J173" s="14">
        <v>15062851233</v>
      </c>
      <c r="K173" s="14">
        <v>8267148767</v>
      </c>
      <c r="L173" s="14">
        <v>13029183107</v>
      </c>
      <c r="M173" s="15">
        <f t="shared" si="10"/>
        <v>7.7059694770681531E-2</v>
      </c>
      <c r="N173" s="14">
        <v>1797802679</v>
      </c>
      <c r="O173" s="15">
        <f t="shared" si="11"/>
        <v>7.7059694770681531E-2</v>
      </c>
      <c r="P173" s="14">
        <v>1462042102</v>
      </c>
    </row>
    <row r="174" spans="1:16" ht="31.2" x14ac:dyDescent="0.3">
      <c r="A174" s="16" t="s">
        <v>78</v>
      </c>
      <c r="B174" s="16" t="s">
        <v>170</v>
      </c>
      <c r="C174" s="16" t="s">
        <v>81</v>
      </c>
      <c r="D174" s="16" t="s">
        <v>66</v>
      </c>
      <c r="E174" s="16" t="s">
        <v>83</v>
      </c>
      <c r="F174" s="16" t="s">
        <v>186</v>
      </c>
      <c r="G174" s="16" t="s">
        <v>24</v>
      </c>
      <c r="H174" s="17" t="s">
        <v>25</v>
      </c>
      <c r="I174" s="18">
        <v>986919864</v>
      </c>
      <c r="J174" s="18">
        <v>773214847</v>
      </c>
      <c r="K174" s="18">
        <v>213705017</v>
      </c>
      <c r="L174" s="18">
        <v>183205680</v>
      </c>
      <c r="M174" s="15">
        <f t="shared" si="10"/>
        <v>2.5578583348890828E-2</v>
      </c>
      <c r="N174" s="18">
        <v>25244012</v>
      </c>
      <c r="O174" s="15">
        <f t="shared" si="11"/>
        <v>2.5578583348890828E-2</v>
      </c>
      <c r="P174" s="18">
        <v>21000412</v>
      </c>
    </row>
    <row r="175" spans="1:16" ht="31.2" x14ac:dyDescent="0.3">
      <c r="A175" s="16" t="s">
        <v>78</v>
      </c>
      <c r="B175" s="16" t="s">
        <v>170</v>
      </c>
      <c r="C175" s="16" t="s">
        <v>81</v>
      </c>
      <c r="D175" s="16" t="s">
        <v>66</v>
      </c>
      <c r="E175" s="16" t="s">
        <v>83</v>
      </c>
      <c r="F175" s="16" t="s">
        <v>187</v>
      </c>
      <c r="G175" s="16" t="s">
        <v>24</v>
      </c>
      <c r="H175" s="17" t="s">
        <v>25</v>
      </c>
      <c r="I175" s="18">
        <v>20652593651</v>
      </c>
      <c r="J175" s="18">
        <v>14069982386</v>
      </c>
      <c r="K175" s="18">
        <v>6582611265</v>
      </c>
      <c r="L175" s="18">
        <v>12626323427</v>
      </c>
      <c r="M175" s="15">
        <f t="shared" si="10"/>
        <v>8.3869549087658077E-2</v>
      </c>
      <c r="N175" s="18">
        <v>1732123717</v>
      </c>
      <c r="O175" s="15">
        <f t="shared" si="11"/>
        <v>8.3869549087658077E-2</v>
      </c>
      <c r="P175" s="18">
        <v>1400606740</v>
      </c>
    </row>
    <row r="176" spans="1:16" ht="31.2" x14ac:dyDescent="0.3">
      <c r="A176" s="16" t="s">
        <v>78</v>
      </c>
      <c r="B176" s="16" t="s">
        <v>170</v>
      </c>
      <c r="C176" s="16" t="s">
        <v>81</v>
      </c>
      <c r="D176" s="16" t="s">
        <v>66</v>
      </c>
      <c r="E176" s="16" t="s">
        <v>83</v>
      </c>
      <c r="F176" s="16" t="s">
        <v>183</v>
      </c>
      <c r="G176" s="16" t="s">
        <v>24</v>
      </c>
      <c r="H176" s="17" t="s">
        <v>25</v>
      </c>
      <c r="I176" s="18">
        <v>1690486485</v>
      </c>
      <c r="J176" s="18">
        <v>219654000</v>
      </c>
      <c r="K176" s="18">
        <v>1470832485</v>
      </c>
      <c r="L176" s="18">
        <v>219654000</v>
      </c>
      <c r="M176" s="15">
        <f t="shared" si="10"/>
        <v>2.3919120536476813E-2</v>
      </c>
      <c r="N176" s="18">
        <v>40434950</v>
      </c>
      <c r="O176" s="15">
        <f t="shared" si="11"/>
        <v>2.3919120536476813E-2</v>
      </c>
      <c r="P176" s="18">
        <v>40434950</v>
      </c>
    </row>
    <row r="177" spans="1:16" ht="124.8" x14ac:dyDescent="0.3">
      <c r="A177" s="12" t="s">
        <v>78</v>
      </c>
      <c r="B177" s="12" t="s">
        <v>170</v>
      </c>
      <c r="C177" s="12" t="s">
        <v>81</v>
      </c>
      <c r="D177" s="12" t="s">
        <v>68</v>
      </c>
      <c r="E177" s="12"/>
      <c r="F177" s="12"/>
      <c r="G177" s="12"/>
      <c r="H177" s="13" t="s">
        <v>188</v>
      </c>
      <c r="I177" s="14">
        <v>27080231363</v>
      </c>
      <c r="J177" s="14">
        <v>14928781436.799999</v>
      </c>
      <c r="K177" s="14">
        <v>12151449926.200001</v>
      </c>
      <c r="L177" s="14">
        <v>8783623023.6599998</v>
      </c>
      <c r="M177" s="15">
        <f t="shared" si="10"/>
        <v>3.6020280695708916E-2</v>
      </c>
      <c r="N177" s="14">
        <v>975437535</v>
      </c>
      <c r="O177" s="15">
        <f t="shared" si="11"/>
        <v>3.6020280695708916E-2</v>
      </c>
      <c r="P177" s="14">
        <v>144743000</v>
      </c>
    </row>
    <row r="178" spans="1:16" ht="31.2" x14ac:dyDescent="0.3">
      <c r="A178" s="16" t="s">
        <v>78</v>
      </c>
      <c r="B178" s="16" t="s">
        <v>170</v>
      </c>
      <c r="C178" s="16" t="s">
        <v>81</v>
      </c>
      <c r="D178" s="16" t="s">
        <v>68</v>
      </c>
      <c r="E178" s="16" t="s">
        <v>83</v>
      </c>
      <c r="F178" s="16" t="s">
        <v>189</v>
      </c>
      <c r="G178" s="16" t="s">
        <v>24</v>
      </c>
      <c r="H178" s="17" t="s">
        <v>25</v>
      </c>
      <c r="I178" s="18">
        <v>2200000000</v>
      </c>
      <c r="J178" s="18">
        <v>949330384</v>
      </c>
      <c r="K178" s="18">
        <v>1250669616</v>
      </c>
      <c r="L178" s="18">
        <v>948960500</v>
      </c>
      <c r="M178" s="15">
        <f t="shared" si="10"/>
        <v>9.9009045454545461E-2</v>
      </c>
      <c r="N178" s="18">
        <v>217819900</v>
      </c>
      <c r="O178" s="15">
        <f t="shared" si="11"/>
        <v>9.9009045454545461E-2</v>
      </c>
      <c r="P178" s="18">
        <v>141738900</v>
      </c>
    </row>
    <row r="179" spans="1:16" ht="31.2" x14ac:dyDescent="0.3">
      <c r="A179" s="16" t="s">
        <v>78</v>
      </c>
      <c r="B179" s="16" t="s">
        <v>170</v>
      </c>
      <c r="C179" s="16" t="s">
        <v>81</v>
      </c>
      <c r="D179" s="16" t="s">
        <v>68</v>
      </c>
      <c r="E179" s="16" t="s">
        <v>83</v>
      </c>
      <c r="F179" s="16" t="s">
        <v>190</v>
      </c>
      <c r="G179" s="16" t="s">
        <v>24</v>
      </c>
      <c r="H179" s="17" t="s">
        <v>25</v>
      </c>
      <c r="I179" s="18">
        <v>24880231363</v>
      </c>
      <c r="J179" s="18">
        <v>13979451052.799999</v>
      </c>
      <c r="K179" s="18">
        <v>10900780310.200001</v>
      </c>
      <c r="L179" s="18">
        <v>7834662523.6599998</v>
      </c>
      <c r="M179" s="15">
        <f t="shared" si="10"/>
        <v>3.0450586409203239E-2</v>
      </c>
      <c r="N179" s="18">
        <v>757617635</v>
      </c>
      <c r="O179" s="15">
        <f t="shared" si="11"/>
        <v>3.0450586409203239E-2</v>
      </c>
      <c r="P179" s="18">
        <v>3004100</v>
      </c>
    </row>
  </sheetData>
  <autoFilter ref="A6:P179"/>
  <mergeCells count="5">
    <mergeCell ref="A1:P1"/>
    <mergeCell ref="A2:P2"/>
    <mergeCell ref="A3:P3"/>
    <mergeCell ref="A4:P4"/>
    <mergeCell ref="A5:P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Ricardo Rodolfo Mendigaña Serje</cp:lastModifiedBy>
  <dcterms:created xsi:type="dcterms:W3CDTF">2019-04-02T15:59:01Z</dcterms:created>
  <dcterms:modified xsi:type="dcterms:W3CDTF">2019-04-23T20:19:44Z</dcterms:modified>
</cp:coreProperties>
</file>