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F759F26A-F33D-4D0D-A7DF-ABC8C0503017}" xr6:coauthVersionLast="41" xr6:coauthVersionMax="41" xr10:uidLastSave="{00000000-0000-0000-0000-000000000000}"/>
  <bookViews>
    <workbookView xWindow="-120" yWindow="-120" windowWidth="20730" windowHeight="11160" xr2:uid="{30671418-99FE-4889-BE95-85A6A3AF274B}"/>
  </bookViews>
  <sheets>
    <sheet name="Informe" sheetId="1" r:id="rId1"/>
  </sheets>
  <definedNames>
    <definedName name="_xlnm._FilterDatabase" localSheetId="0" hidden="1">Informe!$A$7:$P$183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83" i="1" l="1"/>
  <c r="M183" i="1"/>
  <c r="O182" i="1"/>
  <c r="M182" i="1"/>
  <c r="O181" i="1"/>
  <c r="M181" i="1"/>
  <c r="O180" i="1"/>
  <c r="M180" i="1"/>
  <c r="O179" i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P59" i="1"/>
  <c r="N59" i="1"/>
  <c r="O59" i="1" s="1"/>
  <c r="L59" i="1"/>
  <c r="M59" i="1" s="1"/>
  <c r="K59" i="1"/>
  <c r="J59" i="1"/>
  <c r="I59" i="1"/>
  <c r="O58" i="1"/>
  <c r="M58" i="1"/>
  <c r="O57" i="1"/>
  <c r="M57" i="1"/>
  <c r="O56" i="1"/>
  <c r="M56" i="1"/>
  <c r="O55" i="1"/>
  <c r="M55" i="1"/>
  <c r="P54" i="1"/>
  <c r="N54" i="1"/>
  <c r="O54" i="1" s="1"/>
  <c r="L54" i="1"/>
  <c r="M54" i="1" s="1"/>
  <c r="K54" i="1"/>
  <c r="J54" i="1"/>
  <c r="I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O42" i="1"/>
  <c r="M42" i="1"/>
  <c r="O41" i="1"/>
  <c r="M41" i="1"/>
  <c r="O40" i="1"/>
  <c r="M40" i="1"/>
  <c r="O39" i="1"/>
  <c r="M39" i="1"/>
  <c r="O38" i="1"/>
  <c r="M38" i="1"/>
  <c r="P37" i="1"/>
  <c r="N37" i="1"/>
  <c r="O37" i="1" s="1"/>
  <c r="L37" i="1"/>
  <c r="L9" i="1" s="1"/>
  <c r="K37" i="1"/>
  <c r="J37" i="1"/>
  <c r="I37" i="1"/>
  <c r="I9" i="1" s="1"/>
  <c r="I8" i="1" s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P10" i="1"/>
  <c r="O10" i="1"/>
  <c r="N10" i="1"/>
  <c r="M10" i="1"/>
  <c r="L10" i="1"/>
  <c r="K10" i="1"/>
  <c r="K9" i="1" s="1"/>
  <c r="K8" i="1" s="1"/>
  <c r="J10" i="1"/>
  <c r="I10" i="1"/>
  <c r="P9" i="1"/>
  <c r="P8" i="1" s="1"/>
  <c r="J9" i="1"/>
  <c r="J8" i="1" s="1"/>
  <c r="L8" i="1" l="1"/>
  <c r="M8" i="1" s="1"/>
  <c r="M9" i="1"/>
  <c r="N9" i="1"/>
  <c r="M37" i="1"/>
  <c r="O9" i="1" l="1"/>
  <c r="N8" i="1"/>
  <c r="O8" i="1" s="1"/>
</calcChain>
</file>

<file path=xl/sharedStrings.xml><?xml version="1.0" encoding="utf-8"?>
<sst xmlns="http://schemas.openxmlformats.org/spreadsheetml/2006/main" count="1257" uniqueCount="309">
  <si>
    <t>FONDO ÚNICO DE TECNOLOGÍAS DE LA INFORMACIÓN Y LAS COMUNICACIONES</t>
  </si>
  <si>
    <t>SECCIÓN 23-06-00</t>
  </si>
  <si>
    <t>INFORME DE EJECUCION DEL PRESUPUESTO DE GASTOS</t>
  </si>
  <si>
    <t>VIGENCIA FISCAL 2020</t>
  </si>
  <si>
    <t>MARZO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</si>
  <si>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</si>
  <si>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</si>
  <si>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</si>
  <si>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</si>
  <si>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</si>
  <si>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</si>
  <si>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</si>
  <si>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</si>
  <si>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</si>
  <si>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</si>
  <si>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</si>
  <si>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</si>
  <si>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</si>
  <si>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</si>
  <si>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</si>
  <si>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</si>
  <si>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</si>
  <si>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</si>
  <si>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</si>
  <si>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</si>
  <si>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ADQUISICIÓN DE BIENES Y SERVICIOS</t>
  </si>
  <si>
    <t>01</t>
  </si>
  <si>
    <t>ADQUISICIÓN DE ACTIVOS NO FINANCIEROS</t>
  </si>
  <si>
    <t>004</t>
  </si>
  <si>
    <t>007</t>
  </si>
  <si>
    <t>EQUIPO Y APARATOS DE RADIO, TELEVISIÓN Y COMUNICACIONES</t>
  </si>
  <si>
    <t>008</t>
  </si>
  <si>
    <t>APARATOS MÉDICOS, INSTRUMENTOS ÓPTICOS Y DE PRECISIÓN, RELOJES</t>
  </si>
  <si>
    <t>ADQUISICIONES DIFERENTES DE ACTIVOS</t>
  </si>
  <si>
    <t>002</t>
  </si>
  <si>
    <t>DOTACIÓN (PRENDAS DE VESTIR Y CALZADO)</t>
  </si>
  <si>
    <t>003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</si>
  <si>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</si>
  <si>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</si>
  <si>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</si>
  <si>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</si>
  <si>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006</t>
  </si>
  <si>
    <t>PRODUCTOS DE CAUCHO Y PLÁSTICO</t>
  </si>
  <si>
    <t>OTROS BIENES TRANSPORTABLES N.C.P.</t>
  </si>
  <si>
    <t>PRODUCTOS METÁLICOS ELABORADOS (EXCEPTO MAQUINARIA Y EQUIPO)</t>
  </si>
  <si>
    <t>MAQUINARIA DE OFICINA, CONTABILIDAD E INFORMÁTICA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</si>
  <si>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</si>
  <si>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</si>
  <si>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</si>
  <si>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</si>
  <si>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009</t>
  </si>
  <si>
    <t>SERVICIOS DE DISTRIBUCIÓN DE ELECTRICIDAD, GAS Y AGUA (POR CUENTA PROPIA)</t>
  </si>
  <si>
    <t>001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</si>
  <si>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</si>
  <si>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</si>
  <si>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</si>
  <si>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</si>
  <si>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</si>
  <si>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</si>
  <si>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</si>
  <si>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</si>
  <si>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</si>
  <si>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</si>
  <si>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</si>
  <si>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</si>
  <si>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</si>
  <si>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</si>
  <si>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</si>
  <si>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</si>
  <si>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</si>
  <si>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</si>
  <si>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</si>
  <si>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</si>
  <si>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</si>
  <si>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</si>
  <si>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</si>
  <si>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080</t>
  </si>
  <si>
    <t>TRANSFERENCIA PARA ENTIDADES EN PROCESO DE LIQUIDACIÓN</t>
  </si>
  <si>
    <t>999</t>
  </si>
  <si>
    <t>OTRAS TRANSFERENCIAS - DISTRIBUCIÓN PREVIO CONCEPTO DGPPN</t>
  </si>
  <si>
    <t>04</t>
  </si>
  <si>
    <t>TRANSFERENCIAS DE EXCEDENTES FINANCIEROS A LA NACIÓN (ART. 16 EOP)</t>
  </si>
  <si>
    <t>PROVISIÓN PARA GASTOS INSTITUCIONALES Y/O SECTORIALES CONTINGENTES- PREVIO CONCEPTO DGPPN</t>
  </si>
  <si>
    <t>025</t>
  </si>
  <si>
    <t>INDEMNIZACIONES (NO DE PENSIONES)</t>
  </si>
  <si>
    <t>029</t>
  </si>
  <si>
    <t>PLANES COMPLEMENTARIOS DE SALUD LEY 314 DE 1996 (NO DE PENSIONES)</t>
  </si>
  <si>
    <t>11</t>
  </si>
  <si>
    <t>07</t>
  </si>
  <si>
    <t>TRANSFERIR AL OPERADOR OFICIAL DE LOS SERVICIOS DE FRANQUICIA POSTAL Y TELEGRAFICA</t>
  </si>
  <si>
    <t xml:space="preserve">TRANSFERENCIA  PARA FINANCIAMIENTO DEL SERVICIO POSTAL UNIVERSAL 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</si>
  <si>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</si>
  <si>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</si>
  <si>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</si>
  <si>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</si>
  <si>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</si>
  <si>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</si>
  <si>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</si>
  <si>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</si>
  <si>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</si>
  <si>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</si>
  <si>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</si>
  <si>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</si>
  <si>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</si>
  <si>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</si>
  <si>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</si>
  <si>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</si>
  <si>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</si>
  <si>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</si>
  <si>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</si>
  <si>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</si>
  <si>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</si>
  <si>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</si>
  <si>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</si>
  <si>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</si>
  <si>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</si>
  <si>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14</t>
  </si>
  <si>
    <t>APOYO FINANCIERO PARA EL SUMINISTRO DE TERMINALES A NIVEL  NACIONAL</t>
  </si>
  <si>
    <t>2301065</t>
  </si>
  <si>
    <t>TRANSFERENCIAS CORRIENTES - SERVICIO DE APOYO FINANCIERO PARA LA RECOLECCIÓN Y GESTIÓN DE RESIDUOS ELECTRÓNICOS - 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</si>
  <si>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</si>
  <si>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</si>
  <si>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</si>
  <si>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</si>
  <si>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</si>
  <si>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</si>
  <si>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</si>
  <si>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</si>
  <si>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</si>
  <si>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</si>
  <si>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</si>
  <si>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SERVICIO DE ASISTENCIA TÉCNICA A LOS USUARIOS DEL SECTOR DE LAS COMUNICACIONES EN USO DEL ESPECTRO - GENERACIÓN DE POLÍTICAS Y ESTRATEGIAS DIRIGIDAS A MEJORAR LA COMPETITIVIDAD DE LA INDUSTRIA DE COMUNICACIONES  NA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</si>
  <si>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</si>
  <si>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</si>
  <si>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</si>
  <si>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</si>
  <si>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</si>
  <si>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</si>
  <si>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</si>
  <si>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20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</si>
  <si>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</si>
  <si>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</si>
  <si>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</si>
  <si>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21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</si>
  <si>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</si>
  <si>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</si>
  <si>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</si>
  <si>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</si>
  <si>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</si>
  <si>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</si>
  <si>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</si>
  <si>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2301074</t>
  </si>
  <si>
    <t>ADQUISICIÓN DE BIENES Y SERVICIOS - SERVICIO DE SEGUIMIENTO Y MONITOREO PARA EL CIERRE DE BRECHA DIGITAL REGIONAL - FORTALECIMIENTO DE CAPACIDADES REGIONALES EN DESARROLLO DE POLITICA PUBLICA TIC ORIENTADA HACIA EL CIERRE DE BRECHA DIGITAL REGIONAL N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</si>
  <si>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</si>
  <si>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</si>
  <si>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</si>
  <si>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</si>
  <si>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</si>
  <si>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</si>
  <si>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</si>
  <si>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</si>
  <si>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</si>
  <si>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</si>
  <si>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2301070</t>
  </si>
  <si>
    <t>TRANSFERENCIAS CORRIENTES - SERVICIO DE APOYO FINANCIERO A OPERADORES DE TELEVISIÓN PÚBLICA - APOYO A OPERADORES PÚBLICOS DEL SERVICIO DE TELEVISIÓN NACIONAL</t>
  </si>
  <si>
    <t>2302</t>
  </si>
  <si>
    <t>FORTALECIMIENTO DEL MODELO CONVERGENTE DE LA TELEVISIÓN PÚBLICA REGIONAL Y  NACIONAL</t>
  </si>
  <si>
    <t>2302067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</si>
  <si>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</si>
  <si>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</si>
  <si>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</si>
  <si>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</si>
  <si>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</si>
  <si>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</si>
  <si>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</si>
  <si>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</si>
  <si>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15</t>
  </si>
  <si>
    <t>FORTALECIMIENTO A LA  TRANSFORMACIÓN DIGITAL DE LAS EMPRESAS  A NIVEL   NACIONAL</t>
  </si>
  <si>
    <t>2302087</t>
  </si>
  <si>
    <t>ADQUISICIÓN DE BIENES Y SERVICIOS - SERVICIO DE EDUCACIÓN INFORMAL EN TECNOLOGÍAS DE LA INFORMACIÓN Y LAS COMUNICACIONES PARA EMPRESAS - FORTALECIMIENTO A LA  TRANSFORMACIÓN DIGITAL DE LAS EMPRESAS  A NIVEL   NACIONAL</t>
  </si>
  <si>
    <t>2302052</t>
  </si>
  <si>
    <t>ADQUISICIÓN DE BIENES Y SERVICIOS - SERVICIO DE DIFUSIÓN PARA GENERAR COMPETENCIAS EN TECNOLOGÍAS DE LA INFORMACIÓN Y LAS COMUNICACIONES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</si>
  <si>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</si>
  <si>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</si>
  <si>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</si>
  <si>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</si>
  <si>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</si>
  <si>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</si>
  <si>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</si>
  <si>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</si>
  <si>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</si>
  <si>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</si>
  <si>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</si>
  <si>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</si>
  <si>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</si>
  <si>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</si>
  <si>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</si>
  <si>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</si>
  <si>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</si>
  <si>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</si>
  <si>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</si>
  <si>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</si>
  <si>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</si>
  <si>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</si>
  <si>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</si>
  <si>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MONITOREO Y EVALUACIÓN 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</si>
  <si>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</si>
  <si>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DESARROLLO Y ASEGURAMIENTO DE LA AUDIENCIA DIGITAL  NACIONAL</t>
  </si>
  <si>
    <t>2302010</t>
  </si>
  <si>
    <t>TRANSFERENCIAS CORRIENTES - SERVICIO DE ALMACENAMIENTO LOCAL DE INFORMACIÓN - DESARROLLO Y ASEGURAMIENTO DE LA AUDIENCIA DIGITAL  NACIONAL</t>
  </si>
  <si>
    <t>2302003</t>
  </si>
  <si>
    <t>TRANSFERENCIAS CORRIENTES - DESARROLLOS DIGITALES  - DESARROLLO Y ASEGURAMIENTO DE LA AUDIENCIA DIGITAL  NACIONAL</t>
  </si>
  <si>
    <t>18</t>
  </si>
  <si>
    <t>FORTALECIMIENTO DE LA INDUSTRIA DE TI  NACIONAL</t>
  </si>
  <si>
    <t>2302017</t>
  </si>
  <si>
    <t>ADQUISICIÓN DE BIENES Y SERVICIOS - SERVICIO DE APOYO FINANCIERO PARA INCENTIVAR LA EDUCACIÓN EN TECNOLOGÍAS DE LA INFORMACIÓN  - FORTALECIMIENTO DE LA INDUSTRIA DE TI  NACIONAL</t>
  </si>
  <si>
    <t>2302020</t>
  </si>
  <si>
    <t>ADQUISICIÓN DE BIENES Y SERVICIOS - SERVICIO DE ASISTENCIA TÉCNICA PARA EL EMPRENDIMIENTO DE BASE TECNOLÓGICA - 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</si>
  <si>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</si>
  <si>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</si>
  <si>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</si>
  <si>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</si>
  <si>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</si>
  <si>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</si>
  <si>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</si>
  <si>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</si>
  <si>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</si>
  <si>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</si>
  <si>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</si>
  <si>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2302041</t>
  </si>
  <si>
    <t>ADQUISICIÓN DE BIENES Y SERVICIOS - SERVICIO DE PROMOCIÓN DE LA PARTICIPACIÓN CIUDADANA PARA EL FOMENTO DEL DIÁLOGO CON EL ESTADO - SERVICIO DE ASISTENCIA, CAPACITACIÓN Y APOYO PARA EL USO Y APROPIACIÓN DE LAS TIC, CON ENFOQUE DIFERENCIAL Y EN BENEFI</t>
  </si>
  <si>
    <t>2302036</t>
  </si>
  <si>
    <t>ADQUISICIÓN DE BIENES Y SERVICIOS - SERVICIO DE GESTIÓN DE ALIANZAS PARA EL FORTALECIMIENTO DEL ANÁLISIS Y PROSPECTIVA DEL SECTOR TIC - SERVICIO DE ASISTENCIA, CAPACITACIÓN Y APOYO PARA EL USO Y APROPIACIÓN DE LAS TIC, CON ENFOQUE DIFERENCIAL Y EN BE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</si>
  <si>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</si>
  <si>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</si>
  <si>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2302059</t>
  </si>
  <si>
    <t xml:space="preserve">ADQUISICIÓN DE BIENES Y SERVICIOS - SERVICIO DE EDUCACIÓN INFORMAL EN USO RESPONSABLE Y SEGURO DE LAS TECNOLOGÍAS DE LA INFORMACIÓN Y LAS COMUNICACIONES - SERVICIO DE ASISTENCIA, CAPACITACIÓN Y APOYO PARA EL USO Y APROPIACIÓN DE LAS TIC, CON ENFOQUE 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</si>
  <si>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</si>
  <si>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</si>
  <si>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</si>
  <si>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</si>
  <si>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</si>
  <si>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</si>
  <si>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</si>
  <si>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</si>
  <si>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</si>
  <si>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</si>
  <si>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</si>
  <si>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ADMINISTRACIÓN DEL PATRIMONIO HISTÓRICO DE LA RADIO Y LA TELEVISIÓN PÚBLICA A TRAVÉS DE LAS TIC  NACIONAL</t>
  </si>
  <si>
    <t>TRANSFERENCIAS CORRIENTES - CONTENIDOS DIGITALES - ADMINISTRACIÓN DEL PATRIMONIO HISTÓRICO DE LA RADIO Y LA TELEVISIÓN PÚBLICA A TRAVÉS DE LAS TIC  NACIONAL</t>
  </si>
  <si>
    <t>2302025</t>
  </si>
  <si>
    <t>TRANSFERENCIAS CORRIENTES - SERVICIO DE ATENCIÓN A USUARIOS PARA ACCESO A LA MEMORIA AUDIOVISUAL Y SONORA - ADMINISTRACIÓN DEL PATRIMONIO HISTÓRICO DE LA RADIO Y LA TELEVISIÓN PÚBLICA A TRAVÉS DE LAS TIC  NACIONAL</t>
  </si>
  <si>
    <t>2302044</t>
  </si>
  <si>
    <t>TRANSFERENCIAS CORRIENTES - SERVICIO DE PROMOCIÓN Y DIVULGACIÓN DE LA MEMORIA AUDIOVISUAL Y SONORA  - ADMINISTRACIÓN DEL PATRIMONIO HISTÓRICO DE LA RADIO Y LA TELEVISIÓN PÚBLICA A TRAVÉS DE LAS TIC  NACIONAL</t>
  </si>
  <si>
    <t>2302084</t>
  </si>
  <si>
    <t>TRANSFERENCIAS CORRIENTES - SERVICIO DE CONSERVACIÓN DEL ARCHIVO SONORO Y AUDIO VISUAL - ADMINISTRACIÓN DEL PATRIMONIO HISTÓRICO DE LA RADIO Y LA TELEVISIÓN PÚBLICA A TRAVÉS DE LAS TIC  NACIONAL</t>
  </si>
  <si>
    <t>2302026</t>
  </si>
  <si>
    <t>TRANSFERENCIAS CORRIENTES - SERVICIO DE CATALOGACIÓN DE DOCUMENTOS AUDIOVISUALES Y SONOROS - ADMINISTRACIÓN DEL PATRIMONIO HISTÓRICO DE LA RADIO Y LA TELEVISIÓN PÚBLICA A TRAVÉS DE LAS TIC  NACIONAL</t>
  </si>
  <si>
    <t>2302085</t>
  </si>
  <si>
    <t>TRANSFERENCIAS CORRIENTES - SERVICIO DE RECUPERACIÓN DE LOS SOPORTES DEL ARCHIVO SONORO Y AUDIO VISUAL - ADMINISTRACIÓN DEL PATRIMONIO HISTÓRICO DE LA RADIO Y LA TELEVISIÓN PÚBLICA A TRAVÉS DE LAS TIC  NACIONAL</t>
  </si>
  <si>
    <t>DISEÑO PROGRAMACIÓN Y DIFUSIÓN DE CONTENIDOS DIGITALES Y/O CONVERGENTES ATRAVÉS DE PLATAFORMAS ONLINE  NACIONAL</t>
  </si>
  <si>
    <t>TRANSFERENCIAS CORRIENTES - SERVICIO DE PRODUCCIÓN Y/O COPRODUCCIÓN DE CONTENIDOS CONVERGENTES - DISEÑO PROGRAMACIÓN Y DIFUSIÓN DE CONTENIDOS DIGITALES Y/O CONVERGENTES ATRAVÉS DE PLATAFORMAS ONLINE  NACIONAL</t>
  </si>
  <si>
    <t>2302050</t>
  </si>
  <si>
    <t>TRANSFERENCIAS CORRIENTES - SERVICIO DE DIFUSIÓN Y PROMOCIÓN DE LA INDUSTRIA DE APLICACIONES Y CONTENIDOS DIGITALES - DISEÑO PROGRAMACIÓN Y DIFUSIÓN DE CONTENIDOS DIGITALES Y/O CONVERGENTES ATRAVÉS DE PLATAFORMAS ONLINE  NACIONAL</t>
  </si>
  <si>
    <t>22</t>
  </si>
  <si>
    <t>FORTALECIMIENTO  DE LOS CONTENIDOS QUE SE EMITEN  A TRAVÉS DE LAS PLATAFORMAS DE LA RADIO PÚBLICA   NACIONAL</t>
  </si>
  <si>
    <t>2302073</t>
  </si>
  <si>
    <t>ADQUISICIÓN DE BIENES Y SERVICIOS - SERVICIO DE PRODUCCIÓN DE CONTENIDOS RADIO - FORTALECIMIENTO  DE LOS CONTENIDOS QUE SE EMITEN  A TRAVÉS DE LAS PLATAFORMAS DE LA RADIO PÚBLICA   NACIONAL</t>
  </si>
  <si>
    <t>TRANSFERENCIAS CORRIENTES - CONTENIDOS DIGITALES - FORTALECIMIENTO  DE LOS CONTENIDOS QUE SE EMITEN  A TRAVÉS DE LAS PLATAFORMAS DE LA RADIO PÚBLICA   NACIONAL</t>
  </si>
  <si>
    <t>2302047</t>
  </si>
  <si>
    <t>TRANSFERENCIAS CORRIENTES - SERVICIO DE POSICIONAMIENTO DE LA RADIO PÚBLICA NACIONAL - FORTALECIMIENTO  DE LOS CONTENIDOS QUE SE EMITEN  A TRAVÉS DE LAS PLATAFORMAS DE LA RADIO PÚBLICA   NACIONAL</t>
  </si>
  <si>
    <t>TRANSFERENCIAS CORRIENTES - SERVICIO DE PRODUCCIÓN DE CONTENIDOS RADIO - FORTALECIMIENTO  DE LOS CONTENIDOS QUE SE EMITEN  A TRAVÉS DE LAS PLATAFORMAS DE LA RADIO PÚBLICA   NACIONAL</t>
  </si>
  <si>
    <t>DIFUSIÓN PROYECTOS PARA EL USO Y APROPIACIÓN DE LAS TIC.  NACIONAL</t>
  </si>
  <si>
    <t>ADQUISICIÓN DE BIENES Y SERVICIOS - SERVICIO DE DIFUSIÓN PARA GENERAR COMPETENCIAS EN TECNOLOGÍAS DE LA INFORMACIÓN Y LAS COMUNICACIONES - DIFUSIÓN PROYECTOS PARA EL USO Y APROPIACIÓN DE LAS TIC.  NACIONAL</t>
  </si>
  <si>
    <t>TRANSFERENCIAS CORRIENTES - SERVICIOS DE DIFUSIÓN PARA GENERAR COMPETENCIAS EN TIC - DIFUSIÓN PROYECTOS PARA EL USO Y APROPIACIÓN DE LAS TIC.</t>
  </si>
  <si>
    <t>2399</t>
  </si>
  <si>
    <t>7</t>
  </si>
  <si>
    <t>CONSOLIDACIÓN DEL VALOR COMPARTIDO EN EL MINTIC   BOGOTÁ</t>
  </si>
  <si>
    <t>2399023</t>
  </si>
  <si>
    <t>ADQUISICIÓN DE BIENES Y SERVICIOS - DOCUMENTOS DE LINEAMIENTOS TÉCNICOS  - 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</si>
  <si>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</si>
  <si>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</si>
  <si>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</si>
  <si>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</si>
  <si>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</si>
  <si>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</si>
  <si>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</si>
  <si>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</si>
  <si>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</si>
  <si>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</si>
  <si>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</si>
  <si>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</si>
  <si>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</si>
  <si>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</si>
  <si>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</si>
  <si>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</si>
  <si>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10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</si>
  <si>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</si>
  <si>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</si>
  <si>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</si>
  <si>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</si>
  <si>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</si>
  <si>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</si>
  <si>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</si>
  <si>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</si>
  <si>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</si>
  <si>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</si>
  <si>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</si>
  <si>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Fuente: Subdirección Financiera - G.I.T.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</si>
</sst>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1"/>
      <name val="Calibri"/>
      <family val="2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name val="Calibri"/>
      <family val="2"/>
    </font>
    <font>
      <b/>
      <i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right" vertical="center" wrapText="1" readingOrder="1"/>
    </xf>
    <xf numFmtId="0" fontId="10" fillId="0" borderId="9" xfId="0" applyNumberFormat="1" applyFont="1" applyFill="1" applyBorder="1" applyAlignment="1">
      <alignment horizontal="center" vertical="center" wrapText="1" readingOrder="1"/>
    </xf>
    <xf numFmtId="0" fontId="10" fillId="0" borderId="9" xfId="0" applyNumberFormat="1" applyFont="1" applyFill="1" applyBorder="1" applyAlignment="1">
      <alignment horizontal="left" vertical="center" wrapText="1" readingOrder="1"/>
    </xf>
    <xf numFmtId="164" fontId="10" fillId="0" borderId="9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0" fontId="12" fillId="0" borderId="0" xfId="0" applyFont="1" applyFill="1" applyBorder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 xr:uid="{C1A816F8-FF5E-4239-A392-3764DE5FD37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88D71234-64E2-4CAE-908F-8C45C393029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14</xdr:col>
      <xdr:colOff>501651</xdr:colOff>
      <xdr:row>0</xdr:row>
      <xdr:rowOff>88901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4A94FC1A-1C3D-4F5B-AD28-18C3CCD1C71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1026" y="8890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7631-2D0C-4DA6-A62D-F72E1AB62CCA}">
  <dimension ref="A1:P185"/>
  <sheetViews>
    <sheetView showGridLines="0" tabSelected="1" workbookViewId="0">
      <pane ySplit="7" topLeftCell="A8" activePane="bottomLeft" state="frozen"/>
      <selection pane="bottomLeft" sqref="A1:P1"/>
    </sheetView>
  </sheetViews>
  <sheetFormatPr baseColWidth="10" defaultRowHeight="15" x14ac:dyDescent="0.25"/>
  <cols>
    <col min="1" max="5" width="5.42578125" style="3" customWidth="1"/>
    <col min="6" max="6" width="10.7109375" style="3" customWidth="1"/>
    <col min="7" max="7" width="5.42578125" style="3" customWidth="1"/>
    <col min="8" max="8" width="46.42578125" style="3" customWidth="1"/>
    <col min="9" max="9" width="23" style="3" bestFit="1" customWidth="1"/>
    <col min="10" max="12" width="21.28515625" style="3" bestFit="1" customWidth="1"/>
    <col min="13" max="13" width="12.85546875" style="20" bestFit="1" customWidth="1"/>
    <col min="14" max="14" width="21.28515625" style="3" bestFit="1" customWidth="1"/>
    <col min="15" max="15" width="13" style="3" bestFit="1" customWidth="1"/>
    <col min="16" max="16" width="21.28515625" style="3" bestFit="1" customWidth="1"/>
    <col min="17" max="17" width="9.5703125" style="3" customWidth="1"/>
    <col min="18" max="18" width="6.42578125" style="3" customWidth="1"/>
    <col min="19" max="16384" width="11.42578125" style="3"/>
  </cols>
  <sheetData>
    <row r="1" spans="1:16" s="1" customFormat="1" ht="15.75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4"/>
    </row>
    <row r="2" spans="1:16" s="1" customFormat="1" ht="15.75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7"/>
    </row>
    <row r="3" spans="1:16" s="1" customFormat="1" ht="15.75" x14ac:dyDescent="0.25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7"/>
    </row>
    <row r="4" spans="1:16" s="1" customFormat="1" ht="15.75" x14ac:dyDescent="0.25">
      <c r="A4" s="25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/>
    </row>
    <row r="5" spans="1:16" s="1" customFormat="1" ht="16.5" thickBot="1" x14ac:dyDescent="0.3">
      <c r="A5" s="28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7" spans="1:16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</row>
    <row r="8" spans="1:16" s="8" customFormat="1" ht="15.75" x14ac:dyDescent="0.25">
      <c r="A8" s="4"/>
      <c r="B8" s="4"/>
      <c r="C8" s="4"/>
      <c r="D8" s="4"/>
      <c r="E8" s="4"/>
      <c r="F8" s="4"/>
      <c r="G8" s="4"/>
      <c r="H8" s="5" t="s">
        <v>21</v>
      </c>
      <c r="I8" s="6">
        <f>+I9+I59</f>
        <v>1442897634361</v>
      </c>
      <c r="J8" s="6">
        <f t="shared" ref="J8:P8" si="0">+J9+J59</f>
        <v>951166758912.82007</v>
      </c>
      <c r="K8" s="6">
        <f t="shared" si="0"/>
        <v>430399716448.17999</v>
      </c>
      <c r="L8" s="6">
        <f t="shared" si="0"/>
        <v>702316043878.4801</v>
      </c>
      <c r="M8" s="7">
        <f>+L8/I8</f>
        <v>0.48674003418787709</v>
      </c>
      <c r="N8" s="6">
        <f t="shared" si="0"/>
        <v>248594018966.29001</v>
      </c>
      <c r="O8" s="7">
        <f>+N8/I8</f>
        <v>0.17228804944044562</v>
      </c>
      <c r="P8" s="6">
        <f t="shared" si="0"/>
        <v>243291990203.63998</v>
      </c>
    </row>
    <row r="9" spans="1:16" s="8" customFormat="1" ht="15.75" x14ac:dyDescent="0.25">
      <c r="A9" s="9" t="s">
        <v>22</v>
      </c>
      <c r="B9" s="9"/>
      <c r="C9" s="9"/>
      <c r="D9" s="9"/>
      <c r="E9" s="9"/>
      <c r="F9" s="9"/>
      <c r="G9" s="9"/>
      <c r="H9" s="10" t="s">
        <v>23</v>
      </c>
      <c r="I9" s="11">
        <f>+I10+I37+I54</f>
        <v>302418457718</v>
      </c>
      <c r="J9" s="11">
        <f t="shared" ref="J9:P9" si="1">+J10+J37+J54</f>
        <v>55574885657.779999</v>
      </c>
      <c r="K9" s="11">
        <f t="shared" si="1"/>
        <v>185512413060.22</v>
      </c>
      <c r="L9" s="11">
        <f t="shared" si="1"/>
        <v>54836394231.779999</v>
      </c>
      <c r="M9" s="12">
        <f t="shared" ref="M9:M72" si="2">+L9/I9</f>
        <v>0.18132621482685424</v>
      </c>
      <c r="N9" s="11">
        <f t="shared" si="1"/>
        <v>21626850823.91</v>
      </c>
      <c r="O9" s="12">
        <f t="shared" ref="O9:O72" si="3">+N9/I9</f>
        <v>7.151299886621558E-2</v>
      </c>
      <c r="P9" s="11">
        <f t="shared" si="1"/>
        <v>17636781023.91</v>
      </c>
    </row>
    <row r="10" spans="1:16" ht="15.75" x14ac:dyDescent="0.25">
      <c r="A10" s="13" t="s">
        <v>22</v>
      </c>
      <c r="B10" s="13" t="s">
        <v>24</v>
      </c>
      <c r="C10" s="13"/>
      <c r="D10" s="13"/>
      <c r="E10" s="13"/>
      <c r="F10" s="13"/>
      <c r="G10" s="13"/>
      <c r="H10" s="14" t="s">
        <v>25</v>
      </c>
      <c r="I10" s="15">
        <f>+I11+I14</f>
        <v>9180185000</v>
      </c>
      <c r="J10" s="15">
        <f t="shared" ref="J10:P10" si="4">+J11+J14</f>
        <v>8317334547.7799997</v>
      </c>
      <c r="K10" s="15">
        <f t="shared" si="4"/>
        <v>862850452.22000003</v>
      </c>
      <c r="L10" s="15">
        <f t="shared" si="4"/>
        <v>7578843121.7799997</v>
      </c>
      <c r="M10" s="16">
        <f t="shared" si="2"/>
        <v>0.82556540219832164</v>
      </c>
      <c r="N10" s="15">
        <f t="shared" si="4"/>
        <v>1986658768.9100001</v>
      </c>
      <c r="O10" s="16">
        <f t="shared" si="3"/>
        <v>0.21640726945154157</v>
      </c>
      <c r="P10" s="15">
        <f t="shared" si="4"/>
        <v>1985944968.9100001</v>
      </c>
    </row>
    <row r="11" spans="1:16" ht="31.5" x14ac:dyDescent="0.25">
      <c r="A11" s="13" t="s">
        <v>22</v>
      </c>
      <c r="B11" s="13" t="s">
        <v>24</v>
      </c>
      <c r="C11" s="13" t="s">
        <v>26</v>
      </c>
      <c r="D11" s="13"/>
      <c r="E11" s="13"/>
      <c r="F11" s="13"/>
      <c r="G11" s="13"/>
      <c r="H11" s="14" t="s">
        <v>27</v>
      </c>
      <c r="I11" s="15">
        <v>8470000</v>
      </c>
      <c r="J11" s="15">
        <v>0</v>
      </c>
      <c r="K11" s="15">
        <v>8470000</v>
      </c>
      <c r="L11" s="15">
        <v>0</v>
      </c>
      <c r="M11" s="16">
        <f t="shared" si="2"/>
        <v>0</v>
      </c>
      <c r="N11" s="15">
        <v>0</v>
      </c>
      <c r="O11" s="16">
        <f t="shared" si="3"/>
        <v>0</v>
      </c>
      <c r="P11" s="15">
        <v>0</v>
      </c>
    </row>
    <row r="12" spans="1:16" ht="31.5" x14ac:dyDescent="0.25">
      <c r="A12" s="17" t="s">
        <v>22</v>
      </c>
      <c r="B12" s="17" t="s">
        <v>24</v>
      </c>
      <c r="C12" s="17" t="s">
        <v>26</v>
      </c>
      <c r="D12" s="17" t="s">
        <v>26</v>
      </c>
      <c r="E12" s="17" t="s">
        <v>28</v>
      </c>
      <c r="F12" s="17" t="s">
        <v>29</v>
      </c>
      <c r="G12" s="17"/>
      <c r="H12" s="18" t="s">
        <v>30</v>
      </c>
      <c r="I12" s="19">
        <v>6180000</v>
      </c>
      <c r="J12" s="19">
        <v>0</v>
      </c>
      <c r="K12" s="19">
        <v>6180000</v>
      </c>
      <c r="L12" s="19">
        <v>0</v>
      </c>
      <c r="M12" s="16">
        <f t="shared" si="2"/>
        <v>0</v>
      </c>
      <c r="N12" s="19">
        <v>0</v>
      </c>
      <c r="O12" s="16">
        <f t="shared" si="3"/>
        <v>0</v>
      </c>
      <c r="P12" s="19">
        <v>0</v>
      </c>
    </row>
    <row r="13" spans="1:16" ht="31.5" x14ac:dyDescent="0.25">
      <c r="A13" s="17" t="s">
        <v>22</v>
      </c>
      <c r="B13" s="17" t="s">
        <v>24</v>
      </c>
      <c r="C13" s="17" t="s">
        <v>26</v>
      </c>
      <c r="D13" s="17" t="s">
        <v>26</v>
      </c>
      <c r="E13" s="17" t="s">
        <v>28</v>
      </c>
      <c r="F13" s="17" t="s">
        <v>31</v>
      </c>
      <c r="G13" s="17"/>
      <c r="H13" s="18" t="s">
        <v>32</v>
      </c>
      <c r="I13" s="19">
        <v>2290000</v>
      </c>
      <c r="J13" s="19">
        <v>0</v>
      </c>
      <c r="K13" s="19">
        <v>2290000</v>
      </c>
      <c r="L13" s="19">
        <v>0</v>
      </c>
      <c r="M13" s="16">
        <f t="shared" si="2"/>
        <v>0</v>
      </c>
      <c r="N13" s="19">
        <v>0</v>
      </c>
      <c r="O13" s="16">
        <f t="shared" si="3"/>
        <v>0</v>
      </c>
      <c r="P13" s="19">
        <v>0</v>
      </c>
    </row>
    <row r="14" spans="1:16" ht="31.5" x14ac:dyDescent="0.25">
      <c r="A14" s="13" t="s">
        <v>22</v>
      </c>
      <c r="B14" s="13" t="s">
        <v>24</v>
      </c>
      <c r="C14" s="13" t="s">
        <v>24</v>
      </c>
      <c r="D14" s="13"/>
      <c r="E14" s="13"/>
      <c r="F14" s="13"/>
      <c r="G14" s="13"/>
      <c r="H14" s="14" t="s">
        <v>33</v>
      </c>
      <c r="I14" s="15">
        <v>9171715000</v>
      </c>
      <c r="J14" s="15">
        <v>8317334547.7799997</v>
      </c>
      <c r="K14" s="15">
        <v>854380452.22000003</v>
      </c>
      <c r="L14" s="15">
        <v>7578843121.7799997</v>
      </c>
      <c r="M14" s="16">
        <f t="shared" si="2"/>
        <v>0.82632780475407264</v>
      </c>
      <c r="N14" s="15">
        <v>1986658768.9100001</v>
      </c>
      <c r="O14" s="16">
        <f t="shared" si="3"/>
        <v>0.21660711970552946</v>
      </c>
      <c r="P14" s="15">
        <v>1985944968.9100001</v>
      </c>
    </row>
    <row r="15" spans="1:16" ht="31.5" x14ac:dyDescent="0.25">
      <c r="A15" s="17" t="s">
        <v>22</v>
      </c>
      <c r="B15" s="17" t="s">
        <v>24</v>
      </c>
      <c r="C15" s="17" t="s">
        <v>24</v>
      </c>
      <c r="D15" s="17" t="s">
        <v>26</v>
      </c>
      <c r="E15" s="17" t="s">
        <v>34</v>
      </c>
      <c r="F15" s="17" t="s">
        <v>31</v>
      </c>
      <c r="G15" s="17"/>
      <c r="H15" s="18" t="s">
        <v>35</v>
      </c>
      <c r="I15" s="19">
        <v>50000000</v>
      </c>
      <c r="J15" s="19">
        <v>49989030</v>
      </c>
      <c r="K15" s="19">
        <v>10970</v>
      </c>
      <c r="L15" s="19">
        <v>0</v>
      </c>
      <c r="M15" s="16">
        <f t="shared" si="2"/>
        <v>0</v>
      </c>
      <c r="N15" s="19">
        <v>0</v>
      </c>
      <c r="O15" s="16">
        <f t="shared" si="3"/>
        <v>0</v>
      </c>
      <c r="P15" s="19">
        <v>0</v>
      </c>
    </row>
    <row r="16" spans="1:16" ht="47.25" x14ac:dyDescent="0.25">
      <c r="A16" s="17" t="s">
        <v>22</v>
      </c>
      <c r="B16" s="17" t="s">
        <v>24</v>
      </c>
      <c r="C16" s="17" t="s">
        <v>24</v>
      </c>
      <c r="D16" s="17" t="s">
        <v>26</v>
      </c>
      <c r="E16" s="17" t="s">
        <v>36</v>
      </c>
      <c r="F16" s="17" t="s">
        <v>34</v>
      </c>
      <c r="G16" s="17"/>
      <c r="H16" s="18" t="s">
        <v>37</v>
      </c>
      <c r="I16" s="19">
        <v>31000000</v>
      </c>
      <c r="J16" s="19">
        <v>26009000</v>
      </c>
      <c r="K16" s="19">
        <v>4991000</v>
      </c>
      <c r="L16" s="19">
        <v>25021000</v>
      </c>
      <c r="M16" s="16">
        <f t="shared" si="2"/>
        <v>0.80712903225806454</v>
      </c>
      <c r="N16" s="19">
        <v>4340100</v>
      </c>
      <c r="O16" s="16">
        <f t="shared" si="3"/>
        <v>0.14000322580645161</v>
      </c>
      <c r="P16" s="19">
        <v>4340100</v>
      </c>
    </row>
    <row r="17" spans="1:16" ht="47.25" x14ac:dyDescent="0.25">
      <c r="A17" s="17" t="s">
        <v>22</v>
      </c>
      <c r="B17" s="17" t="s">
        <v>24</v>
      </c>
      <c r="C17" s="17" t="s">
        <v>24</v>
      </c>
      <c r="D17" s="17" t="s">
        <v>26</v>
      </c>
      <c r="E17" s="17" t="s">
        <v>36</v>
      </c>
      <c r="F17" s="17" t="s">
        <v>36</v>
      </c>
      <c r="G17" s="17"/>
      <c r="H17" s="18" t="s">
        <v>38</v>
      </c>
      <c r="I17" s="19">
        <v>98000000</v>
      </c>
      <c r="J17" s="19">
        <v>88269280</v>
      </c>
      <c r="K17" s="19">
        <v>9730720</v>
      </c>
      <c r="L17" s="19">
        <v>82269280</v>
      </c>
      <c r="M17" s="16">
        <f t="shared" si="2"/>
        <v>0.83948244897959179</v>
      </c>
      <c r="N17" s="19">
        <v>17037127</v>
      </c>
      <c r="O17" s="16">
        <f t="shared" si="3"/>
        <v>0.17384823469387756</v>
      </c>
      <c r="P17" s="19">
        <v>17037127</v>
      </c>
    </row>
    <row r="18" spans="1:16" ht="47.25" x14ac:dyDescent="0.25">
      <c r="A18" s="17" t="s">
        <v>22</v>
      </c>
      <c r="B18" s="17" t="s">
        <v>24</v>
      </c>
      <c r="C18" s="17" t="s">
        <v>24</v>
      </c>
      <c r="D18" s="17" t="s">
        <v>26</v>
      </c>
      <c r="E18" s="17" t="s">
        <v>36</v>
      </c>
      <c r="F18" s="17" t="s">
        <v>39</v>
      </c>
      <c r="G18" s="17"/>
      <c r="H18" s="18" t="s">
        <v>40</v>
      </c>
      <c r="I18" s="19">
        <v>35000000</v>
      </c>
      <c r="J18" s="19">
        <v>25275613</v>
      </c>
      <c r="K18" s="19">
        <v>9724387</v>
      </c>
      <c r="L18" s="19">
        <v>25275613</v>
      </c>
      <c r="M18" s="16">
        <f t="shared" si="2"/>
        <v>0.72216037142857148</v>
      </c>
      <c r="N18" s="19">
        <v>4770198</v>
      </c>
      <c r="O18" s="16">
        <f t="shared" si="3"/>
        <v>0.13629137142857142</v>
      </c>
      <c r="P18" s="19">
        <v>4770198</v>
      </c>
    </row>
    <row r="19" spans="1:16" ht="15.75" x14ac:dyDescent="0.25">
      <c r="A19" s="17" t="s">
        <v>22</v>
      </c>
      <c r="B19" s="17" t="s">
        <v>24</v>
      </c>
      <c r="C19" s="17" t="s">
        <v>24</v>
      </c>
      <c r="D19" s="17" t="s">
        <v>26</v>
      </c>
      <c r="E19" s="17" t="s">
        <v>36</v>
      </c>
      <c r="F19" s="17" t="s">
        <v>41</v>
      </c>
      <c r="G19" s="17"/>
      <c r="H19" s="18" t="s">
        <v>42</v>
      </c>
      <c r="I19" s="19">
        <v>4000000</v>
      </c>
      <c r="J19" s="19">
        <v>2570898</v>
      </c>
      <c r="K19" s="19">
        <v>1429102</v>
      </c>
      <c r="L19" s="19">
        <v>2570898</v>
      </c>
      <c r="M19" s="16">
        <f t="shared" si="2"/>
        <v>0.64272450000000003</v>
      </c>
      <c r="N19" s="19">
        <v>0</v>
      </c>
      <c r="O19" s="16">
        <f t="shared" si="3"/>
        <v>0</v>
      </c>
      <c r="P19" s="19">
        <v>0</v>
      </c>
    </row>
    <row r="20" spans="1:16" ht="15.75" x14ac:dyDescent="0.25">
      <c r="A20" s="17" t="s">
        <v>22</v>
      </c>
      <c r="B20" s="17" t="s">
        <v>24</v>
      </c>
      <c r="C20" s="17" t="s">
        <v>24</v>
      </c>
      <c r="D20" s="17" t="s">
        <v>26</v>
      </c>
      <c r="E20" s="17" t="s">
        <v>36</v>
      </c>
      <c r="F20" s="17" t="s">
        <v>31</v>
      </c>
      <c r="G20" s="17"/>
      <c r="H20" s="18" t="s">
        <v>43</v>
      </c>
      <c r="I20" s="19">
        <v>1000000</v>
      </c>
      <c r="J20" s="19">
        <v>300000</v>
      </c>
      <c r="K20" s="19">
        <v>700000</v>
      </c>
      <c r="L20" s="19">
        <v>300000</v>
      </c>
      <c r="M20" s="16">
        <f t="shared" si="2"/>
        <v>0.3</v>
      </c>
      <c r="N20" s="19">
        <v>300000</v>
      </c>
      <c r="O20" s="16">
        <f t="shared" si="3"/>
        <v>0.3</v>
      </c>
      <c r="P20" s="19">
        <v>300000</v>
      </c>
    </row>
    <row r="21" spans="1:16" ht="31.5" x14ac:dyDescent="0.25">
      <c r="A21" s="17" t="s">
        <v>22</v>
      </c>
      <c r="B21" s="17" t="s">
        <v>24</v>
      </c>
      <c r="C21" s="17" t="s">
        <v>24</v>
      </c>
      <c r="D21" s="17" t="s">
        <v>26</v>
      </c>
      <c r="E21" s="17" t="s">
        <v>28</v>
      </c>
      <c r="F21" s="17" t="s">
        <v>34</v>
      </c>
      <c r="G21" s="17"/>
      <c r="H21" s="18" t="s">
        <v>44</v>
      </c>
      <c r="I21" s="19">
        <v>75000000</v>
      </c>
      <c r="J21" s="19">
        <v>54335004</v>
      </c>
      <c r="K21" s="19">
        <v>20664996</v>
      </c>
      <c r="L21" s="19">
        <v>54335004</v>
      </c>
      <c r="M21" s="16">
        <f t="shared" si="2"/>
        <v>0.72446672000000001</v>
      </c>
      <c r="N21" s="19">
        <v>8028741</v>
      </c>
      <c r="O21" s="16">
        <f t="shared" si="3"/>
        <v>0.10704988</v>
      </c>
      <c r="P21" s="19">
        <v>8028741</v>
      </c>
    </row>
    <row r="22" spans="1:16" ht="31.5" x14ac:dyDescent="0.25">
      <c r="A22" s="17" t="s">
        <v>22</v>
      </c>
      <c r="B22" s="17" t="s">
        <v>24</v>
      </c>
      <c r="C22" s="17" t="s">
        <v>24</v>
      </c>
      <c r="D22" s="17" t="s">
        <v>26</v>
      </c>
      <c r="E22" s="17" t="s">
        <v>28</v>
      </c>
      <c r="F22" s="17" t="s">
        <v>39</v>
      </c>
      <c r="G22" s="17"/>
      <c r="H22" s="18" t="s">
        <v>45</v>
      </c>
      <c r="I22" s="19">
        <v>1000000</v>
      </c>
      <c r="J22" s="19">
        <v>1000000</v>
      </c>
      <c r="K22" s="19">
        <v>0</v>
      </c>
      <c r="L22" s="19">
        <v>1000000</v>
      </c>
      <c r="M22" s="16">
        <f t="shared" si="2"/>
        <v>1</v>
      </c>
      <c r="N22" s="19">
        <v>1000000</v>
      </c>
      <c r="O22" s="16">
        <f t="shared" si="3"/>
        <v>1</v>
      </c>
      <c r="P22" s="19">
        <v>1000000</v>
      </c>
    </row>
    <row r="23" spans="1:16" ht="15.75" x14ac:dyDescent="0.25">
      <c r="A23" s="17" t="s">
        <v>22</v>
      </c>
      <c r="B23" s="17" t="s">
        <v>24</v>
      </c>
      <c r="C23" s="17" t="s">
        <v>24</v>
      </c>
      <c r="D23" s="17" t="s">
        <v>24</v>
      </c>
      <c r="E23" s="17" t="s">
        <v>39</v>
      </c>
      <c r="F23" s="17" t="s">
        <v>28</v>
      </c>
      <c r="G23" s="17"/>
      <c r="H23" s="18" t="s">
        <v>46</v>
      </c>
      <c r="I23" s="19">
        <v>198500000</v>
      </c>
      <c r="J23" s="19">
        <v>152666229</v>
      </c>
      <c r="K23" s="19">
        <v>45833771</v>
      </c>
      <c r="L23" s="19">
        <v>152666229</v>
      </c>
      <c r="M23" s="16">
        <f t="shared" si="2"/>
        <v>0.76909939042821163</v>
      </c>
      <c r="N23" s="19">
        <v>42564024.909999996</v>
      </c>
      <c r="O23" s="16">
        <f t="shared" si="3"/>
        <v>0.21442833707808562</v>
      </c>
      <c r="P23" s="19">
        <v>42564024.909999996</v>
      </c>
    </row>
    <row r="24" spans="1:16" ht="31.5" x14ac:dyDescent="0.25">
      <c r="A24" s="17" t="s">
        <v>22</v>
      </c>
      <c r="B24" s="17" t="s">
        <v>24</v>
      </c>
      <c r="C24" s="17" t="s">
        <v>24</v>
      </c>
      <c r="D24" s="17" t="s">
        <v>24</v>
      </c>
      <c r="E24" s="17" t="s">
        <v>41</v>
      </c>
      <c r="F24" s="17" t="s">
        <v>36</v>
      </c>
      <c r="G24" s="17"/>
      <c r="H24" s="18" t="s">
        <v>47</v>
      </c>
      <c r="I24" s="19">
        <v>232000000</v>
      </c>
      <c r="J24" s="19">
        <v>203972622.78</v>
      </c>
      <c r="K24" s="19">
        <v>28027377.219999999</v>
      </c>
      <c r="L24" s="19">
        <v>197809723.78</v>
      </c>
      <c r="M24" s="16">
        <f t="shared" si="2"/>
        <v>0.85262811974137931</v>
      </c>
      <c r="N24" s="19">
        <v>44010069</v>
      </c>
      <c r="O24" s="16">
        <f t="shared" si="3"/>
        <v>0.18969857327586206</v>
      </c>
      <c r="P24" s="19">
        <v>44010069</v>
      </c>
    </row>
    <row r="25" spans="1:16" ht="31.5" x14ac:dyDescent="0.25">
      <c r="A25" s="17" t="s">
        <v>22</v>
      </c>
      <c r="B25" s="17" t="s">
        <v>24</v>
      </c>
      <c r="C25" s="17" t="s">
        <v>24</v>
      </c>
      <c r="D25" s="17" t="s">
        <v>24</v>
      </c>
      <c r="E25" s="17" t="s">
        <v>41</v>
      </c>
      <c r="F25" s="17" t="s">
        <v>28</v>
      </c>
      <c r="G25" s="17"/>
      <c r="H25" s="18" t="s">
        <v>48</v>
      </c>
      <c r="I25" s="19">
        <v>182722000</v>
      </c>
      <c r="J25" s="19">
        <v>136680251</v>
      </c>
      <c r="K25" s="19">
        <v>46041749</v>
      </c>
      <c r="L25" s="19">
        <v>110675951</v>
      </c>
      <c r="M25" s="16">
        <f t="shared" si="2"/>
        <v>0.60570676218517749</v>
      </c>
      <c r="N25" s="19">
        <v>20439215</v>
      </c>
      <c r="O25" s="16">
        <f t="shared" si="3"/>
        <v>0.11185962828778144</v>
      </c>
      <c r="P25" s="19">
        <v>20371215</v>
      </c>
    </row>
    <row r="26" spans="1:16" ht="15.75" x14ac:dyDescent="0.25">
      <c r="A26" s="17" t="s">
        <v>22</v>
      </c>
      <c r="B26" s="17" t="s">
        <v>24</v>
      </c>
      <c r="C26" s="17" t="s">
        <v>24</v>
      </c>
      <c r="D26" s="17" t="s">
        <v>24</v>
      </c>
      <c r="E26" s="17" t="s">
        <v>41</v>
      </c>
      <c r="F26" s="17" t="s">
        <v>31</v>
      </c>
      <c r="G26" s="17"/>
      <c r="H26" s="18" t="s">
        <v>49</v>
      </c>
      <c r="I26" s="19">
        <v>450000000</v>
      </c>
      <c r="J26" s="19">
        <v>399235750</v>
      </c>
      <c r="K26" s="19">
        <v>50764250</v>
      </c>
      <c r="L26" s="19">
        <v>399235750</v>
      </c>
      <c r="M26" s="16">
        <f t="shared" si="2"/>
        <v>0.88719055555555559</v>
      </c>
      <c r="N26" s="19">
        <v>67114881</v>
      </c>
      <c r="O26" s="16">
        <f t="shared" si="3"/>
        <v>0.14914417999999999</v>
      </c>
      <c r="P26" s="19">
        <v>67114881</v>
      </c>
    </row>
    <row r="27" spans="1:16" ht="47.25" x14ac:dyDescent="0.25">
      <c r="A27" s="17" t="s">
        <v>22</v>
      </c>
      <c r="B27" s="17" t="s">
        <v>24</v>
      </c>
      <c r="C27" s="17" t="s">
        <v>24</v>
      </c>
      <c r="D27" s="17" t="s">
        <v>24</v>
      </c>
      <c r="E27" s="17" t="s">
        <v>41</v>
      </c>
      <c r="F27" s="17" t="s">
        <v>50</v>
      </c>
      <c r="G27" s="17"/>
      <c r="H27" s="18" t="s">
        <v>51</v>
      </c>
      <c r="I27" s="19">
        <v>400000000</v>
      </c>
      <c r="J27" s="19">
        <v>400000000</v>
      </c>
      <c r="K27" s="19">
        <v>0</v>
      </c>
      <c r="L27" s="19">
        <v>103032551</v>
      </c>
      <c r="M27" s="16">
        <f t="shared" si="2"/>
        <v>0.25758137749999999</v>
      </c>
      <c r="N27" s="19">
        <v>103032551</v>
      </c>
      <c r="O27" s="16">
        <f t="shared" si="3"/>
        <v>0.25758137749999999</v>
      </c>
      <c r="P27" s="19">
        <v>103032551</v>
      </c>
    </row>
    <row r="28" spans="1:16" ht="31.5" x14ac:dyDescent="0.25">
      <c r="A28" s="17" t="s">
        <v>22</v>
      </c>
      <c r="B28" s="17" t="s">
        <v>24</v>
      </c>
      <c r="C28" s="17" t="s">
        <v>24</v>
      </c>
      <c r="D28" s="17" t="s">
        <v>24</v>
      </c>
      <c r="E28" s="17" t="s">
        <v>29</v>
      </c>
      <c r="F28" s="17" t="s">
        <v>52</v>
      </c>
      <c r="G28" s="17"/>
      <c r="H28" s="18" t="s">
        <v>53</v>
      </c>
      <c r="I28" s="19">
        <v>752200000</v>
      </c>
      <c r="J28" s="19">
        <v>751856826</v>
      </c>
      <c r="K28" s="19">
        <v>343174</v>
      </c>
      <c r="L28" s="19">
        <v>748317682</v>
      </c>
      <c r="M28" s="16">
        <f t="shared" si="2"/>
        <v>0.99483871576708327</v>
      </c>
      <c r="N28" s="19">
        <v>639326147</v>
      </c>
      <c r="O28" s="16">
        <f t="shared" si="3"/>
        <v>0.84994170034565275</v>
      </c>
      <c r="P28" s="19">
        <v>639326147</v>
      </c>
    </row>
    <row r="29" spans="1:16" ht="15.75" x14ac:dyDescent="0.25">
      <c r="A29" s="17" t="s">
        <v>22</v>
      </c>
      <c r="B29" s="17" t="s">
        <v>24</v>
      </c>
      <c r="C29" s="17" t="s">
        <v>24</v>
      </c>
      <c r="D29" s="17" t="s">
        <v>24</v>
      </c>
      <c r="E29" s="17" t="s">
        <v>29</v>
      </c>
      <c r="F29" s="17" t="s">
        <v>34</v>
      </c>
      <c r="G29" s="17"/>
      <c r="H29" s="18" t="s">
        <v>54</v>
      </c>
      <c r="I29" s="19">
        <v>27375812</v>
      </c>
      <c r="J29" s="19">
        <v>25799076</v>
      </c>
      <c r="K29" s="19">
        <v>1576736</v>
      </c>
      <c r="L29" s="19">
        <v>25749060</v>
      </c>
      <c r="M29" s="16">
        <f t="shared" si="2"/>
        <v>0.9405770320164385</v>
      </c>
      <c r="N29" s="19">
        <v>3104721</v>
      </c>
      <c r="O29" s="16">
        <f t="shared" si="3"/>
        <v>0.11341110174193189</v>
      </c>
      <c r="P29" s="19">
        <v>3104721</v>
      </c>
    </row>
    <row r="30" spans="1:16" ht="15.75" x14ac:dyDescent="0.25">
      <c r="A30" s="17" t="s">
        <v>22</v>
      </c>
      <c r="B30" s="17" t="s">
        <v>24</v>
      </c>
      <c r="C30" s="17" t="s">
        <v>24</v>
      </c>
      <c r="D30" s="17" t="s">
        <v>24</v>
      </c>
      <c r="E30" s="17" t="s">
        <v>31</v>
      </c>
      <c r="F30" s="17" t="s">
        <v>34</v>
      </c>
      <c r="G30" s="17"/>
      <c r="H30" s="18" t="s">
        <v>55</v>
      </c>
      <c r="I30" s="19">
        <v>297900000</v>
      </c>
      <c r="J30" s="19">
        <v>297900000</v>
      </c>
      <c r="K30" s="19">
        <v>0</v>
      </c>
      <c r="L30" s="19">
        <v>297072500</v>
      </c>
      <c r="M30" s="16">
        <f t="shared" si="2"/>
        <v>0.99722222222222223</v>
      </c>
      <c r="N30" s="19">
        <v>48822500</v>
      </c>
      <c r="O30" s="16">
        <f t="shared" si="3"/>
        <v>0.16388888888888889</v>
      </c>
      <c r="P30" s="19">
        <v>48822500</v>
      </c>
    </row>
    <row r="31" spans="1:16" ht="31.5" x14ac:dyDescent="0.25">
      <c r="A31" s="17" t="s">
        <v>22</v>
      </c>
      <c r="B31" s="17" t="s">
        <v>24</v>
      </c>
      <c r="C31" s="17" t="s">
        <v>24</v>
      </c>
      <c r="D31" s="17" t="s">
        <v>24</v>
      </c>
      <c r="E31" s="17" t="s">
        <v>31</v>
      </c>
      <c r="F31" s="17" t="s">
        <v>36</v>
      </c>
      <c r="G31" s="17"/>
      <c r="H31" s="18" t="s">
        <v>56</v>
      </c>
      <c r="I31" s="19">
        <v>1828000</v>
      </c>
      <c r="J31" s="19">
        <v>1628000</v>
      </c>
      <c r="K31" s="19">
        <v>200000</v>
      </c>
      <c r="L31" s="19">
        <v>200000</v>
      </c>
      <c r="M31" s="16">
        <f t="shared" si="2"/>
        <v>0.10940919037199125</v>
      </c>
      <c r="N31" s="19">
        <v>200000</v>
      </c>
      <c r="O31" s="16">
        <f t="shared" si="3"/>
        <v>0.10940919037199125</v>
      </c>
      <c r="P31" s="19">
        <v>200000</v>
      </c>
    </row>
    <row r="32" spans="1:16" ht="47.25" x14ac:dyDescent="0.25">
      <c r="A32" s="17" t="s">
        <v>22</v>
      </c>
      <c r="B32" s="17" t="s">
        <v>24</v>
      </c>
      <c r="C32" s="17" t="s">
        <v>24</v>
      </c>
      <c r="D32" s="17" t="s">
        <v>24</v>
      </c>
      <c r="E32" s="17" t="s">
        <v>31</v>
      </c>
      <c r="F32" s="17" t="s">
        <v>28</v>
      </c>
      <c r="G32" s="17"/>
      <c r="H32" s="18" t="s">
        <v>57</v>
      </c>
      <c r="I32" s="19">
        <v>3205000000</v>
      </c>
      <c r="J32" s="19">
        <v>2916131793</v>
      </c>
      <c r="K32" s="19">
        <v>288868207</v>
      </c>
      <c r="L32" s="19">
        <v>2753249618</v>
      </c>
      <c r="M32" s="16">
        <f t="shared" si="2"/>
        <v>0.85904824274570979</v>
      </c>
      <c r="N32" s="19">
        <v>529640221</v>
      </c>
      <c r="O32" s="16">
        <f t="shared" si="3"/>
        <v>0.16525435912636505</v>
      </c>
      <c r="P32" s="19">
        <v>529640221</v>
      </c>
    </row>
    <row r="33" spans="1:16" ht="15.75" x14ac:dyDescent="0.25">
      <c r="A33" s="17" t="s">
        <v>22</v>
      </c>
      <c r="B33" s="17" t="s">
        <v>24</v>
      </c>
      <c r="C33" s="17" t="s">
        <v>24</v>
      </c>
      <c r="D33" s="17" t="s">
        <v>24</v>
      </c>
      <c r="E33" s="17" t="s">
        <v>31</v>
      </c>
      <c r="F33" s="17" t="s">
        <v>39</v>
      </c>
      <c r="G33" s="17"/>
      <c r="H33" s="18" t="s">
        <v>58</v>
      </c>
      <c r="I33" s="19">
        <v>2734000000</v>
      </c>
      <c r="J33" s="19">
        <v>2467699156</v>
      </c>
      <c r="K33" s="19">
        <v>266300844</v>
      </c>
      <c r="L33" s="19">
        <v>2467699156</v>
      </c>
      <c r="M33" s="16">
        <f t="shared" si="2"/>
        <v>0.90259661887344556</v>
      </c>
      <c r="N33" s="19">
        <v>433921577</v>
      </c>
      <c r="O33" s="16">
        <f t="shared" si="3"/>
        <v>0.1587130859546452</v>
      </c>
      <c r="P33" s="19">
        <v>433921577</v>
      </c>
    </row>
    <row r="34" spans="1:16" ht="47.25" x14ac:dyDescent="0.25">
      <c r="A34" s="17" t="s">
        <v>22</v>
      </c>
      <c r="B34" s="17" t="s">
        <v>24</v>
      </c>
      <c r="C34" s="17" t="s">
        <v>24</v>
      </c>
      <c r="D34" s="17" t="s">
        <v>24</v>
      </c>
      <c r="E34" s="17" t="s">
        <v>31</v>
      </c>
      <c r="F34" s="17" t="s">
        <v>29</v>
      </c>
      <c r="G34" s="17"/>
      <c r="H34" s="18" t="s">
        <v>59</v>
      </c>
      <c r="I34" s="19">
        <v>220189188</v>
      </c>
      <c r="J34" s="19">
        <v>190545504</v>
      </c>
      <c r="K34" s="19">
        <v>29643684</v>
      </c>
      <c r="L34" s="19">
        <v>115085031</v>
      </c>
      <c r="M34" s="16">
        <f t="shared" si="2"/>
        <v>0.52266431447124462</v>
      </c>
      <c r="N34" s="19">
        <v>1841069</v>
      </c>
      <c r="O34" s="16">
        <f t="shared" si="3"/>
        <v>8.3613051881548332E-3</v>
      </c>
      <c r="P34" s="19">
        <v>1841069</v>
      </c>
    </row>
    <row r="35" spans="1:16" ht="78.75" x14ac:dyDescent="0.25">
      <c r="A35" s="17" t="s">
        <v>22</v>
      </c>
      <c r="B35" s="17" t="s">
        <v>24</v>
      </c>
      <c r="C35" s="17" t="s">
        <v>24</v>
      </c>
      <c r="D35" s="17" t="s">
        <v>24</v>
      </c>
      <c r="E35" s="17" t="s">
        <v>50</v>
      </c>
      <c r="F35" s="17" t="s">
        <v>28</v>
      </c>
      <c r="G35" s="17"/>
      <c r="H35" s="18" t="s">
        <v>60</v>
      </c>
      <c r="I35" s="19">
        <v>55000000</v>
      </c>
      <c r="J35" s="19">
        <v>55000000</v>
      </c>
      <c r="K35" s="19">
        <v>0</v>
      </c>
      <c r="L35" s="19">
        <v>1534090</v>
      </c>
      <c r="M35" s="16">
        <f t="shared" si="2"/>
        <v>2.7892545454545455E-2</v>
      </c>
      <c r="N35" s="19">
        <v>1521295</v>
      </c>
      <c r="O35" s="16">
        <f t="shared" si="3"/>
        <v>2.7659909090909093E-2</v>
      </c>
      <c r="P35" s="19">
        <v>1521295</v>
      </c>
    </row>
    <row r="36" spans="1:16" ht="31.5" x14ac:dyDescent="0.25">
      <c r="A36" s="17" t="s">
        <v>22</v>
      </c>
      <c r="B36" s="17" t="s">
        <v>24</v>
      </c>
      <c r="C36" s="17" t="s">
        <v>24</v>
      </c>
      <c r="D36" s="17" t="s">
        <v>24</v>
      </c>
      <c r="E36" s="17" t="s">
        <v>61</v>
      </c>
      <c r="F36" s="17"/>
      <c r="G36" s="17"/>
      <c r="H36" s="18" t="s">
        <v>62</v>
      </c>
      <c r="I36" s="19">
        <v>120000000</v>
      </c>
      <c r="J36" s="19">
        <v>70470515</v>
      </c>
      <c r="K36" s="19">
        <v>49529485</v>
      </c>
      <c r="L36" s="19">
        <v>15743985</v>
      </c>
      <c r="M36" s="16">
        <f t="shared" si="2"/>
        <v>0.13119987499999999</v>
      </c>
      <c r="N36" s="19">
        <v>15644332</v>
      </c>
      <c r="O36" s="16">
        <f t="shared" si="3"/>
        <v>0.13036943333333334</v>
      </c>
      <c r="P36" s="19">
        <v>14998532</v>
      </c>
    </row>
    <row r="37" spans="1:16" ht="15.75" x14ac:dyDescent="0.25">
      <c r="A37" s="13" t="s">
        <v>22</v>
      </c>
      <c r="B37" s="13" t="s">
        <v>63</v>
      </c>
      <c r="C37" s="13"/>
      <c r="D37" s="13"/>
      <c r="E37" s="13"/>
      <c r="F37" s="13"/>
      <c r="G37" s="13"/>
      <c r="H37" s="14" t="s">
        <v>64</v>
      </c>
      <c r="I37" s="15">
        <f>SUM(I38:I53)-I39-I41-I43</f>
        <v>290084328718</v>
      </c>
      <c r="J37" s="15">
        <f t="shared" ref="J37:P37" si="5">SUM(J38:J53)-J39-J41-J43</f>
        <v>47061726467</v>
      </c>
      <c r="K37" s="15">
        <f t="shared" si="5"/>
        <v>181691443251</v>
      </c>
      <c r="L37" s="15">
        <f t="shared" si="5"/>
        <v>47061726467</v>
      </c>
      <c r="M37" s="16">
        <f t="shared" si="2"/>
        <v>0.16223463940635749</v>
      </c>
      <c r="N37" s="15">
        <f t="shared" si="5"/>
        <v>19444367412</v>
      </c>
      <c r="O37" s="16">
        <f t="shared" si="3"/>
        <v>6.7030051219700584E-2</v>
      </c>
      <c r="P37" s="15">
        <f t="shared" si="5"/>
        <v>15455011412</v>
      </c>
    </row>
    <row r="38" spans="1:16" ht="47.25" x14ac:dyDescent="0.25">
      <c r="A38" s="17" t="s">
        <v>22</v>
      </c>
      <c r="B38" s="17" t="s">
        <v>63</v>
      </c>
      <c r="C38" s="17" t="s">
        <v>24</v>
      </c>
      <c r="D38" s="17" t="s">
        <v>24</v>
      </c>
      <c r="E38" s="17" t="s">
        <v>65</v>
      </c>
      <c r="F38" s="17"/>
      <c r="G38" s="17"/>
      <c r="H38" s="18" t="s">
        <v>66</v>
      </c>
      <c r="I38" s="19">
        <v>1177575000</v>
      </c>
      <c r="J38" s="19">
        <v>1177575000</v>
      </c>
      <c r="K38" s="19">
        <v>0</v>
      </c>
      <c r="L38" s="19">
        <v>1177575000</v>
      </c>
      <c r="M38" s="16">
        <f t="shared" si="2"/>
        <v>1</v>
      </c>
      <c r="N38" s="19">
        <v>1177575000</v>
      </c>
      <c r="O38" s="16">
        <f t="shared" si="3"/>
        <v>1</v>
      </c>
      <c r="P38" s="19">
        <v>1177575000</v>
      </c>
    </row>
    <row r="39" spans="1:16" ht="15.75" x14ac:dyDescent="0.25">
      <c r="A39" s="17" t="s">
        <v>22</v>
      </c>
      <c r="B39" s="17" t="s">
        <v>63</v>
      </c>
      <c r="C39" s="17" t="s">
        <v>24</v>
      </c>
      <c r="D39" s="17" t="s">
        <v>24</v>
      </c>
      <c r="E39" s="17" t="s">
        <v>65</v>
      </c>
      <c r="F39" s="17" t="s">
        <v>52</v>
      </c>
      <c r="G39" s="17"/>
      <c r="H39" s="18" t="s">
        <v>67</v>
      </c>
      <c r="I39" s="19">
        <v>1177575000</v>
      </c>
      <c r="J39" s="19">
        <v>1177575000</v>
      </c>
      <c r="K39" s="19">
        <v>0</v>
      </c>
      <c r="L39" s="19">
        <v>1177575000</v>
      </c>
      <c r="M39" s="16">
        <f t="shared" si="2"/>
        <v>1</v>
      </c>
      <c r="N39" s="19">
        <v>1177575000</v>
      </c>
      <c r="O39" s="16">
        <f t="shared" si="3"/>
        <v>1</v>
      </c>
      <c r="P39" s="19">
        <v>1177575000</v>
      </c>
    </row>
    <row r="40" spans="1:16" ht="47.25" x14ac:dyDescent="0.25">
      <c r="A40" s="17" t="s">
        <v>22</v>
      </c>
      <c r="B40" s="17" t="s">
        <v>63</v>
      </c>
      <c r="C40" s="17" t="s">
        <v>24</v>
      </c>
      <c r="D40" s="17" t="s">
        <v>24</v>
      </c>
      <c r="E40" s="17" t="s">
        <v>68</v>
      </c>
      <c r="F40" s="17"/>
      <c r="G40" s="17"/>
      <c r="H40" s="18" t="s">
        <v>69</v>
      </c>
      <c r="I40" s="19">
        <v>146613000</v>
      </c>
      <c r="J40" s="19">
        <v>146613000</v>
      </c>
      <c r="K40" s="19">
        <v>0</v>
      </c>
      <c r="L40" s="19">
        <v>146613000</v>
      </c>
      <c r="M40" s="16">
        <f t="shared" si="2"/>
        <v>1</v>
      </c>
      <c r="N40" s="19">
        <v>146613000</v>
      </c>
      <c r="O40" s="16">
        <f t="shared" si="3"/>
        <v>1</v>
      </c>
      <c r="P40" s="19">
        <v>146613000</v>
      </c>
    </row>
    <row r="41" spans="1:16" ht="15.75" x14ac:dyDescent="0.25">
      <c r="A41" s="17" t="s">
        <v>22</v>
      </c>
      <c r="B41" s="17" t="s">
        <v>63</v>
      </c>
      <c r="C41" s="17" t="s">
        <v>24</v>
      </c>
      <c r="D41" s="17" t="s">
        <v>24</v>
      </c>
      <c r="E41" s="17" t="s">
        <v>68</v>
      </c>
      <c r="F41" s="17" t="s">
        <v>52</v>
      </c>
      <c r="G41" s="17"/>
      <c r="H41" s="18" t="s">
        <v>67</v>
      </c>
      <c r="I41" s="19">
        <v>146613000</v>
      </c>
      <c r="J41" s="19">
        <v>146613000</v>
      </c>
      <c r="K41" s="19">
        <v>0</v>
      </c>
      <c r="L41" s="19">
        <v>146613000</v>
      </c>
      <c r="M41" s="16">
        <f t="shared" si="2"/>
        <v>1</v>
      </c>
      <c r="N41" s="19">
        <v>146613000</v>
      </c>
      <c r="O41" s="16">
        <f t="shared" si="3"/>
        <v>1</v>
      </c>
      <c r="P41" s="19">
        <v>146613000</v>
      </c>
    </row>
    <row r="42" spans="1:16" ht="31.5" x14ac:dyDescent="0.25">
      <c r="A42" s="17" t="s">
        <v>22</v>
      </c>
      <c r="B42" s="17" t="s">
        <v>63</v>
      </c>
      <c r="C42" s="17" t="s">
        <v>24</v>
      </c>
      <c r="D42" s="17" t="s">
        <v>24</v>
      </c>
      <c r="E42" s="17" t="s">
        <v>70</v>
      </c>
      <c r="F42" s="17"/>
      <c r="G42" s="17"/>
      <c r="H42" s="18" t="s">
        <v>71</v>
      </c>
      <c r="I42" s="19">
        <v>202009000</v>
      </c>
      <c r="J42" s="19">
        <v>202009000</v>
      </c>
      <c r="K42" s="19">
        <v>0</v>
      </c>
      <c r="L42" s="19">
        <v>202009000</v>
      </c>
      <c r="M42" s="16">
        <f t="shared" si="2"/>
        <v>1</v>
      </c>
      <c r="N42" s="19">
        <v>202009000</v>
      </c>
      <c r="O42" s="16">
        <f t="shared" si="3"/>
        <v>1</v>
      </c>
      <c r="P42" s="19">
        <v>202009000</v>
      </c>
    </row>
    <row r="43" spans="1:16" ht="15.75" x14ac:dyDescent="0.25">
      <c r="A43" s="17" t="s">
        <v>22</v>
      </c>
      <c r="B43" s="17" t="s">
        <v>63</v>
      </c>
      <c r="C43" s="17" t="s">
        <v>24</v>
      </c>
      <c r="D43" s="17" t="s">
        <v>24</v>
      </c>
      <c r="E43" s="17" t="s">
        <v>70</v>
      </c>
      <c r="F43" s="17" t="s">
        <v>52</v>
      </c>
      <c r="G43" s="17"/>
      <c r="H43" s="18" t="s">
        <v>67</v>
      </c>
      <c r="I43" s="19">
        <v>202009000</v>
      </c>
      <c r="J43" s="19">
        <v>202009000</v>
      </c>
      <c r="K43" s="19">
        <v>0</v>
      </c>
      <c r="L43" s="19">
        <v>202009000</v>
      </c>
      <c r="M43" s="16">
        <f t="shared" si="2"/>
        <v>1</v>
      </c>
      <c r="N43" s="19">
        <v>202009000</v>
      </c>
      <c r="O43" s="16">
        <f t="shared" si="3"/>
        <v>1</v>
      </c>
      <c r="P43" s="19">
        <v>202009000</v>
      </c>
    </row>
    <row r="44" spans="1:16" ht="63" x14ac:dyDescent="0.25">
      <c r="A44" s="17" t="s">
        <v>22</v>
      </c>
      <c r="B44" s="17" t="s">
        <v>63</v>
      </c>
      <c r="C44" s="17" t="s">
        <v>63</v>
      </c>
      <c r="D44" s="17" t="s">
        <v>26</v>
      </c>
      <c r="E44" s="17" t="s">
        <v>72</v>
      </c>
      <c r="F44" s="17"/>
      <c r="G44" s="17"/>
      <c r="H44" s="18" t="s">
        <v>73</v>
      </c>
      <c r="I44" s="19">
        <v>24953931718</v>
      </c>
      <c r="J44" s="19">
        <v>24953931718</v>
      </c>
      <c r="K44" s="19">
        <v>0</v>
      </c>
      <c r="L44" s="19">
        <v>24953931718</v>
      </c>
      <c r="M44" s="16">
        <f t="shared" si="2"/>
        <v>1</v>
      </c>
      <c r="N44" s="19">
        <v>4107585443</v>
      </c>
      <c r="O44" s="16">
        <f t="shared" si="3"/>
        <v>0.16460674371554357</v>
      </c>
      <c r="P44" s="19">
        <v>4107585443</v>
      </c>
    </row>
    <row r="45" spans="1:16" ht="63" x14ac:dyDescent="0.25">
      <c r="A45" s="17" t="s">
        <v>22</v>
      </c>
      <c r="B45" s="17" t="s">
        <v>63</v>
      </c>
      <c r="C45" s="17" t="s">
        <v>63</v>
      </c>
      <c r="D45" s="17" t="s">
        <v>26</v>
      </c>
      <c r="E45" s="17" t="s">
        <v>74</v>
      </c>
      <c r="F45" s="17"/>
      <c r="G45" s="17"/>
      <c r="H45" s="18" t="s">
        <v>75</v>
      </c>
      <c r="I45" s="19">
        <v>4485259000</v>
      </c>
      <c r="J45" s="19">
        <v>0</v>
      </c>
      <c r="K45" s="19">
        <v>4485259000</v>
      </c>
      <c r="L45" s="19">
        <v>0</v>
      </c>
      <c r="M45" s="16">
        <f t="shared" si="2"/>
        <v>0</v>
      </c>
      <c r="N45" s="19">
        <v>0</v>
      </c>
      <c r="O45" s="16">
        <f t="shared" si="3"/>
        <v>0</v>
      </c>
      <c r="P45" s="19">
        <v>0</v>
      </c>
    </row>
    <row r="46" spans="1:16" ht="31.5" x14ac:dyDescent="0.25">
      <c r="A46" s="17" t="s">
        <v>22</v>
      </c>
      <c r="B46" s="17" t="s">
        <v>63</v>
      </c>
      <c r="C46" s="17" t="s">
        <v>63</v>
      </c>
      <c r="D46" s="17" t="s">
        <v>26</v>
      </c>
      <c r="E46" s="17" t="s">
        <v>76</v>
      </c>
      <c r="F46" s="17"/>
      <c r="G46" s="17"/>
      <c r="H46" s="18" t="s">
        <v>77</v>
      </c>
      <c r="I46" s="19">
        <v>6855245000</v>
      </c>
      <c r="J46" s="19">
        <v>6855245000</v>
      </c>
      <c r="K46" s="19">
        <v>0</v>
      </c>
      <c r="L46" s="19">
        <v>6855245000</v>
      </c>
      <c r="M46" s="16">
        <f t="shared" si="2"/>
        <v>1</v>
      </c>
      <c r="N46" s="19">
        <v>6855245000</v>
      </c>
      <c r="O46" s="16">
        <f t="shared" si="3"/>
        <v>1</v>
      </c>
      <c r="P46" s="19">
        <v>6855245000</v>
      </c>
    </row>
    <row r="47" spans="1:16" ht="47.25" x14ac:dyDescent="0.25">
      <c r="A47" s="17" t="s">
        <v>22</v>
      </c>
      <c r="B47" s="17" t="s">
        <v>63</v>
      </c>
      <c r="C47" s="17" t="s">
        <v>63</v>
      </c>
      <c r="D47" s="17" t="s">
        <v>26</v>
      </c>
      <c r="E47" s="17" t="s">
        <v>78</v>
      </c>
      <c r="F47" s="17"/>
      <c r="G47" s="17"/>
      <c r="H47" s="18" t="s">
        <v>79</v>
      </c>
      <c r="I47" s="19">
        <v>53929159000</v>
      </c>
      <c r="J47" s="19">
        <v>0</v>
      </c>
      <c r="K47" s="19">
        <v>0</v>
      </c>
      <c r="L47" s="19">
        <v>0</v>
      </c>
      <c r="M47" s="16">
        <f t="shared" si="2"/>
        <v>0</v>
      </c>
      <c r="N47" s="19">
        <v>0</v>
      </c>
      <c r="O47" s="16">
        <f t="shared" si="3"/>
        <v>0</v>
      </c>
      <c r="P47" s="19">
        <v>0</v>
      </c>
    </row>
    <row r="48" spans="1:16" ht="47.25" x14ac:dyDescent="0.25">
      <c r="A48" s="17" t="s">
        <v>22</v>
      </c>
      <c r="B48" s="17" t="s">
        <v>63</v>
      </c>
      <c r="C48" s="17" t="s">
        <v>63</v>
      </c>
      <c r="D48" s="17" t="s">
        <v>80</v>
      </c>
      <c r="E48" s="17" t="s">
        <v>41</v>
      </c>
      <c r="F48" s="17"/>
      <c r="G48" s="17"/>
      <c r="H48" s="18" t="s">
        <v>81</v>
      </c>
      <c r="I48" s="19">
        <v>120000000000</v>
      </c>
      <c r="J48" s="19">
        <v>0</v>
      </c>
      <c r="K48" s="19">
        <v>120000000000</v>
      </c>
      <c r="L48" s="19">
        <v>0</v>
      </c>
      <c r="M48" s="16">
        <f t="shared" si="2"/>
        <v>0</v>
      </c>
      <c r="N48" s="19">
        <v>0</v>
      </c>
      <c r="O48" s="16">
        <f t="shared" si="3"/>
        <v>0</v>
      </c>
      <c r="P48" s="19">
        <v>0</v>
      </c>
    </row>
    <row r="49" spans="1:16" ht="63" x14ac:dyDescent="0.25">
      <c r="A49" s="17" t="s">
        <v>22</v>
      </c>
      <c r="B49" s="17" t="s">
        <v>63</v>
      </c>
      <c r="C49" s="17" t="s">
        <v>63</v>
      </c>
      <c r="D49" s="17" t="s">
        <v>80</v>
      </c>
      <c r="E49" s="17" t="s">
        <v>29</v>
      </c>
      <c r="F49" s="17"/>
      <c r="G49" s="17"/>
      <c r="H49" s="18" t="s">
        <v>82</v>
      </c>
      <c r="I49" s="19">
        <v>7402000000</v>
      </c>
      <c r="J49" s="19">
        <v>0</v>
      </c>
      <c r="K49" s="19">
        <v>0</v>
      </c>
      <c r="L49" s="19">
        <v>0</v>
      </c>
      <c r="M49" s="16">
        <f t="shared" si="2"/>
        <v>0</v>
      </c>
      <c r="N49" s="19">
        <v>0</v>
      </c>
      <c r="O49" s="16">
        <f t="shared" si="3"/>
        <v>0</v>
      </c>
      <c r="P49" s="19">
        <v>0</v>
      </c>
    </row>
    <row r="50" spans="1:16" ht="15.75" x14ac:dyDescent="0.25">
      <c r="A50" s="17" t="s">
        <v>22</v>
      </c>
      <c r="B50" s="17" t="s">
        <v>63</v>
      </c>
      <c r="C50" s="17" t="s">
        <v>80</v>
      </c>
      <c r="D50" s="17" t="s">
        <v>24</v>
      </c>
      <c r="E50" s="17" t="s">
        <v>83</v>
      </c>
      <c r="F50" s="17"/>
      <c r="G50" s="17"/>
      <c r="H50" s="18" t="s">
        <v>84</v>
      </c>
      <c r="I50" s="19">
        <v>655924749</v>
      </c>
      <c r="J50" s="19">
        <v>655924749</v>
      </c>
      <c r="K50" s="19">
        <v>0</v>
      </c>
      <c r="L50" s="19">
        <v>655924749</v>
      </c>
      <c r="M50" s="16">
        <f t="shared" si="2"/>
        <v>1</v>
      </c>
      <c r="N50" s="19">
        <v>655924749</v>
      </c>
      <c r="O50" s="16">
        <f t="shared" si="3"/>
        <v>1</v>
      </c>
      <c r="P50" s="19">
        <v>655924749</v>
      </c>
    </row>
    <row r="51" spans="1:16" ht="31.5" x14ac:dyDescent="0.25">
      <c r="A51" s="17" t="s">
        <v>22</v>
      </c>
      <c r="B51" s="17" t="s">
        <v>63</v>
      </c>
      <c r="C51" s="17" t="s">
        <v>80</v>
      </c>
      <c r="D51" s="17" t="s">
        <v>24</v>
      </c>
      <c r="E51" s="17" t="s">
        <v>85</v>
      </c>
      <c r="F51" s="17"/>
      <c r="G51" s="17"/>
      <c r="H51" s="18" t="s">
        <v>86</v>
      </c>
      <c r="I51" s="19">
        <v>9081074251</v>
      </c>
      <c r="J51" s="19">
        <v>9081072000</v>
      </c>
      <c r="K51" s="19">
        <v>2251</v>
      </c>
      <c r="L51" s="19">
        <v>9081072000</v>
      </c>
      <c r="M51" s="16">
        <f t="shared" si="2"/>
        <v>0.99999975212183734</v>
      </c>
      <c r="N51" s="19">
        <v>2310059220</v>
      </c>
      <c r="O51" s="16">
        <f t="shared" si="3"/>
        <v>0.25438171257608849</v>
      </c>
      <c r="P51" s="19">
        <v>2310059220</v>
      </c>
    </row>
    <row r="52" spans="1:16" ht="47.25" x14ac:dyDescent="0.25">
      <c r="A52" s="17" t="s">
        <v>22</v>
      </c>
      <c r="B52" s="17" t="s">
        <v>63</v>
      </c>
      <c r="C52" s="17" t="s">
        <v>87</v>
      </c>
      <c r="D52" s="17" t="s">
        <v>88</v>
      </c>
      <c r="E52" s="17" t="s">
        <v>52</v>
      </c>
      <c r="F52" s="17"/>
      <c r="G52" s="17"/>
      <c r="H52" s="18" t="s">
        <v>89</v>
      </c>
      <c r="I52" s="19">
        <v>50995538000</v>
      </c>
      <c r="J52" s="19">
        <v>3989356000</v>
      </c>
      <c r="K52" s="19">
        <v>47006182000</v>
      </c>
      <c r="L52" s="19">
        <v>3989356000</v>
      </c>
      <c r="M52" s="16">
        <f t="shared" si="2"/>
        <v>7.8229510981921602E-2</v>
      </c>
      <c r="N52" s="19">
        <v>3989356000</v>
      </c>
      <c r="O52" s="16">
        <f t="shared" si="3"/>
        <v>7.8229510981921602E-2</v>
      </c>
      <c r="P52" s="19">
        <v>0</v>
      </c>
    </row>
    <row r="53" spans="1:16" ht="47.25" x14ac:dyDescent="0.25">
      <c r="A53" s="17" t="s">
        <v>22</v>
      </c>
      <c r="B53" s="17" t="s">
        <v>63</v>
      </c>
      <c r="C53" s="17" t="s">
        <v>87</v>
      </c>
      <c r="D53" s="17" t="s">
        <v>88</v>
      </c>
      <c r="E53" s="17" t="s">
        <v>34</v>
      </c>
      <c r="F53" s="17"/>
      <c r="G53" s="17"/>
      <c r="H53" s="18" t="s">
        <v>90</v>
      </c>
      <c r="I53" s="19">
        <v>10200000000</v>
      </c>
      <c r="J53" s="19">
        <v>0</v>
      </c>
      <c r="K53" s="19">
        <v>10200000000</v>
      </c>
      <c r="L53" s="19">
        <v>0</v>
      </c>
      <c r="M53" s="16">
        <f t="shared" si="2"/>
        <v>0</v>
      </c>
      <c r="N53" s="19">
        <v>0</v>
      </c>
      <c r="O53" s="16">
        <f t="shared" si="3"/>
        <v>0</v>
      </c>
      <c r="P53" s="19">
        <v>0</v>
      </c>
    </row>
    <row r="54" spans="1:16" ht="31.5" x14ac:dyDescent="0.25">
      <c r="A54" s="13" t="s">
        <v>22</v>
      </c>
      <c r="B54" s="13" t="s">
        <v>91</v>
      </c>
      <c r="C54" s="13"/>
      <c r="D54" s="13"/>
      <c r="E54" s="13"/>
      <c r="F54" s="13"/>
      <c r="G54" s="13"/>
      <c r="H54" s="14" t="s">
        <v>92</v>
      </c>
      <c r="I54" s="15">
        <f>+I55+I58</f>
        <v>3153944000</v>
      </c>
      <c r="J54" s="15">
        <f t="shared" ref="J54:P54" si="6">+J55+J58</f>
        <v>195824643</v>
      </c>
      <c r="K54" s="15">
        <f t="shared" si="6"/>
        <v>2958119357</v>
      </c>
      <c r="L54" s="15">
        <f t="shared" si="6"/>
        <v>195824643</v>
      </c>
      <c r="M54" s="16">
        <f t="shared" si="2"/>
        <v>6.208881419581324E-2</v>
      </c>
      <c r="N54" s="15">
        <f t="shared" si="6"/>
        <v>195824643</v>
      </c>
      <c r="O54" s="16">
        <f t="shared" si="3"/>
        <v>6.208881419581324E-2</v>
      </c>
      <c r="P54" s="15">
        <f t="shared" si="6"/>
        <v>195824643</v>
      </c>
    </row>
    <row r="55" spans="1:16" ht="15.75" x14ac:dyDescent="0.25">
      <c r="A55" s="13" t="s">
        <v>22</v>
      </c>
      <c r="B55" s="13" t="s">
        <v>91</v>
      </c>
      <c r="C55" s="13" t="s">
        <v>26</v>
      </c>
      <c r="D55" s="13"/>
      <c r="E55" s="13"/>
      <c r="F55" s="13"/>
      <c r="G55" s="13"/>
      <c r="H55" s="14" t="s">
        <v>93</v>
      </c>
      <c r="I55" s="15">
        <v>201320000</v>
      </c>
      <c r="J55" s="15">
        <v>195824643</v>
      </c>
      <c r="K55" s="15">
        <v>5495357</v>
      </c>
      <c r="L55" s="15">
        <v>195824643</v>
      </c>
      <c r="M55" s="16">
        <f t="shared" si="2"/>
        <v>0.97270337273991658</v>
      </c>
      <c r="N55" s="15">
        <v>195824643</v>
      </c>
      <c r="O55" s="16">
        <f t="shared" si="3"/>
        <v>0.97270337273991658</v>
      </c>
      <c r="P55" s="15">
        <v>195824643</v>
      </c>
    </row>
    <row r="56" spans="1:16" ht="31.5" x14ac:dyDescent="0.25">
      <c r="A56" s="17" t="s">
        <v>22</v>
      </c>
      <c r="B56" s="17" t="s">
        <v>91</v>
      </c>
      <c r="C56" s="17" t="s">
        <v>26</v>
      </c>
      <c r="D56" s="17" t="s">
        <v>24</v>
      </c>
      <c r="E56" s="17" t="s">
        <v>52</v>
      </c>
      <c r="F56" s="17"/>
      <c r="G56" s="17"/>
      <c r="H56" s="18" t="s">
        <v>94</v>
      </c>
      <c r="I56" s="19">
        <v>198560000</v>
      </c>
      <c r="J56" s="19">
        <v>195824643</v>
      </c>
      <c r="K56" s="19">
        <v>2735357</v>
      </c>
      <c r="L56" s="19">
        <v>195824643</v>
      </c>
      <c r="M56" s="16">
        <f t="shared" si="2"/>
        <v>0.98622402800161157</v>
      </c>
      <c r="N56" s="19">
        <v>195824643</v>
      </c>
      <c r="O56" s="16">
        <f t="shared" si="3"/>
        <v>0.98622402800161157</v>
      </c>
      <c r="P56" s="19">
        <v>195824643</v>
      </c>
    </row>
    <row r="57" spans="1:16" ht="31.5" x14ac:dyDescent="0.25">
      <c r="A57" s="17" t="s">
        <v>22</v>
      </c>
      <c r="B57" s="17" t="s">
        <v>91</v>
      </c>
      <c r="C57" s="17" t="s">
        <v>26</v>
      </c>
      <c r="D57" s="17" t="s">
        <v>24</v>
      </c>
      <c r="E57" s="17" t="s">
        <v>41</v>
      </c>
      <c r="F57" s="17"/>
      <c r="G57" s="17"/>
      <c r="H57" s="18" t="s">
        <v>95</v>
      </c>
      <c r="I57" s="19">
        <v>2760000</v>
      </c>
      <c r="J57" s="19">
        <v>0</v>
      </c>
      <c r="K57" s="19">
        <v>2760000</v>
      </c>
      <c r="L57" s="19">
        <v>0</v>
      </c>
      <c r="M57" s="16">
        <f t="shared" si="2"/>
        <v>0</v>
      </c>
      <c r="N57" s="19">
        <v>0</v>
      </c>
      <c r="O57" s="16">
        <f t="shared" si="3"/>
        <v>0</v>
      </c>
      <c r="P57" s="19">
        <v>0</v>
      </c>
    </row>
    <row r="58" spans="1:16" ht="15.75" x14ac:dyDescent="0.25">
      <c r="A58" s="13" t="s">
        <v>22</v>
      </c>
      <c r="B58" s="13" t="s">
        <v>91</v>
      </c>
      <c r="C58" s="13" t="s">
        <v>80</v>
      </c>
      <c r="D58" s="13" t="s">
        <v>26</v>
      </c>
      <c r="E58" s="13"/>
      <c r="F58" s="13"/>
      <c r="G58" s="13"/>
      <c r="H58" s="14" t="s">
        <v>96</v>
      </c>
      <c r="I58" s="15">
        <v>2952624000</v>
      </c>
      <c r="J58" s="15">
        <v>0</v>
      </c>
      <c r="K58" s="15">
        <v>2952624000</v>
      </c>
      <c r="L58" s="15">
        <v>0</v>
      </c>
      <c r="M58" s="16">
        <f t="shared" si="2"/>
        <v>0</v>
      </c>
      <c r="N58" s="15">
        <v>0</v>
      </c>
      <c r="O58" s="16">
        <f t="shared" si="3"/>
        <v>0</v>
      </c>
      <c r="P58" s="15">
        <v>0</v>
      </c>
    </row>
    <row r="59" spans="1:16" s="8" customFormat="1" ht="15.75" x14ac:dyDescent="0.25">
      <c r="A59" s="9" t="s">
        <v>97</v>
      </c>
      <c r="B59" s="9"/>
      <c r="C59" s="9"/>
      <c r="D59" s="9"/>
      <c r="E59" s="9"/>
      <c r="F59" s="9"/>
      <c r="G59" s="9"/>
      <c r="H59" s="10" t="s">
        <v>98</v>
      </c>
      <c r="I59" s="11">
        <f>+I60+I64+I68+I71+I78+I81+I84+I87+I90+I94+I96+I103+I112+I123+I126+I134+I148+I155+I158+I163+I166+I172+I177+I181</f>
        <v>1140479176643</v>
      </c>
      <c r="J59" s="11">
        <f t="shared" ref="J59:P59" si="7">+J60+J64+J68+J71+J78+J81+J84+J87+J90+J94+J96+J103+J112+J123+J126+J134+J148+J155+J158+J163+J166+J172+J177+J181</f>
        <v>895591873255.04004</v>
      </c>
      <c r="K59" s="11">
        <f t="shared" si="7"/>
        <v>244887303387.95999</v>
      </c>
      <c r="L59" s="11">
        <f t="shared" si="7"/>
        <v>647479649646.70007</v>
      </c>
      <c r="M59" s="12">
        <f t="shared" si="2"/>
        <v>0.56772597247461909</v>
      </c>
      <c r="N59" s="11">
        <f t="shared" si="7"/>
        <v>226967168142.38</v>
      </c>
      <c r="O59" s="12">
        <f t="shared" si="3"/>
        <v>0.19901035704172854</v>
      </c>
      <c r="P59" s="11">
        <f t="shared" si="7"/>
        <v>225655209179.72998</v>
      </c>
    </row>
    <row r="60" spans="1:16" ht="63" x14ac:dyDescent="0.25">
      <c r="A60" s="13" t="s">
        <v>97</v>
      </c>
      <c r="B60" s="13" t="s">
        <v>99</v>
      </c>
      <c r="C60" s="13" t="s">
        <v>100</v>
      </c>
      <c r="D60" s="13" t="s">
        <v>87</v>
      </c>
      <c r="E60" s="13"/>
      <c r="F60" s="13"/>
      <c r="G60" s="13"/>
      <c r="H60" s="14" t="s">
        <v>101</v>
      </c>
      <c r="I60" s="15">
        <v>21000000000</v>
      </c>
      <c r="J60" s="15">
        <v>20852440437</v>
      </c>
      <c r="K60" s="15">
        <v>147559563</v>
      </c>
      <c r="L60" s="15">
        <v>12997378264.33</v>
      </c>
      <c r="M60" s="16">
        <f t="shared" si="2"/>
        <v>0.6189227744919048</v>
      </c>
      <c r="N60" s="15">
        <v>1740390985</v>
      </c>
      <c r="O60" s="16">
        <f t="shared" si="3"/>
        <v>8.2875761190476196E-2</v>
      </c>
      <c r="P60" s="15">
        <v>1652852158</v>
      </c>
    </row>
    <row r="61" spans="1:16" ht="94.5" x14ac:dyDescent="0.25">
      <c r="A61" s="17" t="s">
        <v>97</v>
      </c>
      <c r="B61" s="17" t="s">
        <v>99</v>
      </c>
      <c r="C61" s="17" t="s">
        <v>100</v>
      </c>
      <c r="D61" s="17" t="s">
        <v>87</v>
      </c>
      <c r="E61" s="17" t="s">
        <v>102</v>
      </c>
      <c r="F61" s="17" t="s">
        <v>103</v>
      </c>
      <c r="G61" s="17" t="s">
        <v>24</v>
      </c>
      <c r="H61" s="18" t="s">
        <v>104</v>
      </c>
      <c r="I61" s="19">
        <v>2973651192</v>
      </c>
      <c r="J61" s="19">
        <v>2957501960</v>
      </c>
      <c r="K61" s="19">
        <v>16149232</v>
      </c>
      <c r="L61" s="19">
        <v>2844079343</v>
      </c>
      <c r="M61" s="16">
        <f t="shared" si="2"/>
        <v>0.95642668200339487</v>
      </c>
      <c r="N61" s="19">
        <v>1047075366</v>
      </c>
      <c r="O61" s="16">
        <f t="shared" si="3"/>
        <v>0.35211774965972537</v>
      </c>
      <c r="P61" s="19">
        <v>1047075366</v>
      </c>
    </row>
    <row r="62" spans="1:16" ht="94.5" x14ac:dyDescent="0.25">
      <c r="A62" s="17" t="s">
        <v>97</v>
      </c>
      <c r="B62" s="17" t="s">
        <v>99</v>
      </c>
      <c r="C62" s="17" t="s">
        <v>100</v>
      </c>
      <c r="D62" s="17" t="s">
        <v>87</v>
      </c>
      <c r="E62" s="17" t="s">
        <v>102</v>
      </c>
      <c r="F62" s="17" t="s">
        <v>105</v>
      </c>
      <c r="G62" s="17" t="s">
        <v>24</v>
      </c>
      <c r="H62" s="18" t="s">
        <v>106</v>
      </c>
      <c r="I62" s="19">
        <v>6021399498</v>
      </c>
      <c r="J62" s="19">
        <v>5935094738</v>
      </c>
      <c r="K62" s="19">
        <v>86304760</v>
      </c>
      <c r="L62" s="19">
        <v>5888361754</v>
      </c>
      <c r="M62" s="16">
        <f t="shared" si="2"/>
        <v>0.97790584331031538</v>
      </c>
      <c r="N62" s="19">
        <v>370629448</v>
      </c>
      <c r="O62" s="16">
        <f t="shared" si="3"/>
        <v>6.1552044192235394E-2</v>
      </c>
      <c r="P62" s="19">
        <v>315467355</v>
      </c>
    </row>
    <row r="63" spans="1:16" ht="94.5" x14ac:dyDescent="0.25">
      <c r="A63" s="17" t="s">
        <v>97</v>
      </c>
      <c r="B63" s="17" t="s">
        <v>99</v>
      </c>
      <c r="C63" s="17" t="s">
        <v>100</v>
      </c>
      <c r="D63" s="17" t="s">
        <v>87</v>
      </c>
      <c r="E63" s="17" t="s">
        <v>102</v>
      </c>
      <c r="F63" s="17" t="s">
        <v>107</v>
      </c>
      <c r="G63" s="17" t="s">
        <v>24</v>
      </c>
      <c r="H63" s="18" t="s">
        <v>108</v>
      </c>
      <c r="I63" s="19">
        <v>4350818930</v>
      </c>
      <c r="J63" s="19">
        <v>4305713359</v>
      </c>
      <c r="K63" s="19">
        <v>45105571</v>
      </c>
      <c r="L63" s="19">
        <v>4264937167.3299999</v>
      </c>
      <c r="M63" s="16">
        <f t="shared" si="2"/>
        <v>0.98026078215348755</v>
      </c>
      <c r="N63" s="19">
        <v>322686171</v>
      </c>
      <c r="O63" s="16">
        <f t="shared" si="3"/>
        <v>7.4166766347134566E-2</v>
      </c>
      <c r="P63" s="19">
        <v>290309437</v>
      </c>
    </row>
    <row r="64" spans="1:16" ht="47.25" x14ac:dyDescent="0.25">
      <c r="A64" s="13" t="s">
        <v>97</v>
      </c>
      <c r="B64" s="13" t="s">
        <v>99</v>
      </c>
      <c r="C64" s="13" t="s">
        <v>100</v>
      </c>
      <c r="D64" s="13" t="s">
        <v>109</v>
      </c>
      <c r="E64" s="13"/>
      <c r="F64" s="13"/>
      <c r="G64" s="13"/>
      <c r="H64" s="14" t="s">
        <v>110</v>
      </c>
      <c r="I64" s="15">
        <v>26528247498</v>
      </c>
      <c r="J64" s="15">
        <v>25717551456</v>
      </c>
      <c r="K64" s="15">
        <v>810696042</v>
      </c>
      <c r="L64" s="15">
        <v>23989053047</v>
      </c>
      <c r="M64" s="16">
        <f t="shared" si="2"/>
        <v>0.90428336997415926</v>
      </c>
      <c r="N64" s="15">
        <v>605085819</v>
      </c>
      <c r="O64" s="16">
        <f t="shared" si="3"/>
        <v>2.2809113909451357E-2</v>
      </c>
      <c r="P64" s="15">
        <v>570983755</v>
      </c>
    </row>
    <row r="65" spans="1:16" ht="78.75" x14ac:dyDescent="0.25">
      <c r="A65" s="17" t="s">
        <v>97</v>
      </c>
      <c r="B65" s="17" t="s">
        <v>99</v>
      </c>
      <c r="C65" s="17" t="s">
        <v>100</v>
      </c>
      <c r="D65" s="17" t="s">
        <v>109</v>
      </c>
      <c r="E65" s="17" t="s">
        <v>102</v>
      </c>
      <c r="F65" s="17" t="s">
        <v>111</v>
      </c>
      <c r="G65" s="17" t="s">
        <v>24</v>
      </c>
      <c r="H65" s="18" t="s">
        <v>112</v>
      </c>
      <c r="I65" s="19">
        <v>17095259744</v>
      </c>
      <c r="J65" s="19">
        <v>16284563702</v>
      </c>
      <c r="K65" s="19">
        <v>810696042</v>
      </c>
      <c r="L65" s="19">
        <v>14556065293</v>
      </c>
      <c r="M65" s="16">
        <f t="shared" si="2"/>
        <v>0.85146792215946343</v>
      </c>
      <c r="N65" s="19">
        <v>605085819</v>
      </c>
      <c r="O65" s="16">
        <f t="shared" si="3"/>
        <v>3.5394947374951101E-2</v>
      </c>
      <c r="P65" s="19">
        <v>570983755</v>
      </c>
    </row>
    <row r="66" spans="1:16" ht="94.5" x14ac:dyDescent="0.25">
      <c r="A66" s="17" t="s">
        <v>97</v>
      </c>
      <c r="B66" s="17" t="s">
        <v>99</v>
      </c>
      <c r="C66" s="17" t="s">
        <v>100</v>
      </c>
      <c r="D66" s="17" t="s">
        <v>109</v>
      </c>
      <c r="E66" s="17" t="s">
        <v>102</v>
      </c>
      <c r="F66" s="17" t="s">
        <v>113</v>
      </c>
      <c r="G66" s="17" t="s">
        <v>63</v>
      </c>
      <c r="H66" s="18" t="s">
        <v>114</v>
      </c>
      <c r="I66" s="19">
        <v>4390658251</v>
      </c>
      <c r="J66" s="19">
        <v>4390658251</v>
      </c>
      <c r="K66" s="19">
        <v>0</v>
      </c>
      <c r="L66" s="19">
        <v>4390658251</v>
      </c>
      <c r="M66" s="16">
        <f t="shared" si="2"/>
        <v>1</v>
      </c>
      <c r="N66" s="19">
        <v>0</v>
      </c>
      <c r="O66" s="16">
        <f t="shared" si="3"/>
        <v>0</v>
      </c>
      <c r="P66" s="19">
        <v>0</v>
      </c>
    </row>
    <row r="67" spans="1:16" ht="78.75" x14ac:dyDescent="0.25">
      <c r="A67" s="17" t="s">
        <v>97</v>
      </c>
      <c r="B67" s="17" t="s">
        <v>99</v>
      </c>
      <c r="C67" s="17" t="s">
        <v>100</v>
      </c>
      <c r="D67" s="17" t="s">
        <v>109</v>
      </c>
      <c r="E67" s="17" t="s">
        <v>102</v>
      </c>
      <c r="F67" s="17" t="s">
        <v>111</v>
      </c>
      <c r="G67" s="17" t="s">
        <v>63</v>
      </c>
      <c r="H67" s="18" t="s">
        <v>115</v>
      </c>
      <c r="I67" s="19">
        <v>5042329503</v>
      </c>
      <c r="J67" s="19">
        <v>5042329503</v>
      </c>
      <c r="K67" s="19">
        <v>0</v>
      </c>
      <c r="L67" s="19">
        <v>5042329503</v>
      </c>
      <c r="M67" s="16">
        <f t="shared" si="2"/>
        <v>1</v>
      </c>
      <c r="N67" s="19">
        <v>0</v>
      </c>
      <c r="O67" s="16">
        <f t="shared" si="3"/>
        <v>0</v>
      </c>
      <c r="P67" s="19">
        <v>0</v>
      </c>
    </row>
    <row r="68" spans="1:16" ht="47.25" x14ac:dyDescent="0.25">
      <c r="A68" s="13" t="s">
        <v>97</v>
      </c>
      <c r="B68" s="13" t="s">
        <v>99</v>
      </c>
      <c r="C68" s="13" t="s">
        <v>100</v>
      </c>
      <c r="D68" s="13" t="s">
        <v>116</v>
      </c>
      <c r="E68" s="13"/>
      <c r="F68" s="13"/>
      <c r="G68" s="13"/>
      <c r="H68" s="14" t="s">
        <v>117</v>
      </c>
      <c r="I68" s="15">
        <v>30500000000</v>
      </c>
      <c r="J68" s="15">
        <v>30500000000</v>
      </c>
      <c r="K68" s="15">
        <v>0</v>
      </c>
      <c r="L68" s="15">
        <v>30500000000</v>
      </c>
      <c r="M68" s="16">
        <f t="shared" si="2"/>
        <v>1</v>
      </c>
      <c r="N68" s="15">
        <v>4100000000</v>
      </c>
      <c r="O68" s="16">
        <f t="shared" si="3"/>
        <v>0.13442622950819672</v>
      </c>
      <c r="P68" s="15">
        <v>4100000000</v>
      </c>
    </row>
    <row r="69" spans="1:16" ht="94.5" x14ac:dyDescent="0.25">
      <c r="A69" s="17" t="s">
        <v>97</v>
      </c>
      <c r="B69" s="17" t="s">
        <v>99</v>
      </c>
      <c r="C69" s="17" t="s">
        <v>100</v>
      </c>
      <c r="D69" s="17" t="s">
        <v>116</v>
      </c>
      <c r="E69" s="17" t="s">
        <v>102</v>
      </c>
      <c r="F69" s="17" t="s">
        <v>118</v>
      </c>
      <c r="G69" s="17" t="s">
        <v>63</v>
      </c>
      <c r="H69" s="18" t="s">
        <v>119</v>
      </c>
      <c r="I69" s="19">
        <v>3114527219</v>
      </c>
      <c r="J69" s="19">
        <v>3114527219</v>
      </c>
      <c r="K69" s="19">
        <v>0</v>
      </c>
      <c r="L69" s="19">
        <v>3114527219</v>
      </c>
      <c r="M69" s="16">
        <f t="shared" si="2"/>
        <v>1</v>
      </c>
      <c r="N69" s="19">
        <v>418674151</v>
      </c>
      <c r="O69" s="16">
        <f t="shared" si="3"/>
        <v>0.13442622958820255</v>
      </c>
      <c r="P69" s="19">
        <v>418674151</v>
      </c>
    </row>
    <row r="70" spans="1:16" ht="94.5" x14ac:dyDescent="0.25">
      <c r="A70" s="17" t="s">
        <v>97</v>
      </c>
      <c r="B70" s="17" t="s">
        <v>99</v>
      </c>
      <c r="C70" s="17" t="s">
        <v>100</v>
      </c>
      <c r="D70" s="17" t="s">
        <v>116</v>
      </c>
      <c r="E70" s="17" t="s">
        <v>102</v>
      </c>
      <c r="F70" s="17" t="s">
        <v>120</v>
      </c>
      <c r="G70" s="17" t="s">
        <v>63</v>
      </c>
      <c r="H70" s="18" t="s">
        <v>121</v>
      </c>
      <c r="I70" s="19">
        <v>27385472781</v>
      </c>
      <c r="J70" s="19">
        <v>27385472781</v>
      </c>
      <c r="K70" s="19">
        <v>0</v>
      </c>
      <c r="L70" s="19">
        <v>27385472781</v>
      </c>
      <c r="M70" s="16">
        <f t="shared" si="2"/>
        <v>1</v>
      </c>
      <c r="N70" s="19">
        <v>3681325849</v>
      </c>
      <c r="O70" s="16">
        <f t="shared" si="3"/>
        <v>0.13442622949909772</v>
      </c>
      <c r="P70" s="19">
        <v>3681325849</v>
      </c>
    </row>
    <row r="71" spans="1:16" ht="63" x14ac:dyDescent="0.25">
      <c r="A71" s="13" t="s">
        <v>97</v>
      </c>
      <c r="B71" s="13" t="s">
        <v>99</v>
      </c>
      <c r="C71" s="13" t="s">
        <v>100</v>
      </c>
      <c r="D71" s="13" t="s">
        <v>122</v>
      </c>
      <c r="E71" s="13"/>
      <c r="F71" s="13"/>
      <c r="G71" s="13"/>
      <c r="H71" s="14" t="s">
        <v>123</v>
      </c>
      <c r="I71" s="15">
        <v>16000000000</v>
      </c>
      <c r="J71" s="15">
        <v>8711931010</v>
      </c>
      <c r="K71" s="15">
        <v>7288068990</v>
      </c>
      <c r="L71" s="15">
        <v>6945175708</v>
      </c>
      <c r="M71" s="16">
        <f t="shared" si="2"/>
        <v>0.43407348174999999</v>
      </c>
      <c r="N71" s="15">
        <v>992509940</v>
      </c>
      <c r="O71" s="16">
        <f t="shared" si="3"/>
        <v>6.2031871250000002E-2</v>
      </c>
      <c r="P71" s="15">
        <v>761452785</v>
      </c>
    </row>
    <row r="72" spans="1:16" ht="126" x14ac:dyDescent="0.25">
      <c r="A72" s="17" t="s">
        <v>97</v>
      </c>
      <c r="B72" s="17" t="s">
        <v>99</v>
      </c>
      <c r="C72" s="17" t="s">
        <v>100</v>
      </c>
      <c r="D72" s="17" t="s">
        <v>122</v>
      </c>
      <c r="E72" s="17" t="s">
        <v>102</v>
      </c>
      <c r="F72" s="17" t="s">
        <v>124</v>
      </c>
      <c r="G72" s="17" t="s">
        <v>24</v>
      </c>
      <c r="H72" s="18" t="s">
        <v>125</v>
      </c>
      <c r="I72" s="19">
        <v>4218037320</v>
      </c>
      <c r="J72" s="19">
        <v>4209123418</v>
      </c>
      <c r="K72" s="19">
        <v>8913902</v>
      </c>
      <c r="L72" s="19">
        <v>4168973058</v>
      </c>
      <c r="M72" s="16">
        <f t="shared" si="2"/>
        <v>0.9883679876971786</v>
      </c>
      <c r="N72" s="19">
        <v>649347073</v>
      </c>
      <c r="O72" s="16">
        <f t="shared" si="3"/>
        <v>0.15394531241368911</v>
      </c>
      <c r="P72" s="19">
        <v>511054298</v>
      </c>
    </row>
    <row r="73" spans="1:16" ht="126" x14ac:dyDescent="0.25">
      <c r="A73" s="17" t="s">
        <v>97</v>
      </c>
      <c r="B73" s="17" t="s">
        <v>99</v>
      </c>
      <c r="C73" s="17" t="s">
        <v>100</v>
      </c>
      <c r="D73" s="17" t="s">
        <v>122</v>
      </c>
      <c r="E73" s="17" t="s">
        <v>102</v>
      </c>
      <c r="F73" s="17" t="s">
        <v>126</v>
      </c>
      <c r="G73" s="17" t="s">
        <v>24</v>
      </c>
      <c r="H73" s="18" t="s">
        <v>127</v>
      </c>
      <c r="I73" s="19">
        <v>492880000</v>
      </c>
      <c r="J73" s="19">
        <v>74880000</v>
      </c>
      <c r="K73" s="19">
        <v>418000000</v>
      </c>
      <c r="L73" s="19">
        <v>73216000</v>
      </c>
      <c r="M73" s="16">
        <f t="shared" ref="M73:M136" si="8">+L73/I73</f>
        <v>0.14854731374776822</v>
      </c>
      <c r="N73" s="19">
        <v>10816000</v>
      </c>
      <c r="O73" s="16">
        <f t="shared" ref="O73:O136" si="9">+N73/I73</f>
        <v>2.1944489530920305E-2</v>
      </c>
      <c r="P73" s="19">
        <v>10816000</v>
      </c>
    </row>
    <row r="74" spans="1:16" ht="94.5" x14ac:dyDescent="0.25">
      <c r="A74" s="17" t="s">
        <v>97</v>
      </c>
      <c r="B74" s="17" t="s">
        <v>99</v>
      </c>
      <c r="C74" s="17" t="s">
        <v>100</v>
      </c>
      <c r="D74" s="17" t="s">
        <v>122</v>
      </c>
      <c r="E74" s="17" t="s">
        <v>102</v>
      </c>
      <c r="F74" s="17" t="s">
        <v>128</v>
      </c>
      <c r="G74" s="17" t="s">
        <v>24</v>
      </c>
      <c r="H74" s="18" t="s">
        <v>129</v>
      </c>
      <c r="I74" s="19">
        <v>7885120000</v>
      </c>
      <c r="J74" s="19">
        <v>2124524112</v>
      </c>
      <c r="K74" s="19">
        <v>5760595888</v>
      </c>
      <c r="L74" s="19">
        <v>2082545850</v>
      </c>
      <c r="M74" s="16">
        <f t="shared" si="8"/>
        <v>0.26411086324621563</v>
      </c>
      <c r="N74" s="19">
        <v>332346867</v>
      </c>
      <c r="O74" s="16">
        <f t="shared" si="9"/>
        <v>4.2148612449778827E-2</v>
      </c>
      <c r="P74" s="19">
        <v>239582487</v>
      </c>
    </row>
    <row r="75" spans="1:16" ht="126" x14ac:dyDescent="0.25">
      <c r="A75" s="17" t="s">
        <v>97</v>
      </c>
      <c r="B75" s="17" t="s">
        <v>99</v>
      </c>
      <c r="C75" s="17" t="s">
        <v>100</v>
      </c>
      <c r="D75" s="17" t="s">
        <v>122</v>
      </c>
      <c r="E75" s="17" t="s">
        <v>102</v>
      </c>
      <c r="F75" s="17" t="s">
        <v>126</v>
      </c>
      <c r="G75" s="17" t="s">
        <v>63</v>
      </c>
      <c r="H75" s="18" t="s">
        <v>130</v>
      </c>
      <c r="I75" s="19">
        <v>721000000</v>
      </c>
      <c r="J75" s="19">
        <v>620440800</v>
      </c>
      <c r="K75" s="19">
        <v>100559200</v>
      </c>
      <c r="L75" s="19">
        <v>620440800</v>
      </c>
      <c r="M75" s="16">
        <f t="shared" si="8"/>
        <v>0.86052815533980587</v>
      </c>
      <c r="N75" s="19">
        <v>0</v>
      </c>
      <c r="O75" s="16">
        <f t="shared" si="9"/>
        <v>0</v>
      </c>
      <c r="P75" s="19">
        <v>0</v>
      </c>
    </row>
    <row r="76" spans="1:16" ht="126" x14ac:dyDescent="0.25">
      <c r="A76" s="17" t="s">
        <v>97</v>
      </c>
      <c r="B76" s="17" t="s">
        <v>99</v>
      </c>
      <c r="C76" s="17" t="s">
        <v>100</v>
      </c>
      <c r="D76" s="17" t="s">
        <v>122</v>
      </c>
      <c r="E76" s="17" t="s">
        <v>102</v>
      </c>
      <c r="F76" s="17" t="s">
        <v>124</v>
      </c>
      <c r="G76" s="17" t="s">
        <v>63</v>
      </c>
      <c r="H76" s="18" t="s">
        <v>131</v>
      </c>
      <c r="I76" s="19">
        <v>1682962680</v>
      </c>
      <c r="J76" s="19">
        <v>1682962680</v>
      </c>
      <c r="K76" s="19">
        <v>0</v>
      </c>
      <c r="L76" s="19">
        <v>0</v>
      </c>
      <c r="M76" s="16">
        <f t="shared" si="8"/>
        <v>0</v>
      </c>
      <c r="N76" s="19">
        <v>0</v>
      </c>
      <c r="O76" s="16">
        <f t="shared" si="9"/>
        <v>0</v>
      </c>
      <c r="P76" s="19">
        <v>0</v>
      </c>
    </row>
    <row r="77" spans="1:16" ht="94.5" x14ac:dyDescent="0.25">
      <c r="A77" s="17" t="s">
        <v>97</v>
      </c>
      <c r="B77" s="17" t="s">
        <v>99</v>
      </c>
      <c r="C77" s="17" t="s">
        <v>100</v>
      </c>
      <c r="D77" s="17" t="s">
        <v>122</v>
      </c>
      <c r="E77" s="17" t="s">
        <v>102</v>
      </c>
      <c r="F77" s="17" t="s">
        <v>128</v>
      </c>
      <c r="G77" s="17" t="s">
        <v>63</v>
      </c>
      <c r="H77" s="18" t="s">
        <v>132</v>
      </c>
      <c r="I77" s="19">
        <v>1000000000</v>
      </c>
      <c r="J77" s="19">
        <v>0</v>
      </c>
      <c r="K77" s="19">
        <v>1000000000</v>
      </c>
      <c r="L77" s="19">
        <v>0</v>
      </c>
      <c r="M77" s="16">
        <f t="shared" si="8"/>
        <v>0</v>
      </c>
      <c r="N77" s="19">
        <v>0</v>
      </c>
      <c r="O77" s="16">
        <f t="shared" si="9"/>
        <v>0</v>
      </c>
      <c r="P77" s="19">
        <v>0</v>
      </c>
    </row>
    <row r="78" spans="1:16" ht="47.25" x14ac:dyDescent="0.25">
      <c r="A78" s="13" t="s">
        <v>97</v>
      </c>
      <c r="B78" s="13" t="s">
        <v>99</v>
      </c>
      <c r="C78" s="13" t="s">
        <v>100</v>
      </c>
      <c r="D78" s="13" t="s">
        <v>133</v>
      </c>
      <c r="E78" s="13"/>
      <c r="F78" s="13"/>
      <c r="G78" s="13"/>
      <c r="H78" s="14" t="s">
        <v>134</v>
      </c>
      <c r="I78" s="15">
        <v>20000000000</v>
      </c>
      <c r="J78" s="15">
        <v>20000000000</v>
      </c>
      <c r="K78" s="15">
        <v>0</v>
      </c>
      <c r="L78" s="15">
        <v>20000000000</v>
      </c>
      <c r="M78" s="16">
        <f t="shared" si="8"/>
        <v>1</v>
      </c>
      <c r="N78" s="15">
        <v>0</v>
      </c>
      <c r="O78" s="16">
        <f t="shared" si="9"/>
        <v>0</v>
      </c>
      <c r="P78" s="15">
        <v>0</v>
      </c>
    </row>
    <row r="79" spans="1:16" ht="78.75" x14ac:dyDescent="0.25">
      <c r="A79" s="17" t="s">
        <v>97</v>
      </c>
      <c r="B79" s="17" t="s">
        <v>99</v>
      </c>
      <c r="C79" s="17" t="s">
        <v>100</v>
      </c>
      <c r="D79" s="17" t="s">
        <v>133</v>
      </c>
      <c r="E79" s="17" t="s">
        <v>102</v>
      </c>
      <c r="F79" s="17" t="s">
        <v>135</v>
      </c>
      <c r="G79" s="17" t="s">
        <v>63</v>
      </c>
      <c r="H79" s="18" t="s">
        <v>136</v>
      </c>
      <c r="I79" s="19">
        <v>13700000000</v>
      </c>
      <c r="J79" s="19">
        <v>13700000000</v>
      </c>
      <c r="K79" s="19">
        <v>0</v>
      </c>
      <c r="L79" s="19">
        <v>13700000000</v>
      </c>
      <c r="M79" s="16">
        <f t="shared" si="8"/>
        <v>1</v>
      </c>
      <c r="N79" s="19">
        <v>0</v>
      </c>
      <c r="O79" s="16">
        <f t="shared" si="9"/>
        <v>0</v>
      </c>
      <c r="P79" s="19">
        <v>0</v>
      </c>
    </row>
    <row r="80" spans="1:16" ht="63" x14ac:dyDescent="0.25">
      <c r="A80" s="17" t="s">
        <v>97</v>
      </c>
      <c r="B80" s="17" t="s">
        <v>99</v>
      </c>
      <c r="C80" s="17" t="s">
        <v>100</v>
      </c>
      <c r="D80" s="17" t="s">
        <v>133</v>
      </c>
      <c r="E80" s="17" t="s">
        <v>102</v>
      </c>
      <c r="F80" s="17" t="s">
        <v>137</v>
      </c>
      <c r="G80" s="17" t="s">
        <v>63</v>
      </c>
      <c r="H80" s="18" t="s">
        <v>138</v>
      </c>
      <c r="I80" s="19">
        <v>6300000000</v>
      </c>
      <c r="J80" s="19">
        <v>6300000000</v>
      </c>
      <c r="K80" s="19">
        <v>0</v>
      </c>
      <c r="L80" s="19">
        <v>6300000000</v>
      </c>
      <c r="M80" s="16">
        <f t="shared" si="8"/>
        <v>1</v>
      </c>
      <c r="N80" s="19">
        <v>0</v>
      </c>
      <c r="O80" s="16">
        <f t="shared" si="9"/>
        <v>0</v>
      </c>
      <c r="P80" s="19">
        <v>0</v>
      </c>
    </row>
    <row r="81" spans="1:16" ht="63" x14ac:dyDescent="0.25">
      <c r="A81" s="13" t="s">
        <v>97</v>
      </c>
      <c r="B81" s="13" t="s">
        <v>99</v>
      </c>
      <c r="C81" s="13" t="s">
        <v>100</v>
      </c>
      <c r="D81" s="13" t="s">
        <v>139</v>
      </c>
      <c r="E81" s="13"/>
      <c r="F81" s="13"/>
      <c r="G81" s="13"/>
      <c r="H81" s="14" t="s">
        <v>140</v>
      </c>
      <c r="I81" s="15">
        <v>150011137574</v>
      </c>
      <c r="J81" s="15">
        <v>148151074222</v>
      </c>
      <c r="K81" s="15">
        <v>1860063352</v>
      </c>
      <c r="L81" s="15">
        <v>5348847114</v>
      </c>
      <c r="M81" s="16">
        <f t="shared" si="8"/>
        <v>3.565633325966501E-2</v>
      </c>
      <c r="N81" s="15">
        <v>128352573</v>
      </c>
      <c r="O81" s="16">
        <f t="shared" si="9"/>
        <v>8.5562028977137841E-4</v>
      </c>
      <c r="P81" s="15">
        <v>128352573</v>
      </c>
    </row>
    <row r="82" spans="1:16" ht="126" x14ac:dyDescent="0.25">
      <c r="A82" s="17" t="s">
        <v>97</v>
      </c>
      <c r="B82" s="17" t="s">
        <v>99</v>
      </c>
      <c r="C82" s="17" t="s">
        <v>100</v>
      </c>
      <c r="D82" s="17" t="s">
        <v>139</v>
      </c>
      <c r="E82" s="17" t="s">
        <v>102</v>
      </c>
      <c r="F82" s="17" t="s">
        <v>113</v>
      </c>
      <c r="G82" s="17" t="s">
        <v>24</v>
      </c>
      <c r="H82" s="18" t="s">
        <v>141</v>
      </c>
      <c r="I82" s="19">
        <v>7672699295</v>
      </c>
      <c r="J82" s="19">
        <v>6572742142</v>
      </c>
      <c r="K82" s="19">
        <v>1099957153</v>
      </c>
      <c r="L82" s="19">
        <v>3563903034</v>
      </c>
      <c r="M82" s="16">
        <f t="shared" si="8"/>
        <v>0.46449142563458173</v>
      </c>
      <c r="N82" s="19">
        <v>128352573</v>
      </c>
      <c r="O82" s="16">
        <f t="shared" si="9"/>
        <v>1.6728476910810565E-2</v>
      </c>
      <c r="P82" s="19">
        <v>128352573</v>
      </c>
    </row>
    <row r="83" spans="1:16" ht="126" x14ac:dyDescent="0.25">
      <c r="A83" s="17" t="s">
        <v>97</v>
      </c>
      <c r="B83" s="17" t="s">
        <v>99</v>
      </c>
      <c r="C83" s="17" t="s">
        <v>100</v>
      </c>
      <c r="D83" s="17" t="s">
        <v>139</v>
      </c>
      <c r="E83" s="17" t="s">
        <v>102</v>
      </c>
      <c r="F83" s="17" t="s">
        <v>113</v>
      </c>
      <c r="G83" s="17" t="s">
        <v>63</v>
      </c>
      <c r="H83" s="18" t="s">
        <v>142</v>
      </c>
      <c r="I83" s="19">
        <v>142338438279</v>
      </c>
      <c r="J83" s="19">
        <v>141578332080</v>
      </c>
      <c r="K83" s="19">
        <v>760106199</v>
      </c>
      <c r="L83" s="19">
        <v>1784944080</v>
      </c>
      <c r="M83" s="16">
        <f t="shared" si="8"/>
        <v>1.2540140959684415E-2</v>
      </c>
      <c r="N83" s="19">
        <v>0</v>
      </c>
      <c r="O83" s="16">
        <f t="shared" si="9"/>
        <v>0</v>
      </c>
      <c r="P83" s="19">
        <v>0</v>
      </c>
    </row>
    <row r="84" spans="1:16" ht="31.5" x14ac:dyDescent="0.25">
      <c r="A84" s="13" t="s">
        <v>97</v>
      </c>
      <c r="B84" s="13" t="s">
        <v>99</v>
      </c>
      <c r="C84" s="13" t="s">
        <v>100</v>
      </c>
      <c r="D84" s="13" t="s">
        <v>143</v>
      </c>
      <c r="E84" s="13"/>
      <c r="F84" s="13"/>
      <c r="G84" s="13"/>
      <c r="H84" s="14" t="s">
        <v>144</v>
      </c>
      <c r="I84" s="15">
        <v>222916614928</v>
      </c>
      <c r="J84" s="15">
        <v>150886605009</v>
      </c>
      <c r="K84" s="15">
        <v>72030009919</v>
      </c>
      <c r="L84" s="15">
        <v>150869620948</v>
      </c>
      <c r="M84" s="16">
        <f t="shared" si="8"/>
        <v>0.6767984566638493</v>
      </c>
      <c r="N84" s="15">
        <v>157439843</v>
      </c>
      <c r="O84" s="16">
        <f t="shared" si="9"/>
        <v>7.0627235682208618E-4</v>
      </c>
      <c r="P84" s="15">
        <v>157439843</v>
      </c>
    </row>
    <row r="85" spans="1:16" ht="63" x14ac:dyDescent="0.25">
      <c r="A85" s="17" t="s">
        <v>97</v>
      </c>
      <c r="B85" s="17" t="s">
        <v>99</v>
      </c>
      <c r="C85" s="17" t="s">
        <v>100</v>
      </c>
      <c r="D85" s="17" t="s">
        <v>143</v>
      </c>
      <c r="E85" s="17" t="s">
        <v>102</v>
      </c>
      <c r="F85" s="17" t="s">
        <v>145</v>
      </c>
      <c r="G85" s="17" t="s">
        <v>24</v>
      </c>
      <c r="H85" s="18" t="s">
        <v>146</v>
      </c>
      <c r="I85" s="19">
        <v>13905549825</v>
      </c>
      <c r="J85" s="19">
        <v>8318361994</v>
      </c>
      <c r="K85" s="19">
        <v>5587187831</v>
      </c>
      <c r="L85" s="19">
        <v>8301377933</v>
      </c>
      <c r="M85" s="16">
        <f t="shared" si="8"/>
        <v>0.59698307779786042</v>
      </c>
      <c r="N85" s="19">
        <v>157439843</v>
      </c>
      <c r="O85" s="16">
        <f t="shared" si="9"/>
        <v>1.1322086863257131E-2</v>
      </c>
      <c r="P85" s="19">
        <v>157439843</v>
      </c>
    </row>
    <row r="86" spans="1:16" ht="63" x14ac:dyDescent="0.25">
      <c r="A86" s="17" t="s">
        <v>97</v>
      </c>
      <c r="B86" s="17" t="s">
        <v>99</v>
      </c>
      <c r="C86" s="17" t="s">
        <v>100</v>
      </c>
      <c r="D86" s="17" t="s">
        <v>143</v>
      </c>
      <c r="E86" s="17" t="s">
        <v>102</v>
      </c>
      <c r="F86" s="17" t="s">
        <v>145</v>
      </c>
      <c r="G86" s="17" t="s">
        <v>63</v>
      </c>
      <c r="H86" s="18" t="s">
        <v>147</v>
      </c>
      <c r="I86" s="19">
        <v>209011065103</v>
      </c>
      <c r="J86" s="19">
        <v>142568243015</v>
      </c>
      <c r="K86" s="19">
        <v>66442822088</v>
      </c>
      <c r="L86" s="19">
        <v>142568243015</v>
      </c>
      <c r="M86" s="16">
        <f t="shared" si="8"/>
        <v>0.6821085904937273</v>
      </c>
      <c r="N86" s="19">
        <v>0</v>
      </c>
      <c r="O86" s="16">
        <f t="shared" si="9"/>
        <v>0</v>
      </c>
      <c r="P86" s="19">
        <v>0</v>
      </c>
    </row>
    <row r="87" spans="1:16" ht="78.75" x14ac:dyDescent="0.25">
      <c r="A87" s="13" t="s">
        <v>97</v>
      </c>
      <c r="B87" s="13" t="s">
        <v>99</v>
      </c>
      <c r="C87" s="13" t="s">
        <v>100</v>
      </c>
      <c r="D87" s="13" t="s">
        <v>148</v>
      </c>
      <c r="E87" s="13" t="s">
        <v>149</v>
      </c>
      <c r="F87" s="13" t="s">
        <v>149</v>
      </c>
      <c r="G87" s="13" t="s">
        <v>149</v>
      </c>
      <c r="H87" s="14" t="s">
        <v>150</v>
      </c>
      <c r="I87" s="15">
        <v>10500000000</v>
      </c>
      <c r="J87" s="15">
        <v>8697366558</v>
      </c>
      <c r="K87" s="15">
        <v>1802633442</v>
      </c>
      <c r="L87" s="15">
        <v>8153751685</v>
      </c>
      <c r="M87" s="16">
        <f t="shared" si="8"/>
        <v>0.77654777952380949</v>
      </c>
      <c r="N87" s="15">
        <v>428340611</v>
      </c>
      <c r="O87" s="16">
        <f t="shared" si="9"/>
        <v>4.0794343904761908E-2</v>
      </c>
      <c r="P87" s="15">
        <v>318267331</v>
      </c>
    </row>
    <row r="88" spans="1:16" ht="126" x14ac:dyDescent="0.25">
      <c r="A88" s="17" t="s">
        <v>97</v>
      </c>
      <c r="B88" s="17" t="s">
        <v>99</v>
      </c>
      <c r="C88" s="17" t="s">
        <v>100</v>
      </c>
      <c r="D88" s="17" t="s">
        <v>148</v>
      </c>
      <c r="E88" s="17" t="s">
        <v>102</v>
      </c>
      <c r="F88" s="17" t="s">
        <v>151</v>
      </c>
      <c r="G88" s="17" t="s">
        <v>24</v>
      </c>
      <c r="H88" s="18" t="s">
        <v>152</v>
      </c>
      <c r="I88" s="19">
        <v>615730883</v>
      </c>
      <c r="J88" s="19">
        <v>615730883</v>
      </c>
      <c r="K88" s="19">
        <v>0</v>
      </c>
      <c r="L88" s="19">
        <v>615730883</v>
      </c>
      <c r="M88" s="16">
        <f t="shared" si="8"/>
        <v>1</v>
      </c>
      <c r="N88" s="19">
        <v>0</v>
      </c>
      <c r="O88" s="16">
        <f t="shared" si="9"/>
        <v>0</v>
      </c>
      <c r="P88" s="19">
        <v>0</v>
      </c>
    </row>
    <row r="89" spans="1:16" ht="126" x14ac:dyDescent="0.25">
      <c r="A89" s="17" t="s">
        <v>97</v>
      </c>
      <c r="B89" s="17" t="s">
        <v>99</v>
      </c>
      <c r="C89" s="17" t="s">
        <v>100</v>
      </c>
      <c r="D89" s="17" t="s">
        <v>148</v>
      </c>
      <c r="E89" s="17" t="s">
        <v>102</v>
      </c>
      <c r="F89" s="17" t="s">
        <v>153</v>
      </c>
      <c r="G89" s="17" t="s">
        <v>24</v>
      </c>
      <c r="H89" s="18" t="s">
        <v>154</v>
      </c>
      <c r="I89" s="19">
        <v>9884269117</v>
      </c>
      <c r="J89" s="19">
        <v>8081635675</v>
      </c>
      <c r="K89" s="19">
        <v>1802633442</v>
      </c>
      <c r="L89" s="19">
        <v>7538020802</v>
      </c>
      <c r="M89" s="16">
        <f t="shared" si="8"/>
        <v>0.76262804186860145</v>
      </c>
      <c r="N89" s="19">
        <v>428340611</v>
      </c>
      <c r="O89" s="16">
        <f t="shared" si="9"/>
        <v>4.3335587682785268E-2</v>
      </c>
      <c r="P89" s="19">
        <v>318267331</v>
      </c>
    </row>
    <row r="90" spans="1:16" ht="63" x14ac:dyDescent="0.25">
      <c r="A90" s="13" t="s">
        <v>97</v>
      </c>
      <c r="B90" s="13" t="s">
        <v>99</v>
      </c>
      <c r="C90" s="13" t="s">
        <v>100</v>
      </c>
      <c r="D90" s="13" t="s">
        <v>155</v>
      </c>
      <c r="E90" s="13"/>
      <c r="F90" s="13"/>
      <c r="G90" s="13"/>
      <c r="H90" s="14" t="s">
        <v>156</v>
      </c>
      <c r="I90" s="15">
        <v>45044000000</v>
      </c>
      <c r="J90" s="15">
        <v>38255553100</v>
      </c>
      <c r="K90" s="15">
        <v>6788446900</v>
      </c>
      <c r="L90" s="15">
        <v>38243964380</v>
      </c>
      <c r="M90" s="16">
        <f t="shared" si="8"/>
        <v>0.84903570686439922</v>
      </c>
      <c r="N90" s="15">
        <v>166070864</v>
      </c>
      <c r="O90" s="16">
        <f t="shared" si="9"/>
        <v>3.6868587159222094E-3</v>
      </c>
      <c r="P90" s="15">
        <v>126393584</v>
      </c>
    </row>
    <row r="91" spans="1:16" ht="126" x14ac:dyDescent="0.25">
      <c r="A91" s="17" t="s">
        <v>97</v>
      </c>
      <c r="B91" s="17" t="s">
        <v>99</v>
      </c>
      <c r="C91" s="17" t="s">
        <v>100</v>
      </c>
      <c r="D91" s="17" t="s">
        <v>155</v>
      </c>
      <c r="E91" s="17" t="s">
        <v>102</v>
      </c>
      <c r="F91" s="17" t="s">
        <v>153</v>
      </c>
      <c r="G91" s="17" t="s">
        <v>24</v>
      </c>
      <c r="H91" s="18" t="s">
        <v>157</v>
      </c>
      <c r="I91" s="19">
        <v>7650991738</v>
      </c>
      <c r="J91" s="19">
        <v>868773120</v>
      </c>
      <c r="K91" s="19">
        <v>6782218618</v>
      </c>
      <c r="L91" s="19">
        <v>857184400</v>
      </c>
      <c r="M91" s="16">
        <f t="shared" si="8"/>
        <v>0.11203572417189298</v>
      </c>
      <c r="N91" s="19">
        <v>166070864</v>
      </c>
      <c r="O91" s="16">
        <f t="shared" si="9"/>
        <v>2.1705795756539609E-2</v>
      </c>
      <c r="P91" s="19">
        <v>126393584</v>
      </c>
    </row>
    <row r="92" spans="1:16" ht="126" x14ac:dyDescent="0.25">
      <c r="A92" s="17" t="s">
        <v>97</v>
      </c>
      <c r="B92" s="17" t="s">
        <v>99</v>
      </c>
      <c r="C92" s="17" t="s">
        <v>100</v>
      </c>
      <c r="D92" s="17" t="s">
        <v>155</v>
      </c>
      <c r="E92" s="17" t="s">
        <v>102</v>
      </c>
      <c r="F92" s="17" t="s">
        <v>158</v>
      </c>
      <c r="G92" s="17" t="s">
        <v>24</v>
      </c>
      <c r="H92" s="18" t="s">
        <v>159</v>
      </c>
      <c r="I92" s="19">
        <v>2206627208</v>
      </c>
      <c r="J92" s="19">
        <v>2200398926</v>
      </c>
      <c r="K92" s="19">
        <v>6228282</v>
      </c>
      <c r="L92" s="19">
        <v>2200398926</v>
      </c>
      <c r="M92" s="16">
        <f t="shared" si="8"/>
        <v>0.99717746523861406</v>
      </c>
      <c r="N92" s="19">
        <v>0</v>
      </c>
      <c r="O92" s="16">
        <f t="shared" si="9"/>
        <v>0</v>
      </c>
      <c r="P92" s="19">
        <v>0</v>
      </c>
    </row>
    <row r="93" spans="1:16" ht="126" x14ac:dyDescent="0.25">
      <c r="A93" s="17" t="s">
        <v>97</v>
      </c>
      <c r="B93" s="17" t="s">
        <v>99</v>
      </c>
      <c r="C93" s="17" t="s">
        <v>100</v>
      </c>
      <c r="D93" s="17" t="s">
        <v>155</v>
      </c>
      <c r="E93" s="17" t="s">
        <v>102</v>
      </c>
      <c r="F93" s="17" t="s">
        <v>158</v>
      </c>
      <c r="G93" s="17" t="s">
        <v>63</v>
      </c>
      <c r="H93" s="18" t="s">
        <v>160</v>
      </c>
      <c r="I93" s="19">
        <v>35186381054</v>
      </c>
      <c r="J93" s="19">
        <v>35186381054</v>
      </c>
      <c r="K93" s="19">
        <v>0</v>
      </c>
      <c r="L93" s="19">
        <v>35186381054</v>
      </c>
      <c r="M93" s="16">
        <f t="shared" si="8"/>
        <v>1</v>
      </c>
      <c r="N93" s="19">
        <v>0</v>
      </c>
      <c r="O93" s="16">
        <f t="shared" si="9"/>
        <v>0</v>
      </c>
      <c r="P93" s="19">
        <v>0</v>
      </c>
    </row>
    <row r="94" spans="1:16" ht="31.5" x14ac:dyDescent="0.25">
      <c r="A94" s="13" t="s">
        <v>97</v>
      </c>
      <c r="B94" s="13" t="s">
        <v>99</v>
      </c>
      <c r="C94" s="13" t="s">
        <v>100</v>
      </c>
      <c r="D94" s="13" t="s">
        <v>161</v>
      </c>
      <c r="E94" s="13" t="s">
        <v>149</v>
      </c>
      <c r="F94" s="13" t="s">
        <v>149</v>
      </c>
      <c r="G94" s="13" t="s">
        <v>149</v>
      </c>
      <c r="H94" s="14" t="s">
        <v>162</v>
      </c>
      <c r="I94" s="15">
        <v>200000000000</v>
      </c>
      <c r="J94" s="15">
        <v>189999550999</v>
      </c>
      <c r="K94" s="15">
        <v>10000449001</v>
      </c>
      <c r="L94" s="15">
        <v>172999550999</v>
      </c>
      <c r="M94" s="16">
        <f t="shared" si="8"/>
        <v>0.86499775499499998</v>
      </c>
      <c r="N94" s="15">
        <v>172999550999</v>
      </c>
      <c r="O94" s="16">
        <f t="shared" si="9"/>
        <v>0.86499775499499998</v>
      </c>
      <c r="P94" s="15">
        <v>172999550999</v>
      </c>
    </row>
    <row r="95" spans="1:16" ht="78.75" x14ac:dyDescent="0.25">
      <c r="A95" s="17" t="s">
        <v>97</v>
      </c>
      <c r="B95" s="17" t="s">
        <v>99</v>
      </c>
      <c r="C95" s="17" t="s">
        <v>100</v>
      </c>
      <c r="D95" s="17" t="s">
        <v>161</v>
      </c>
      <c r="E95" s="17" t="s">
        <v>102</v>
      </c>
      <c r="F95" s="17" t="s">
        <v>163</v>
      </c>
      <c r="G95" s="17" t="s">
        <v>63</v>
      </c>
      <c r="H95" s="18" t="s">
        <v>164</v>
      </c>
      <c r="I95" s="19">
        <v>200000000000</v>
      </c>
      <c r="J95" s="19">
        <v>189999550999</v>
      </c>
      <c r="K95" s="19">
        <v>10000449001</v>
      </c>
      <c r="L95" s="19">
        <v>172999550999</v>
      </c>
      <c r="M95" s="16">
        <f t="shared" si="8"/>
        <v>0.86499775499499998</v>
      </c>
      <c r="N95" s="19">
        <v>172999550999</v>
      </c>
      <c r="O95" s="16">
        <f t="shared" si="9"/>
        <v>0.86499775499499998</v>
      </c>
      <c r="P95" s="19">
        <v>172999550999</v>
      </c>
    </row>
    <row r="96" spans="1:16" ht="47.25" x14ac:dyDescent="0.25">
      <c r="A96" s="13" t="s">
        <v>97</v>
      </c>
      <c r="B96" s="13" t="s">
        <v>165</v>
      </c>
      <c r="C96" s="13" t="s">
        <v>100</v>
      </c>
      <c r="D96" s="13" t="s">
        <v>116</v>
      </c>
      <c r="E96" s="13"/>
      <c r="F96" s="13"/>
      <c r="G96" s="13"/>
      <c r="H96" s="14" t="s">
        <v>166</v>
      </c>
      <c r="I96" s="15">
        <v>73000000000</v>
      </c>
      <c r="J96" s="15">
        <v>22052155447</v>
      </c>
      <c r="K96" s="15">
        <v>50947844553</v>
      </c>
      <c r="L96" s="15">
        <v>12409017221</v>
      </c>
      <c r="M96" s="16">
        <f t="shared" si="8"/>
        <v>0.16998653727397262</v>
      </c>
      <c r="N96" s="15">
        <v>8554121221</v>
      </c>
      <c r="O96" s="16">
        <f t="shared" si="9"/>
        <v>0.11717974275342466</v>
      </c>
      <c r="P96" s="15">
        <v>8554121221</v>
      </c>
    </row>
    <row r="97" spans="1:16" ht="126" x14ac:dyDescent="0.25">
      <c r="A97" s="17" t="s">
        <v>97</v>
      </c>
      <c r="B97" s="17" t="s">
        <v>165</v>
      </c>
      <c r="C97" s="17" t="s">
        <v>100</v>
      </c>
      <c r="D97" s="17" t="s">
        <v>116</v>
      </c>
      <c r="E97" s="17" t="s">
        <v>102</v>
      </c>
      <c r="F97" s="17" t="s">
        <v>167</v>
      </c>
      <c r="G97" s="17" t="s">
        <v>24</v>
      </c>
      <c r="H97" s="18" t="s">
        <v>168</v>
      </c>
      <c r="I97" s="19">
        <v>4596000000</v>
      </c>
      <c r="J97" s="19">
        <v>0</v>
      </c>
      <c r="K97" s="19">
        <v>4596000000</v>
      </c>
      <c r="L97" s="19">
        <v>0</v>
      </c>
      <c r="M97" s="16">
        <f t="shared" si="8"/>
        <v>0</v>
      </c>
      <c r="N97" s="19">
        <v>0</v>
      </c>
      <c r="O97" s="16">
        <f t="shared" si="9"/>
        <v>0</v>
      </c>
      <c r="P97" s="19">
        <v>0</v>
      </c>
    </row>
    <row r="98" spans="1:16" ht="94.5" x14ac:dyDescent="0.25">
      <c r="A98" s="17" t="s">
        <v>97</v>
      </c>
      <c r="B98" s="17" t="s">
        <v>165</v>
      </c>
      <c r="C98" s="17" t="s">
        <v>100</v>
      </c>
      <c r="D98" s="17" t="s">
        <v>116</v>
      </c>
      <c r="E98" s="17" t="s">
        <v>102</v>
      </c>
      <c r="F98" s="17" t="s">
        <v>169</v>
      </c>
      <c r="G98" s="17" t="s">
        <v>24</v>
      </c>
      <c r="H98" s="18" t="s">
        <v>170</v>
      </c>
      <c r="I98" s="19">
        <v>2744000000</v>
      </c>
      <c r="J98" s="19">
        <v>2718018226</v>
      </c>
      <c r="K98" s="19">
        <v>25981774</v>
      </c>
      <c r="L98" s="19">
        <v>74880000</v>
      </c>
      <c r="M98" s="16">
        <f t="shared" si="8"/>
        <v>2.728862973760933E-2</v>
      </c>
      <c r="N98" s="19">
        <v>9984000</v>
      </c>
      <c r="O98" s="16">
        <f t="shared" si="9"/>
        <v>3.6384839650145774E-3</v>
      </c>
      <c r="P98" s="19">
        <v>9984000</v>
      </c>
    </row>
    <row r="99" spans="1:16" ht="110.25" x14ac:dyDescent="0.25">
      <c r="A99" s="17" t="s">
        <v>97</v>
      </c>
      <c r="B99" s="17" t="s">
        <v>165</v>
      </c>
      <c r="C99" s="17" t="s">
        <v>100</v>
      </c>
      <c r="D99" s="17" t="s">
        <v>116</v>
      </c>
      <c r="E99" s="17" t="s">
        <v>102</v>
      </c>
      <c r="F99" s="17" t="s">
        <v>171</v>
      </c>
      <c r="G99" s="17" t="s">
        <v>24</v>
      </c>
      <c r="H99" s="18" t="s">
        <v>172</v>
      </c>
      <c r="I99" s="19">
        <v>41425000000</v>
      </c>
      <c r="J99" s="19">
        <v>7040000000</v>
      </c>
      <c r="K99" s="19">
        <v>34385000000</v>
      </c>
      <c r="L99" s="19">
        <v>40000000</v>
      </c>
      <c r="M99" s="16">
        <f t="shared" si="8"/>
        <v>9.6560048280024135E-4</v>
      </c>
      <c r="N99" s="19">
        <v>0</v>
      </c>
      <c r="O99" s="16">
        <f t="shared" si="9"/>
        <v>0</v>
      </c>
      <c r="P99" s="19">
        <v>0</v>
      </c>
    </row>
    <row r="100" spans="1:16" ht="126" x14ac:dyDescent="0.25">
      <c r="A100" s="17" t="s">
        <v>97</v>
      </c>
      <c r="B100" s="17" t="s">
        <v>165</v>
      </c>
      <c r="C100" s="17" t="s">
        <v>100</v>
      </c>
      <c r="D100" s="17" t="s">
        <v>116</v>
      </c>
      <c r="E100" s="17" t="s">
        <v>102</v>
      </c>
      <c r="F100" s="17" t="s">
        <v>167</v>
      </c>
      <c r="G100" s="17" t="s">
        <v>63</v>
      </c>
      <c r="H100" s="18" t="s">
        <v>173</v>
      </c>
      <c r="I100" s="19">
        <v>960000000</v>
      </c>
      <c r="J100" s="19">
        <v>359568610</v>
      </c>
      <c r="K100" s="19">
        <v>600431390</v>
      </c>
      <c r="L100" s="19">
        <v>359568610</v>
      </c>
      <c r="M100" s="16">
        <f t="shared" si="8"/>
        <v>0.37455063541666667</v>
      </c>
      <c r="N100" s="19">
        <v>359568610</v>
      </c>
      <c r="O100" s="16">
        <f t="shared" si="9"/>
        <v>0.37455063541666667</v>
      </c>
      <c r="P100" s="19">
        <v>359568610</v>
      </c>
    </row>
    <row r="101" spans="1:16" ht="110.25" x14ac:dyDescent="0.25">
      <c r="A101" s="17" t="s">
        <v>97</v>
      </c>
      <c r="B101" s="17" t="s">
        <v>165</v>
      </c>
      <c r="C101" s="17" t="s">
        <v>100</v>
      </c>
      <c r="D101" s="17" t="s">
        <v>116</v>
      </c>
      <c r="E101" s="17" t="s">
        <v>102</v>
      </c>
      <c r="F101" s="17" t="s">
        <v>171</v>
      </c>
      <c r="G101" s="17" t="s">
        <v>63</v>
      </c>
      <c r="H101" s="18" t="s">
        <v>174</v>
      </c>
      <c r="I101" s="19">
        <v>22575000000</v>
      </c>
      <c r="J101" s="19">
        <v>11934568611</v>
      </c>
      <c r="K101" s="19">
        <v>10640431389</v>
      </c>
      <c r="L101" s="19">
        <v>11934568611</v>
      </c>
      <c r="M101" s="16">
        <f t="shared" si="8"/>
        <v>0.5286630613953488</v>
      </c>
      <c r="N101" s="19">
        <v>8184568611</v>
      </c>
      <c r="O101" s="16">
        <f t="shared" si="9"/>
        <v>0.36255010458471759</v>
      </c>
      <c r="P101" s="19">
        <v>8184568611</v>
      </c>
    </row>
    <row r="102" spans="1:16" ht="94.5" x14ac:dyDescent="0.25">
      <c r="A102" s="17" t="s">
        <v>97</v>
      </c>
      <c r="B102" s="17" t="s">
        <v>165</v>
      </c>
      <c r="C102" s="17" t="s">
        <v>100</v>
      </c>
      <c r="D102" s="17" t="s">
        <v>116</v>
      </c>
      <c r="E102" s="17" t="s">
        <v>102</v>
      </c>
      <c r="F102" s="17" t="s">
        <v>169</v>
      </c>
      <c r="G102" s="17" t="s">
        <v>63</v>
      </c>
      <c r="H102" s="18" t="s">
        <v>175</v>
      </c>
      <c r="I102" s="19">
        <v>700000000</v>
      </c>
      <c r="J102" s="19">
        <v>0</v>
      </c>
      <c r="K102" s="19">
        <v>700000000</v>
      </c>
      <c r="L102" s="19">
        <v>0</v>
      </c>
      <c r="M102" s="16">
        <f t="shared" si="8"/>
        <v>0</v>
      </c>
      <c r="N102" s="19">
        <v>0</v>
      </c>
      <c r="O102" s="16">
        <f t="shared" si="9"/>
        <v>0</v>
      </c>
      <c r="P102" s="19">
        <v>0</v>
      </c>
    </row>
    <row r="103" spans="1:16" ht="47.25" x14ac:dyDescent="0.25">
      <c r="A103" s="13" t="s">
        <v>97</v>
      </c>
      <c r="B103" s="13" t="s">
        <v>165</v>
      </c>
      <c r="C103" s="13" t="s">
        <v>100</v>
      </c>
      <c r="D103" s="13" t="s">
        <v>176</v>
      </c>
      <c r="E103" s="13"/>
      <c r="F103" s="13"/>
      <c r="G103" s="13"/>
      <c r="H103" s="14" t="s">
        <v>177</v>
      </c>
      <c r="I103" s="15">
        <v>24192834492</v>
      </c>
      <c r="J103" s="15">
        <v>5002356000</v>
      </c>
      <c r="K103" s="15">
        <v>19190478492</v>
      </c>
      <c r="L103" s="15">
        <v>1187242667</v>
      </c>
      <c r="M103" s="16">
        <f t="shared" si="8"/>
        <v>4.9074144966047409E-2</v>
      </c>
      <c r="N103" s="15">
        <v>148416533</v>
      </c>
      <c r="O103" s="16">
        <f t="shared" si="9"/>
        <v>6.1347310522492865E-3</v>
      </c>
      <c r="P103" s="15">
        <v>106516533</v>
      </c>
    </row>
    <row r="104" spans="1:16" ht="110.25" x14ac:dyDescent="0.25">
      <c r="A104" s="17" t="s">
        <v>97</v>
      </c>
      <c r="B104" s="17" t="s">
        <v>165</v>
      </c>
      <c r="C104" s="17" t="s">
        <v>100</v>
      </c>
      <c r="D104" s="17" t="s">
        <v>176</v>
      </c>
      <c r="E104" s="17" t="s">
        <v>102</v>
      </c>
      <c r="F104" s="17" t="s">
        <v>178</v>
      </c>
      <c r="G104" s="17" t="s">
        <v>24</v>
      </c>
      <c r="H104" s="18" t="s">
        <v>179</v>
      </c>
      <c r="I104" s="19">
        <v>2009250000</v>
      </c>
      <c r="J104" s="19">
        <v>1829250000</v>
      </c>
      <c r="K104" s="19">
        <v>180000000</v>
      </c>
      <c r="L104" s="19">
        <v>29250000</v>
      </c>
      <c r="M104" s="16">
        <f t="shared" si="8"/>
        <v>1.4557670772676373E-2</v>
      </c>
      <c r="N104" s="19">
        <v>0</v>
      </c>
      <c r="O104" s="16">
        <f t="shared" si="9"/>
        <v>0</v>
      </c>
      <c r="P104" s="19">
        <v>0</v>
      </c>
    </row>
    <row r="105" spans="1:16" ht="110.25" x14ac:dyDescent="0.25">
      <c r="A105" s="17" t="s">
        <v>97</v>
      </c>
      <c r="B105" s="17" t="s">
        <v>165</v>
      </c>
      <c r="C105" s="17" t="s">
        <v>100</v>
      </c>
      <c r="D105" s="17" t="s">
        <v>176</v>
      </c>
      <c r="E105" s="17" t="s">
        <v>102</v>
      </c>
      <c r="F105" s="17" t="s">
        <v>180</v>
      </c>
      <c r="G105" s="17" t="s">
        <v>24</v>
      </c>
      <c r="H105" s="18" t="s">
        <v>181</v>
      </c>
      <c r="I105" s="19">
        <v>245400000</v>
      </c>
      <c r="J105" s="19">
        <v>245400000</v>
      </c>
      <c r="K105" s="19">
        <v>0</v>
      </c>
      <c r="L105" s="19">
        <v>239466667</v>
      </c>
      <c r="M105" s="16">
        <f t="shared" si="8"/>
        <v>0.97582178891605542</v>
      </c>
      <c r="N105" s="19">
        <v>39466667</v>
      </c>
      <c r="O105" s="16">
        <f t="shared" si="9"/>
        <v>0.16082586389568052</v>
      </c>
      <c r="P105" s="19">
        <v>29466667</v>
      </c>
    </row>
    <row r="106" spans="1:16" ht="78.75" x14ac:dyDescent="0.25">
      <c r="A106" s="17" t="s">
        <v>97</v>
      </c>
      <c r="B106" s="17" t="s">
        <v>165</v>
      </c>
      <c r="C106" s="17" t="s">
        <v>100</v>
      </c>
      <c r="D106" s="17" t="s">
        <v>176</v>
      </c>
      <c r="E106" s="17" t="s">
        <v>102</v>
      </c>
      <c r="F106" s="17" t="s">
        <v>182</v>
      </c>
      <c r="G106" s="17" t="s">
        <v>24</v>
      </c>
      <c r="H106" s="18" t="s">
        <v>183</v>
      </c>
      <c r="I106" s="19">
        <v>1346500000</v>
      </c>
      <c r="J106" s="19">
        <v>148200000</v>
      </c>
      <c r="K106" s="19">
        <v>1198300000</v>
      </c>
      <c r="L106" s="19">
        <v>148200000</v>
      </c>
      <c r="M106" s="16">
        <f t="shared" si="8"/>
        <v>0.11006312662458224</v>
      </c>
      <c r="N106" s="19">
        <v>10533333</v>
      </c>
      <c r="O106" s="16">
        <f t="shared" si="9"/>
        <v>7.8227500928332722E-3</v>
      </c>
      <c r="P106" s="19">
        <v>10533333</v>
      </c>
    </row>
    <row r="107" spans="1:16" ht="94.5" x14ac:dyDescent="0.25">
      <c r="A107" s="17" t="s">
        <v>97</v>
      </c>
      <c r="B107" s="17" t="s">
        <v>165</v>
      </c>
      <c r="C107" s="17" t="s">
        <v>100</v>
      </c>
      <c r="D107" s="17" t="s">
        <v>176</v>
      </c>
      <c r="E107" s="17" t="s">
        <v>102</v>
      </c>
      <c r="F107" s="17" t="s">
        <v>184</v>
      </c>
      <c r="G107" s="17" t="s">
        <v>24</v>
      </c>
      <c r="H107" s="18" t="s">
        <v>185</v>
      </c>
      <c r="I107" s="19">
        <v>1591684492</v>
      </c>
      <c r="J107" s="19">
        <v>779506000</v>
      </c>
      <c r="K107" s="19">
        <v>812178492</v>
      </c>
      <c r="L107" s="19">
        <v>770326000</v>
      </c>
      <c r="M107" s="16">
        <f t="shared" si="8"/>
        <v>0.48396903021406079</v>
      </c>
      <c r="N107" s="19">
        <v>98416533</v>
      </c>
      <c r="O107" s="16">
        <f t="shared" si="9"/>
        <v>6.1831684290858821E-2</v>
      </c>
      <c r="P107" s="19">
        <v>66516533</v>
      </c>
    </row>
    <row r="108" spans="1:16" ht="94.5" x14ac:dyDescent="0.25">
      <c r="A108" s="17" t="s">
        <v>97</v>
      </c>
      <c r="B108" s="17" t="s">
        <v>165</v>
      </c>
      <c r="C108" s="17" t="s">
        <v>100</v>
      </c>
      <c r="D108" s="17" t="s">
        <v>176</v>
      </c>
      <c r="E108" s="17" t="s">
        <v>102</v>
      </c>
      <c r="F108" s="17" t="s">
        <v>184</v>
      </c>
      <c r="G108" s="17" t="s">
        <v>63</v>
      </c>
      <c r="H108" s="18" t="s">
        <v>186</v>
      </c>
      <c r="I108" s="19">
        <v>17845400000</v>
      </c>
      <c r="J108" s="19">
        <v>1045400000</v>
      </c>
      <c r="K108" s="19">
        <v>16800000000</v>
      </c>
      <c r="L108" s="19">
        <v>0</v>
      </c>
      <c r="M108" s="16">
        <f t="shared" si="8"/>
        <v>0</v>
      </c>
      <c r="N108" s="19">
        <v>0</v>
      </c>
      <c r="O108" s="16">
        <f t="shared" si="9"/>
        <v>0</v>
      </c>
      <c r="P108" s="19">
        <v>0</v>
      </c>
    </row>
    <row r="109" spans="1:16" ht="110.25" x14ac:dyDescent="0.25">
      <c r="A109" s="17" t="s">
        <v>97</v>
      </c>
      <c r="B109" s="17" t="s">
        <v>165</v>
      </c>
      <c r="C109" s="17" t="s">
        <v>100</v>
      </c>
      <c r="D109" s="17" t="s">
        <v>176</v>
      </c>
      <c r="E109" s="17" t="s">
        <v>102</v>
      </c>
      <c r="F109" s="17" t="s">
        <v>180</v>
      </c>
      <c r="G109" s="17" t="s">
        <v>63</v>
      </c>
      <c r="H109" s="18" t="s">
        <v>187</v>
      </c>
      <c r="I109" s="19">
        <v>954600000</v>
      </c>
      <c r="J109" s="19">
        <v>954600000</v>
      </c>
      <c r="K109" s="19">
        <v>0</v>
      </c>
      <c r="L109" s="19">
        <v>0</v>
      </c>
      <c r="M109" s="16">
        <f t="shared" si="8"/>
        <v>0</v>
      </c>
      <c r="N109" s="19">
        <v>0</v>
      </c>
      <c r="O109" s="16">
        <f t="shared" si="9"/>
        <v>0</v>
      </c>
      <c r="P109" s="19">
        <v>0</v>
      </c>
    </row>
    <row r="110" spans="1:16" ht="78.75" x14ac:dyDescent="0.25">
      <c r="A110" s="17" t="s">
        <v>97</v>
      </c>
      <c r="B110" s="17" t="s">
        <v>165</v>
      </c>
      <c r="C110" s="17" t="s">
        <v>100</v>
      </c>
      <c r="D110" s="17" t="s">
        <v>176</v>
      </c>
      <c r="E110" s="17" t="s">
        <v>102</v>
      </c>
      <c r="F110" s="17" t="s">
        <v>182</v>
      </c>
      <c r="G110" s="17" t="s">
        <v>63</v>
      </c>
      <c r="H110" s="18" t="s">
        <v>188</v>
      </c>
      <c r="I110" s="19">
        <v>0</v>
      </c>
      <c r="J110" s="19">
        <v>0</v>
      </c>
      <c r="K110" s="19">
        <v>0</v>
      </c>
      <c r="L110" s="19">
        <v>0</v>
      </c>
      <c r="M110" s="16" t="e">
        <f t="shared" si="8"/>
        <v>#DIV/0!</v>
      </c>
      <c r="N110" s="19">
        <v>0</v>
      </c>
      <c r="O110" s="16" t="e">
        <f t="shared" si="9"/>
        <v>#DIV/0!</v>
      </c>
      <c r="P110" s="19">
        <v>0</v>
      </c>
    </row>
    <row r="111" spans="1:16" ht="110.25" x14ac:dyDescent="0.25">
      <c r="A111" s="17" t="s">
        <v>97</v>
      </c>
      <c r="B111" s="17" t="s">
        <v>165</v>
      </c>
      <c r="C111" s="17" t="s">
        <v>100</v>
      </c>
      <c r="D111" s="17" t="s">
        <v>176</v>
      </c>
      <c r="E111" s="17" t="s">
        <v>102</v>
      </c>
      <c r="F111" s="17" t="s">
        <v>178</v>
      </c>
      <c r="G111" s="17" t="s">
        <v>63</v>
      </c>
      <c r="H111" s="18" t="s">
        <v>189</v>
      </c>
      <c r="I111" s="19">
        <v>200000000</v>
      </c>
      <c r="J111" s="19">
        <v>0</v>
      </c>
      <c r="K111" s="19">
        <v>200000000</v>
      </c>
      <c r="L111" s="19">
        <v>0</v>
      </c>
      <c r="M111" s="16">
        <f t="shared" si="8"/>
        <v>0</v>
      </c>
      <c r="N111" s="19">
        <v>0</v>
      </c>
      <c r="O111" s="16">
        <f t="shared" si="9"/>
        <v>0</v>
      </c>
      <c r="P111" s="19">
        <v>0</v>
      </c>
    </row>
    <row r="112" spans="1:16" ht="63" x14ac:dyDescent="0.25">
      <c r="A112" s="13" t="s">
        <v>97</v>
      </c>
      <c r="B112" s="13" t="s">
        <v>165</v>
      </c>
      <c r="C112" s="13" t="s">
        <v>100</v>
      </c>
      <c r="D112" s="13" t="s">
        <v>122</v>
      </c>
      <c r="E112" s="13"/>
      <c r="F112" s="13"/>
      <c r="G112" s="13"/>
      <c r="H112" s="14" t="s">
        <v>190</v>
      </c>
      <c r="I112" s="15">
        <v>79000000000</v>
      </c>
      <c r="J112" s="15">
        <v>32252786872</v>
      </c>
      <c r="K112" s="15">
        <v>46747213128</v>
      </c>
      <c r="L112" s="15">
        <v>11524306797</v>
      </c>
      <c r="M112" s="16">
        <f t="shared" si="8"/>
        <v>0.14587730122784809</v>
      </c>
      <c r="N112" s="15">
        <v>1879244617.8699999</v>
      </c>
      <c r="O112" s="16">
        <f t="shared" si="9"/>
        <v>2.3787906555316454E-2</v>
      </c>
      <c r="P112" s="15">
        <v>1879244617.8699999</v>
      </c>
    </row>
    <row r="113" spans="1:16" ht="126" x14ac:dyDescent="0.25">
      <c r="A113" s="17" t="s">
        <v>97</v>
      </c>
      <c r="B113" s="17" t="s">
        <v>165</v>
      </c>
      <c r="C113" s="17" t="s">
        <v>100</v>
      </c>
      <c r="D113" s="17" t="s">
        <v>122</v>
      </c>
      <c r="E113" s="17" t="s">
        <v>102</v>
      </c>
      <c r="F113" s="17" t="s">
        <v>191</v>
      </c>
      <c r="G113" s="17" t="s">
        <v>24</v>
      </c>
      <c r="H113" s="18" t="s">
        <v>192</v>
      </c>
      <c r="I113" s="19">
        <v>22716891299</v>
      </c>
      <c r="J113" s="19">
        <v>10987352430</v>
      </c>
      <c r="K113" s="19">
        <v>11729538869</v>
      </c>
      <c r="L113" s="19">
        <v>2589236000</v>
      </c>
      <c r="M113" s="16">
        <f t="shared" si="8"/>
        <v>0.11397844739935778</v>
      </c>
      <c r="N113" s="19">
        <v>227803864</v>
      </c>
      <c r="O113" s="16">
        <f t="shared" si="9"/>
        <v>1.002795061179995E-2</v>
      </c>
      <c r="P113" s="19">
        <v>227803864</v>
      </c>
    </row>
    <row r="114" spans="1:16" ht="126" x14ac:dyDescent="0.25">
      <c r="A114" s="17" t="s">
        <v>97</v>
      </c>
      <c r="B114" s="17" t="s">
        <v>165</v>
      </c>
      <c r="C114" s="17" t="s">
        <v>100</v>
      </c>
      <c r="D114" s="17" t="s">
        <v>122</v>
      </c>
      <c r="E114" s="17" t="s">
        <v>102</v>
      </c>
      <c r="F114" s="17" t="s">
        <v>193</v>
      </c>
      <c r="G114" s="17" t="s">
        <v>24</v>
      </c>
      <c r="H114" s="18" t="s">
        <v>194</v>
      </c>
      <c r="I114" s="19">
        <v>4660126775</v>
      </c>
      <c r="J114" s="19">
        <v>3446505348</v>
      </c>
      <c r="K114" s="19">
        <v>1213621427</v>
      </c>
      <c r="L114" s="19">
        <v>3431232255</v>
      </c>
      <c r="M114" s="16">
        <f t="shared" si="8"/>
        <v>0.73629590366669795</v>
      </c>
      <c r="N114" s="19">
        <v>796096958</v>
      </c>
      <c r="O114" s="16">
        <f t="shared" si="9"/>
        <v>0.17083160961860314</v>
      </c>
      <c r="P114" s="19">
        <v>796096958</v>
      </c>
    </row>
    <row r="115" spans="1:16" ht="126" x14ac:dyDescent="0.25">
      <c r="A115" s="17" t="s">
        <v>97</v>
      </c>
      <c r="B115" s="17" t="s">
        <v>165</v>
      </c>
      <c r="C115" s="17" t="s">
        <v>100</v>
      </c>
      <c r="D115" s="17" t="s">
        <v>122</v>
      </c>
      <c r="E115" s="17" t="s">
        <v>102</v>
      </c>
      <c r="F115" s="17" t="s">
        <v>195</v>
      </c>
      <c r="G115" s="17" t="s">
        <v>24</v>
      </c>
      <c r="H115" s="18" t="s">
        <v>196</v>
      </c>
      <c r="I115" s="19">
        <v>3898210236</v>
      </c>
      <c r="J115" s="19">
        <v>1509427008</v>
      </c>
      <c r="K115" s="19">
        <v>2388783228</v>
      </c>
      <c r="L115" s="19">
        <v>1485564848</v>
      </c>
      <c r="M115" s="16">
        <f t="shared" si="8"/>
        <v>0.38108895058578363</v>
      </c>
      <c r="N115" s="19">
        <v>177778967</v>
      </c>
      <c r="O115" s="16">
        <f t="shared" si="9"/>
        <v>4.56052794069981E-2</v>
      </c>
      <c r="P115" s="19">
        <v>177778967</v>
      </c>
    </row>
    <row r="116" spans="1:16" ht="94.5" x14ac:dyDescent="0.25">
      <c r="A116" s="17" t="s">
        <v>97</v>
      </c>
      <c r="B116" s="17" t="s">
        <v>165</v>
      </c>
      <c r="C116" s="17" t="s">
        <v>100</v>
      </c>
      <c r="D116" s="17" t="s">
        <v>122</v>
      </c>
      <c r="E116" s="17" t="s">
        <v>102</v>
      </c>
      <c r="F116" s="17" t="s">
        <v>197</v>
      </c>
      <c r="G116" s="17" t="s">
        <v>24</v>
      </c>
      <c r="H116" s="18" t="s">
        <v>198</v>
      </c>
      <c r="I116" s="19">
        <v>1619262961</v>
      </c>
      <c r="J116" s="19">
        <v>363516409</v>
      </c>
      <c r="K116" s="19">
        <v>1255746552</v>
      </c>
      <c r="L116" s="19">
        <v>282723409</v>
      </c>
      <c r="M116" s="16">
        <f t="shared" si="8"/>
        <v>0.17460005929203737</v>
      </c>
      <c r="N116" s="19">
        <v>63974131</v>
      </c>
      <c r="O116" s="16">
        <f t="shared" si="9"/>
        <v>3.9508179054803937E-2</v>
      </c>
      <c r="P116" s="19">
        <v>63974131</v>
      </c>
    </row>
    <row r="117" spans="1:16" ht="126" x14ac:dyDescent="0.25">
      <c r="A117" s="17" t="s">
        <v>97</v>
      </c>
      <c r="B117" s="17" t="s">
        <v>165</v>
      </c>
      <c r="C117" s="17" t="s">
        <v>100</v>
      </c>
      <c r="D117" s="17" t="s">
        <v>122</v>
      </c>
      <c r="E117" s="17" t="s">
        <v>102</v>
      </c>
      <c r="F117" s="17" t="s">
        <v>199</v>
      </c>
      <c r="G117" s="17" t="s">
        <v>24</v>
      </c>
      <c r="H117" s="18" t="s">
        <v>200</v>
      </c>
      <c r="I117" s="19">
        <v>12900990021</v>
      </c>
      <c r="J117" s="19">
        <v>5864469292</v>
      </c>
      <c r="K117" s="19">
        <v>7036520729</v>
      </c>
      <c r="L117" s="19">
        <v>2353381429</v>
      </c>
      <c r="M117" s="16">
        <f t="shared" si="8"/>
        <v>0.18241866904549248</v>
      </c>
      <c r="N117" s="19">
        <v>446540159.30000001</v>
      </c>
      <c r="O117" s="16">
        <f t="shared" si="9"/>
        <v>3.4612859832705081E-2</v>
      </c>
      <c r="P117" s="19">
        <v>446540159.30000001</v>
      </c>
    </row>
    <row r="118" spans="1:16" ht="110.25" x14ac:dyDescent="0.25">
      <c r="A118" s="17" t="s">
        <v>97</v>
      </c>
      <c r="B118" s="17" t="s">
        <v>165</v>
      </c>
      <c r="C118" s="17" t="s">
        <v>100</v>
      </c>
      <c r="D118" s="17" t="s">
        <v>122</v>
      </c>
      <c r="E118" s="17" t="s">
        <v>102</v>
      </c>
      <c r="F118" s="17" t="s">
        <v>201</v>
      </c>
      <c r="G118" s="17" t="s">
        <v>24</v>
      </c>
      <c r="H118" s="18" t="s">
        <v>202</v>
      </c>
      <c r="I118" s="19">
        <v>2164728832</v>
      </c>
      <c r="J118" s="19">
        <v>1533738813</v>
      </c>
      <c r="K118" s="19">
        <v>630990019</v>
      </c>
      <c r="L118" s="19">
        <v>1382168856</v>
      </c>
      <c r="M118" s="16">
        <f t="shared" si="8"/>
        <v>0.63849514801491769</v>
      </c>
      <c r="N118" s="19">
        <v>167050538.56999999</v>
      </c>
      <c r="O118" s="16">
        <f t="shared" si="9"/>
        <v>7.7169267624001406E-2</v>
      </c>
      <c r="P118" s="19">
        <v>167050538.56999999</v>
      </c>
    </row>
    <row r="119" spans="1:16" ht="126" x14ac:dyDescent="0.25">
      <c r="A119" s="17" t="s">
        <v>97</v>
      </c>
      <c r="B119" s="17" t="s">
        <v>165</v>
      </c>
      <c r="C119" s="17" t="s">
        <v>100</v>
      </c>
      <c r="D119" s="17" t="s">
        <v>122</v>
      </c>
      <c r="E119" s="17" t="s">
        <v>102</v>
      </c>
      <c r="F119" s="17" t="s">
        <v>199</v>
      </c>
      <c r="G119" s="17" t="s">
        <v>63</v>
      </c>
      <c r="H119" s="18" t="s">
        <v>203</v>
      </c>
      <c r="I119" s="19">
        <v>17326738275</v>
      </c>
      <c r="J119" s="19">
        <v>1034732967</v>
      </c>
      <c r="K119" s="19">
        <v>16292005308</v>
      </c>
      <c r="L119" s="19">
        <v>0</v>
      </c>
      <c r="M119" s="16">
        <f t="shared" si="8"/>
        <v>0</v>
      </c>
      <c r="N119" s="19">
        <v>0</v>
      </c>
      <c r="O119" s="16">
        <f t="shared" si="9"/>
        <v>0</v>
      </c>
      <c r="P119" s="19">
        <v>0</v>
      </c>
    </row>
    <row r="120" spans="1:16" ht="126" x14ac:dyDescent="0.25">
      <c r="A120" s="17" t="s">
        <v>97</v>
      </c>
      <c r="B120" s="17" t="s">
        <v>165</v>
      </c>
      <c r="C120" s="17" t="s">
        <v>100</v>
      </c>
      <c r="D120" s="17" t="s">
        <v>122</v>
      </c>
      <c r="E120" s="17" t="s">
        <v>102</v>
      </c>
      <c r="F120" s="17" t="s">
        <v>191</v>
      </c>
      <c r="G120" s="17" t="s">
        <v>63</v>
      </c>
      <c r="H120" s="18" t="s">
        <v>204</v>
      </c>
      <c r="I120" s="19">
        <v>3787743950</v>
      </c>
      <c r="J120" s="19">
        <v>2887736954</v>
      </c>
      <c r="K120" s="19">
        <v>900006996</v>
      </c>
      <c r="L120" s="19">
        <v>0</v>
      </c>
      <c r="M120" s="16">
        <f t="shared" si="8"/>
        <v>0</v>
      </c>
      <c r="N120" s="19">
        <v>0</v>
      </c>
      <c r="O120" s="16">
        <f t="shared" si="9"/>
        <v>0</v>
      </c>
      <c r="P120" s="19">
        <v>0</v>
      </c>
    </row>
    <row r="121" spans="1:16" ht="126" x14ac:dyDescent="0.25">
      <c r="A121" s="17" t="s">
        <v>97</v>
      </c>
      <c r="B121" s="17" t="s">
        <v>165</v>
      </c>
      <c r="C121" s="17" t="s">
        <v>100</v>
      </c>
      <c r="D121" s="17" t="s">
        <v>122</v>
      </c>
      <c r="E121" s="17" t="s">
        <v>102</v>
      </c>
      <c r="F121" s="17" t="s">
        <v>193</v>
      </c>
      <c r="G121" s="17" t="s">
        <v>63</v>
      </c>
      <c r="H121" s="18" t="s">
        <v>205</v>
      </c>
      <c r="I121" s="19">
        <v>0</v>
      </c>
      <c r="J121" s="19">
        <v>0</v>
      </c>
      <c r="K121" s="19">
        <v>0</v>
      </c>
      <c r="L121" s="19">
        <v>0</v>
      </c>
      <c r="M121" s="16" t="e">
        <f t="shared" si="8"/>
        <v>#DIV/0!</v>
      </c>
      <c r="N121" s="19">
        <v>0</v>
      </c>
      <c r="O121" s="16" t="e">
        <f t="shared" si="9"/>
        <v>#DIV/0!</v>
      </c>
      <c r="P121" s="19">
        <v>0</v>
      </c>
    </row>
    <row r="122" spans="1:16" ht="110.25" x14ac:dyDescent="0.25">
      <c r="A122" s="17" t="s">
        <v>97</v>
      </c>
      <c r="B122" s="17" t="s">
        <v>165</v>
      </c>
      <c r="C122" s="17" t="s">
        <v>100</v>
      </c>
      <c r="D122" s="17" t="s">
        <v>122</v>
      </c>
      <c r="E122" s="17" t="s">
        <v>102</v>
      </c>
      <c r="F122" s="17" t="s">
        <v>201</v>
      </c>
      <c r="G122" s="17" t="s">
        <v>63</v>
      </c>
      <c r="H122" s="18" t="s">
        <v>206</v>
      </c>
      <c r="I122" s="19">
        <v>9925307651</v>
      </c>
      <c r="J122" s="19">
        <v>4625307651</v>
      </c>
      <c r="K122" s="19">
        <v>5300000000</v>
      </c>
      <c r="L122" s="19">
        <v>0</v>
      </c>
      <c r="M122" s="16">
        <f t="shared" si="8"/>
        <v>0</v>
      </c>
      <c r="N122" s="19">
        <v>0</v>
      </c>
      <c r="O122" s="16">
        <f t="shared" si="9"/>
        <v>0</v>
      </c>
      <c r="P122" s="19">
        <v>0</v>
      </c>
    </row>
    <row r="123" spans="1:16" ht="31.5" x14ac:dyDescent="0.25">
      <c r="A123" s="13" t="s">
        <v>97</v>
      </c>
      <c r="B123" s="13" t="s">
        <v>165</v>
      </c>
      <c r="C123" s="13" t="s">
        <v>100</v>
      </c>
      <c r="D123" s="13" t="s">
        <v>133</v>
      </c>
      <c r="E123" s="13"/>
      <c r="F123" s="13"/>
      <c r="G123" s="13"/>
      <c r="H123" s="14" t="s">
        <v>207</v>
      </c>
      <c r="I123" s="15">
        <v>6000000000</v>
      </c>
      <c r="J123" s="15">
        <v>6000000000</v>
      </c>
      <c r="K123" s="15">
        <v>0</v>
      </c>
      <c r="L123" s="15">
        <v>6000000000</v>
      </c>
      <c r="M123" s="16">
        <f t="shared" si="8"/>
        <v>1</v>
      </c>
      <c r="N123" s="15">
        <v>6000000000</v>
      </c>
      <c r="O123" s="16">
        <f t="shared" si="9"/>
        <v>1</v>
      </c>
      <c r="P123" s="15">
        <v>6000000000</v>
      </c>
    </row>
    <row r="124" spans="1:16" ht="78.75" x14ac:dyDescent="0.25">
      <c r="A124" s="17" t="s">
        <v>97</v>
      </c>
      <c r="B124" s="17" t="s">
        <v>165</v>
      </c>
      <c r="C124" s="17" t="s">
        <v>100</v>
      </c>
      <c r="D124" s="17" t="s">
        <v>133</v>
      </c>
      <c r="E124" s="17" t="s">
        <v>102</v>
      </c>
      <c r="F124" s="17" t="s">
        <v>208</v>
      </c>
      <c r="G124" s="17" t="s">
        <v>63</v>
      </c>
      <c r="H124" s="18" t="s">
        <v>209</v>
      </c>
      <c r="I124" s="19">
        <v>414537500</v>
      </c>
      <c r="J124" s="19">
        <v>414537500</v>
      </c>
      <c r="K124" s="19">
        <v>0</v>
      </c>
      <c r="L124" s="19">
        <v>414537500</v>
      </c>
      <c r="M124" s="16">
        <f t="shared" si="8"/>
        <v>1</v>
      </c>
      <c r="N124" s="19">
        <v>414537500</v>
      </c>
      <c r="O124" s="16">
        <f t="shared" si="9"/>
        <v>1</v>
      </c>
      <c r="P124" s="19">
        <v>414537500</v>
      </c>
    </row>
    <row r="125" spans="1:16" ht="63" x14ac:dyDescent="0.25">
      <c r="A125" s="17" t="s">
        <v>97</v>
      </c>
      <c r="B125" s="17" t="s">
        <v>165</v>
      </c>
      <c r="C125" s="17" t="s">
        <v>100</v>
      </c>
      <c r="D125" s="17" t="s">
        <v>133</v>
      </c>
      <c r="E125" s="17" t="s">
        <v>102</v>
      </c>
      <c r="F125" s="17" t="s">
        <v>210</v>
      </c>
      <c r="G125" s="17" t="s">
        <v>63</v>
      </c>
      <c r="H125" s="18" t="s">
        <v>211</v>
      </c>
      <c r="I125" s="19">
        <v>5585462500</v>
      </c>
      <c r="J125" s="19">
        <v>5585462500</v>
      </c>
      <c r="K125" s="19">
        <v>0</v>
      </c>
      <c r="L125" s="19">
        <v>5585462500</v>
      </c>
      <c r="M125" s="16">
        <f t="shared" si="8"/>
        <v>1</v>
      </c>
      <c r="N125" s="19">
        <v>5585462500</v>
      </c>
      <c r="O125" s="16">
        <f t="shared" si="9"/>
        <v>1</v>
      </c>
      <c r="P125" s="19">
        <v>5585462500</v>
      </c>
    </row>
    <row r="126" spans="1:16" ht="31.5" x14ac:dyDescent="0.25">
      <c r="A126" s="13" t="s">
        <v>97</v>
      </c>
      <c r="B126" s="13" t="s">
        <v>165</v>
      </c>
      <c r="C126" s="13" t="s">
        <v>100</v>
      </c>
      <c r="D126" s="13" t="s">
        <v>212</v>
      </c>
      <c r="E126" s="13"/>
      <c r="F126" s="13"/>
      <c r="G126" s="13"/>
      <c r="H126" s="14" t="s">
        <v>213</v>
      </c>
      <c r="I126" s="15">
        <v>72163599157</v>
      </c>
      <c r="J126" s="15">
        <v>58084229733</v>
      </c>
      <c r="K126" s="15">
        <v>14079369424</v>
      </c>
      <c r="L126" s="15">
        <v>40038942257</v>
      </c>
      <c r="M126" s="16">
        <f t="shared" si="8"/>
        <v>0.55483571668717346</v>
      </c>
      <c r="N126" s="15">
        <v>6833140833</v>
      </c>
      <c r="O126" s="16">
        <f t="shared" si="9"/>
        <v>9.4689579134401763E-2</v>
      </c>
      <c r="P126" s="15">
        <v>6805258867</v>
      </c>
    </row>
    <row r="127" spans="1:16" ht="94.5" x14ac:dyDescent="0.25">
      <c r="A127" s="17" t="s">
        <v>97</v>
      </c>
      <c r="B127" s="17" t="s">
        <v>165</v>
      </c>
      <c r="C127" s="17" t="s">
        <v>100</v>
      </c>
      <c r="D127" s="17" t="s">
        <v>212</v>
      </c>
      <c r="E127" s="17" t="s">
        <v>102</v>
      </c>
      <c r="F127" s="17" t="s">
        <v>214</v>
      </c>
      <c r="G127" s="17" t="s">
        <v>24</v>
      </c>
      <c r="H127" s="18" t="s">
        <v>215</v>
      </c>
      <c r="I127" s="19">
        <v>1380645335</v>
      </c>
      <c r="J127" s="19">
        <v>1315574455</v>
      </c>
      <c r="K127" s="19">
        <v>65070880</v>
      </c>
      <c r="L127" s="19">
        <v>1312521535</v>
      </c>
      <c r="M127" s="16">
        <f t="shared" si="8"/>
        <v>0.95065800153520241</v>
      </c>
      <c r="N127" s="19">
        <v>45269843</v>
      </c>
      <c r="O127" s="16">
        <f t="shared" si="9"/>
        <v>3.2788900851209557E-2</v>
      </c>
      <c r="P127" s="19">
        <v>45269843</v>
      </c>
    </row>
    <row r="128" spans="1:16" ht="78.75" x14ac:dyDescent="0.25">
      <c r="A128" s="17" t="s">
        <v>97</v>
      </c>
      <c r="B128" s="17" t="s">
        <v>165</v>
      </c>
      <c r="C128" s="17" t="s">
        <v>100</v>
      </c>
      <c r="D128" s="17" t="s">
        <v>212</v>
      </c>
      <c r="E128" s="17" t="s">
        <v>102</v>
      </c>
      <c r="F128" s="17" t="s">
        <v>216</v>
      </c>
      <c r="G128" s="17" t="s">
        <v>24</v>
      </c>
      <c r="H128" s="18" t="s">
        <v>217</v>
      </c>
      <c r="I128" s="19">
        <v>1533225174</v>
      </c>
      <c r="J128" s="19">
        <v>1525676338</v>
      </c>
      <c r="K128" s="19">
        <v>7548836</v>
      </c>
      <c r="L128" s="19">
        <v>1521516343</v>
      </c>
      <c r="M128" s="16">
        <f t="shared" si="8"/>
        <v>0.99236326718439338</v>
      </c>
      <c r="N128" s="19">
        <v>22557591</v>
      </c>
      <c r="O128" s="16">
        <f t="shared" si="9"/>
        <v>1.4712510192583102E-2</v>
      </c>
      <c r="P128" s="19">
        <v>22557591</v>
      </c>
    </row>
    <row r="129" spans="1:16" ht="63" x14ac:dyDescent="0.25">
      <c r="A129" s="17" t="s">
        <v>97</v>
      </c>
      <c r="B129" s="17" t="s">
        <v>165</v>
      </c>
      <c r="C129" s="17" t="s">
        <v>100</v>
      </c>
      <c r="D129" s="17" t="s">
        <v>212</v>
      </c>
      <c r="E129" s="17" t="s">
        <v>102</v>
      </c>
      <c r="F129" s="17" t="s">
        <v>218</v>
      </c>
      <c r="G129" s="17" t="s">
        <v>24</v>
      </c>
      <c r="H129" s="18" t="s">
        <v>219</v>
      </c>
      <c r="I129" s="19">
        <v>773701955</v>
      </c>
      <c r="J129" s="19">
        <v>487917461</v>
      </c>
      <c r="K129" s="19">
        <v>285784494</v>
      </c>
      <c r="L129" s="19">
        <v>484652728</v>
      </c>
      <c r="M129" s="16">
        <f t="shared" si="8"/>
        <v>0.62640752665540311</v>
      </c>
      <c r="N129" s="19">
        <v>84272043</v>
      </c>
      <c r="O129" s="16">
        <f t="shared" si="9"/>
        <v>0.1089205506789756</v>
      </c>
      <c r="P129" s="19">
        <v>66248053</v>
      </c>
    </row>
    <row r="130" spans="1:16" ht="126" x14ac:dyDescent="0.25">
      <c r="A130" s="17" t="s">
        <v>97</v>
      </c>
      <c r="B130" s="17" t="s">
        <v>165</v>
      </c>
      <c r="C130" s="17" t="s">
        <v>100</v>
      </c>
      <c r="D130" s="17" t="s">
        <v>212</v>
      </c>
      <c r="E130" s="17" t="s">
        <v>102</v>
      </c>
      <c r="F130" s="17" t="s">
        <v>220</v>
      </c>
      <c r="G130" s="17" t="s">
        <v>24</v>
      </c>
      <c r="H130" s="18" t="s">
        <v>221</v>
      </c>
      <c r="I130" s="19">
        <v>1439134786</v>
      </c>
      <c r="J130" s="19">
        <v>755294786</v>
      </c>
      <c r="K130" s="19">
        <v>683840000</v>
      </c>
      <c r="L130" s="19">
        <v>755294749</v>
      </c>
      <c r="M130" s="16">
        <f t="shared" si="8"/>
        <v>0.52482558016633196</v>
      </c>
      <c r="N130" s="19">
        <v>50720253</v>
      </c>
      <c r="O130" s="16">
        <f t="shared" si="9"/>
        <v>3.5243573773221265E-2</v>
      </c>
      <c r="P130" s="19">
        <v>40862277</v>
      </c>
    </row>
    <row r="131" spans="1:16" ht="94.5" x14ac:dyDescent="0.25">
      <c r="A131" s="17" t="s">
        <v>97</v>
      </c>
      <c r="B131" s="17" t="s">
        <v>165</v>
      </c>
      <c r="C131" s="17" t="s">
        <v>100</v>
      </c>
      <c r="D131" s="17" t="s">
        <v>212</v>
      </c>
      <c r="E131" s="17" t="s">
        <v>102</v>
      </c>
      <c r="F131" s="17" t="s">
        <v>214</v>
      </c>
      <c r="G131" s="17" t="s">
        <v>63</v>
      </c>
      <c r="H131" s="18" t="s">
        <v>222</v>
      </c>
      <c r="I131" s="19">
        <v>30115211540</v>
      </c>
      <c r="J131" s="19">
        <v>17144770745</v>
      </c>
      <c r="K131" s="19">
        <v>12970440795</v>
      </c>
      <c r="L131" s="19">
        <v>12040398486</v>
      </c>
      <c r="M131" s="16">
        <f t="shared" si="8"/>
        <v>0.39981118744616995</v>
      </c>
      <c r="N131" s="19">
        <v>3269499243</v>
      </c>
      <c r="O131" s="16">
        <f t="shared" si="9"/>
        <v>0.10856637147168451</v>
      </c>
      <c r="P131" s="19">
        <v>3269499243</v>
      </c>
    </row>
    <row r="132" spans="1:16" ht="126" x14ac:dyDescent="0.25">
      <c r="A132" s="17" t="s">
        <v>97</v>
      </c>
      <c r="B132" s="17" t="s">
        <v>165</v>
      </c>
      <c r="C132" s="17" t="s">
        <v>100</v>
      </c>
      <c r="D132" s="17" t="s">
        <v>212</v>
      </c>
      <c r="E132" s="17" t="s">
        <v>102</v>
      </c>
      <c r="F132" s="17" t="s">
        <v>220</v>
      </c>
      <c r="G132" s="17" t="s">
        <v>63</v>
      </c>
      <c r="H132" s="18" t="s">
        <v>223</v>
      </c>
      <c r="I132" s="19">
        <v>19925154796</v>
      </c>
      <c r="J132" s="19">
        <v>19858470377</v>
      </c>
      <c r="K132" s="19">
        <v>66684419</v>
      </c>
      <c r="L132" s="19">
        <v>6928032845</v>
      </c>
      <c r="M132" s="16">
        <f t="shared" si="8"/>
        <v>0.34770283673734925</v>
      </c>
      <c r="N132" s="19">
        <v>1385606569</v>
      </c>
      <c r="O132" s="16">
        <f t="shared" si="9"/>
        <v>6.9540567347469856E-2</v>
      </c>
      <c r="P132" s="19">
        <v>1385606569</v>
      </c>
    </row>
    <row r="133" spans="1:16" ht="78.75" x14ac:dyDescent="0.25">
      <c r="A133" s="17" t="s">
        <v>97</v>
      </c>
      <c r="B133" s="17" t="s">
        <v>165</v>
      </c>
      <c r="C133" s="17" t="s">
        <v>100</v>
      </c>
      <c r="D133" s="17" t="s">
        <v>212</v>
      </c>
      <c r="E133" s="17" t="s">
        <v>102</v>
      </c>
      <c r="F133" s="17" t="s">
        <v>216</v>
      </c>
      <c r="G133" s="17" t="s">
        <v>63</v>
      </c>
      <c r="H133" s="18" t="s">
        <v>224</v>
      </c>
      <c r="I133" s="19">
        <v>16996525571</v>
      </c>
      <c r="J133" s="19">
        <v>16996525571</v>
      </c>
      <c r="K133" s="19">
        <v>0</v>
      </c>
      <c r="L133" s="19">
        <v>16996525571</v>
      </c>
      <c r="M133" s="16">
        <f t="shared" si="8"/>
        <v>1</v>
      </c>
      <c r="N133" s="19">
        <v>1975215291</v>
      </c>
      <c r="O133" s="16">
        <f t="shared" si="9"/>
        <v>0.11621288614245806</v>
      </c>
      <c r="P133" s="19">
        <v>1975215291</v>
      </c>
    </row>
    <row r="134" spans="1:16" ht="110.25" x14ac:dyDescent="0.25">
      <c r="A134" s="13" t="s">
        <v>97</v>
      </c>
      <c r="B134" s="13" t="s">
        <v>165</v>
      </c>
      <c r="C134" s="13" t="s">
        <v>100</v>
      </c>
      <c r="D134" s="13" t="s">
        <v>225</v>
      </c>
      <c r="E134" s="13"/>
      <c r="F134" s="13"/>
      <c r="G134" s="13"/>
      <c r="H134" s="14" t="s">
        <v>226</v>
      </c>
      <c r="I134" s="15">
        <v>28143566351</v>
      </c>
      <c r="J134" s="15">
        <v>22042785528</v>
      </c>
      <c r="K134" s="15">
        <v>6100780823</v>
      </c>
      <c r="L134" s="15">
        <v>10341754784</v>
      </c>
      <c r="M134" s="16">
        <f t="shared" si="8"/>
        <v>0.36746426003797972</v>
      </c>
      <c r="N134" s="15">
        <v>1192704145</v>
      </c>
      <c r="O134" s="16">
        <f t="shared" si="9"/>
        <v>4.2379282359771744E-2</v>
      </c>
      <c r="P134" s="15">
        <v>1192704145</v>
      </c>
    </row>
    <row r="135" spans="1:16" ht="126" x14ac:dyDescent="0.25">
      <c r="A135" s="17" t="s">
        <v>97</v>
      </c>
      <c r="B135" s="17" t="s">
        <v>165</v>
      </c>
      <c r="C135" s="17" t="s">
        <v>100</v>
      </c>
      <c r="D135" s="17" t="s">
        <v>225</v>
      </c>
      <c r="E135" s="17" t="s">
        <v>102</v>
      </c>
      <c r="F135" s="17" t="s">
        <v>227</v>
      </c>
      <c r="G135" s="17" t="s">
        <v>24</v>
      </c>
      <c r="H135" s="18" t="s">
        <v>228</v>
      </c>
      <c r="I135" s="19">
        <v>1861871656</v>
      </c>
      <c r="J135" s="19">
        <v>1373146866</v>
      </c>
      <c r="K135" s="19">
        <v>488724790</v>
      </c>
      <c r="L135" s="19">
        <v>1038293429</v>
      </c>
      <c r="M135" s="16">
        <f t="shared" si="8"/>
        <v>0.55766111786171368</v>
      </c>
      <c r="N135" s="19">
        <v>119234296</v>
      </c>
      <c r="O135" s="16">
        <f t="shared" si="9"/>
        <v>6.4040018878723404E-2</v>
      </c>
      <c r="P135" s="19">
        <v>119234296</v>
      </c>
    </row>
    <row r="136" spans="1:16" ht="126" x14ac:dyDescent="0.25">
      <c r="A136" s="17" t="s">
        <v>97</v>
      </c>
      <c r="B136" s="17" t="s">
        <v>165</v>
      </c>
      <c r="C136" s="17" t="s">
        <v>100</v>
      </c>
      <c r="D136" s="17" t="s">
        <v>225</v>
      </c>
      <c r="E136" s="17" t="s">
        <v>102</v>
      </c>
      <c r="F136" s="17" t="s">
        <v>229</v>
      </c>
      <c r="G136" s="17" t="s">
        <v>24</v>
      </c>
      <c r="H136" s="18" t="s">
        <v>230</v>
      </c>
      <c r="I136" s="19">
        <v>300000000</v>
      </c>
      <c r="J136" s="19">
        <v>0</v>
      </c>
      <c r="K136" s="19">
        <v>300000000</v>
      </c>
      <c r="L136" s="19">
        <v>0</v>
      </c>
      <c r="M136" s="16">
        <f t="shared" si="8"/>
        <v>0</v>
      </c>
      <c r="N136" s="19">
        <v>0</v>
      </c>
      <c r="O136" s="16">
        <f t="shared" si="9"/>
        <v>0</v>
      </c>
      <c r="P136" s="19">
        <v>0</v>
      </c>
    </row>
    <row r="137" spans="1:16" ht="126" x14ac:dyDescent="0.25">
      <c r="A137" s="17" t="s">
        <v>97</v>
      </c>
      <c r="B137" s="17" t="s">
        <v>165</v>
      </c>
      <c r="C137" s="17" t="s">
        <v>100</v>
      </c>
      <c r="D137" s="17" t="s">
        <v>225</v>
      </c>
      <c r="E137" s="17" t="s">
        <v>102</v>
      </c>
      <c r="F137" s="17" t="s">
        <v>231</v>
      </c>
      <c r="G137" s="17" t="s">
        <v>24</v>
      </c>
      <c r="H137" s="18" t="s">
        <v>232</v>
      </c>
      <c r="I137" s="19">
        <v>639608772</v>
      </c>
      <c r="J137" s="19">
        <v>0</v>
      </c>
      <c r="K137" s="19">
        <v>639608772</v>
      </c>
      <c r="L137" s="19">
        <v>0</v>
      </c>
      <c r="M137" s="16">
        <f t="shared" ref="M137:M183" si="10">+L137/I137</f>
        <v>0</v>
      </c>
      <c r="N137" s="19">
        <v>0</v>
      </c>
      <c r="O137" s="16">
        <f t="shared" ref="O137:O183" si="11">+N137/I137</f>
        <v>0</v>
      </c>
      <c r="P137" s="19">
        <v>0</v>
      </c>
    </row>
    <row r="138" spans="1:16" ht="141.75" x14ac:dyDescent="0.25">
      <c r="A138" s="17" t="s">
        <v>97</v>
      </c>
      <c r="B138" s="17" t="s">
        <v>165</v>
      </c>
      <c r="C138" s="17" t="s">
        <v>100</v>
      </c>
      <c r="D138" s="17" t="s">
        <v>225</v>
      </c>
      <c r="E138" s="17" t="s">
        <v>102</v>
      </c>
      <c r="F138" s="17" t="s">
        <v>233</v>
      </c>
      <c r="G138" s="17" t="s">
        <v>24</v>
      </c>
      <c r="H138" s="18" t="s">
        <v>234</v>
      </c>
      <c r="I138" s="19">
        <v>2595330182</v>
      </c>
      <c r="J138" s="19">
        <v>2595330182</v>
      </c>
      <c r="K138" s="19">
        <v>0</v>
      </c>
      <c r="L138" s="19">
        <v>0</v>
      </c>
      <c r="M138" s="16">
        <f t="shared" si="10"/>
        <v>0</v>
      </c>
      <c r="N138" s="19">
        <v>0</v>
      </c>
      <c r="O138" s="16">
        <f t="shared" si="11"/>
        <v>0</v>
      </c>
      <c r="P138" s="19">
        <v>0</v>
      </c>
    </row>
    <row r="139" spans="1:16" ht="126" x14ac:dyDescent="0.25">
      <c r="A139" s="17" t="s">
        <v>97</v>
      </c>
      <c r="B139" s="17" t="s">
        <v>165</v>
      </c>
      <c r="C139" s="17" t="s">
        <v>100</v>
      </c>
      <c r="D139" s="17" t="s">
        <v>225</v>
      </c>
      <c r="E139" s="17" t="s">
        <v>102</v>
      </c>
      <c r="F139" s="17" t="s">
        <v>235</v>
      </c>
      <c r="G139" s="17" t="s">
        <v>24</v>
      </c>
      <c r="H139" s="18" t="s">
        <v>236</v>
      </c>
      <c r="I139" s="19">
        <v>0</v>
      </c>
      <c r="J139" s="19">
        <v>0</v>
      </c>
      <c r="K139" s="19">
        <v>0</v>
      </c>
      <c r="L139" s="19">
        <v>0</v>
      </c>
      <c r="M139" s="16" t="e">
        <f t="shared" si="10"/>
        <v>#DIV/0!</v>
      </c>
      <c r="N139" s="19">
        <v>0</v>
      </c>
      <c r="O139" s="16" t="e">
        <f t="shared" si="11"/>
        <v>#DIV/0!</v>
      </c>
      <c r="P139" s="19">
        <v>0</v>
      </c>
    </row>
    <row r="140" spans="1:16" ht="126" x14ac:dyDescent="0.25">
      <c r="A140" s="17" t="s">
        <v>97</v>
      </c>
      <c r="B140" s="17" t="s">
        <v>165</v>
      </c>
      <c r="C140" s="17" t="s">
        <v>100</v>
      </c>
      <c r="D140" s="17" t="s">
        <v>225</v>
      </c>
      <c r="E140" s="17" t="s">
        <v>102</v>
      </c>
      <c r="F140" s="17" t="s">
        <v>237</v>
      </c>
      <c r="G140" s="17" t="s">
        <v>24</v>
      </c>
      <c r="H140" s="18" t="s">
        <v>238</v>
      </c>
      <c r="I140" s="19">
        <v>2330000000</v>
      </c>
      <c r="J140" s="19">
        <v>743033333</v>
      </c>
      <c r="K140" s="19">
        <v>1586966667</v>
      </c>
      <c r="L140" s="19">
        <v>13033333</v>
      </c>
      <c r="M140" s="16">
        <f t="shared" si="10"/>
        <v>5.5937051502145925E-3</v>
      </c>
      <c r="N140" s="19">
        <v>0</v>
      </c>
      <c r="O140" s="16">
        <f t="shared" si="11"/>
        <v>0</v>
      </c>
      <c r="P140" s="19">
        <v>0</v>
      </c>
    </row>
    <row r="141" spans="1:16" ht="126" x14ac:dyDescent="0.25">
      <c r="A141" s="17" t="s">
        <v>97</v>
      </c>
      <c r="B141" s="17" t="s">
        <v>165</v>
      </c>
      <c r="C141" s="17" t="s">
        <v>100</v>
      </c>
      <c r="D141" s="17" t="s">
        <v>225</v>
      </c>
      <c r="E141" s="17" t="s">
        <v>102</v>
      </c>
      <c r="F141" s="17" t="s">
        <v>239</v>
      </c>
      <c r="G141" s="17" t="s">
        <v>24</v>
      </c>
      <c r="H141" s="18" t="s">
        <v>240</v>
      </c>
      <c r="I141" s="19">
        <v>6446087719</v>
      </c>
      <c r="J141" s="19">
        <v>6440847125</v>
      </c>
      <c r="K141" s="19">
        <v>5240594</v>
      </c>
      <c r="L141" s="19">
        <v>0</v>
      </c>
      <c r="M141" s="16">
        <f t="shared" si="10"/>
        <v>0</v>
      </c>
      <c r="N141" s="19">
        <v>0</v>
      </c>
      <c r="O141" s="16">
        <f t="shared" si="11"/>
        <v>0</v>
      </c>
      <c r="P141" s="19">
        <v>0</v>
      </c>
    </row>
    <row r="142" spans="1:16" ht="126" x14ac:dyDescent="0.25">
      <c r="A142" s="17" t="s">
        <v>97</v>
      </c>
      <c r="B142" s="17" t="s">
        <v>165</v>
      </c>
      <c r="C142" s="17" t="s">
        <v>100</v>
      </c>
      <c r="D142" s="17" t="s">
        <v>225</v>
      </c>
      <c r="E142" s="17" t="s">
        <v>102</v>
      </c>
      <c r="F142" s="17" t="s">
        <v>239</v>
      </c>
      <c r="G142" s="17" t="s">
        <v>63</v>
      </c>
      <c r="H142" s="18" t="s">
        <v>241</v>
      </c>
      <c r="I142" s="19">
        <v>1919962365</v>
      </c>
      <c r="J142" s="19">
        <v>1919962365</v>
      </c>
      <c r="K142" s="19">
        <v>0</v>
      </c>
      <c r="L142" s="19">
        <v>1919962365</v>
      </c>
      <c r="M142" s="16">
        <f t="shared" si="10"/>
        <v>1</v>
      </c>
      <c r="N142" s="19">
        <v>0</v>
      </c>
      <c r="O142" s="16">
        <f t="shared" si="11"/>
        <v>0</v>
      </c>
      <c r="P142" s="19">
        <v>0</v>
      </c>
    </row>
    <row r="143" spans="1:16" ht="126" x14ac:dyDescent="0.25">
      <c r="A143" s="17" t="s">
        <v>97</v>
      </c>
      <c r="B143" s="17" t="s">
        <v>165</v>
      </c>
      <c r="C143" s="17" t="s">
        <v>100</v>
      </c>
      <c r="D143" s="17" t="s">
        <v>225</v>
      </c>
      <c r="E143" s="17" t="s">
        <v>102</v>
      </c>
      <c r="F143" s="17" t="s">
        <v>242</v>
      </c>
      <c r="G143" s="17" t="s">
        <v>63</v>
      </c>
      <c r="H143" s="18" t="s">
        <v>243</v>
      </c>
      <c r="I143" s="19">
        <v>1276529785</v>
      </c>
      <c r="J143" s="19">
        <v>1276529785</v>
      </c>
      <c r="K143" s="19">
        <v>0</v>
      </c>
      <c r="L143" s="19">
        <v>1276529785</v>
      </c>
      <c r="M143" s="16">
        <f t="shared" si="10"/>
        <v>1</v>
      </c>
      <c r="N143" s="19">
        <v>354245050.17000002</v>
      </c>
      <c r="O143" s="16">
        <f t="shared" si="11"/>
        <v>0.27750629427734036</v>
      </c>
      <c r="P143" s="19">
        <v>354245050.17000002</v>
      </c>
    </row>
    <row r="144" spans="1:16" ht="126" x14ac:dyDescent="0.25">
      <c r="A144" s="17" t="s">
        <v>97</v>
      </c>
      <c r="B144" s="17" t="s">
        <v>165</v>
      </c>
      <c r="C144" s="17" t="s">
        <v>100</v>
      </c>
      <c r="D144" s="17" t="s">
        <v>225</v>
      </c>
      <c r="E144" s="17" t="s">
        <v>102</v>
      </c>
      <c r="F144" s="17" t="s">
        <v>235</v>
      </c>
      <c r="G144" s="17" t="s">
        <v>63</v>
      </c>
      <c r="H144" s="18" t="s">
        <v>244</v>
      </c>
      <c r="I144" s="19">
        <v>3716000000</v>
      </c>
      <c r="J144" s="19">
        <v>3716000000</v>
      </c>
      <c r="K144" s="19">
        <v>0</v>
      </c>
      <c r="L144" s="19">
        <v>3716000000</v>
      </c>
      <c r="M144" s="16">
        <f t="shared" si="10"/>
        <v>1</v>
      </c>
      <c r="N144" s="19">
        <v>364979748.66000003</v>
      </c>
      <c r="O144" s="16">
        <f t="shared" si="11"/>
        <v>9.8218446894510231E-2</v>
      </c>
      <c r="P144" s="19">
        <v>364979748.66000003</v>
      </c>
    </row>
    <row r="145" spans="1:16" ht="126" x14ac:dyDescent="0.25">
      <c r="A145" s="17" t="s">
        <v>97</v>
      </c>
      <c r="B145" s="17" t="s">
        <v>165</v>
      </c>
      <c r="C145" s="17" t="s">
        <v>100</v>
      </c>
      <c r="D145" s="17" t="s">
        <v>225</v>
      </c>
      <c r="E145" s="17" t="s">
        <v>102</v>
      </c>
      <c r="F145" s="17" t="s">
        <v>227</v>
      </c>
      <c r="G145" s="17" t="s">
        <v>63</v>
      </c>
      <c r="H145" s="18" t="s">
        <v>245</v>
      </c>
      <c r="I145" s="19">
        <v>2378175872</v>
      </c>
      <c r="J145" s="19">
        <v>2377935872</v>
      </c>
      <c r="K145" s="19">
        <v>240000</v>
      </c>
      <c r="L145" s="19">
        <v>2377935872</v>
      </c>
      <c r="M145" s="16">
        <f t="shared" si="10"/>
        <v>0.99989908231648228</v>
      </c>
      <c r="N145" s="19">
        <v>354245050.17000002</v>
      </c>
      <c r="O145" s="16">
        <f t="shared" si="11"/>
        <v>0.1489566244199117</v>
      </c>
      <c r="P145" s="19">
        <v>354245050.17000002</v>
      </c>
    </row>
    <row r="146" spans="1:16" ht="126" x14ac:dyDescent="0.25">
      <c r="A146" s="17" t="s">
        <v>97</v>
      </c>
      <c r="B146" s="17" t="s">
        <v>165</v>
      </c>
      <c r="C146" s="17" t="s">
        <v>100</v>
      </c>
      <c r="D146" s="17" t="s">
        <v>225</v>
      </c>
      <c r="E146" s="17" t="s">
        <v>102</v>
      </c>
      <c r="F146" s="17" t="s">
        <v>237</v>
      </c>
      <c r="G146" s="17" t="s">
        <v>63</v>
      </c>
      <c r="H146" s="18" t="s">
        <v>246</v>
      </c>
      <c r="I146" s="19">
        <v>1700000000</v>
      </c>
      <c r="J146" s="19">
        <v>500000000</v>
      </c>
      <c r="K146" s="19">
        <v>1200000000</v>
      </c>
      <c r="L146" s="19">
        <v>0</v>
      </c>
      <c r="M146" s="16">
        <f t="shared" si="10"/>
        <v>0</v>
      </c>
      <c r="N146" s="19">
        <v>0</v>
      </c>
      <c r="O146" s="16">
        <f t="shared" si="11"/>
        <v>0</v>
      </c>
      <c r="P146" s="19">
        <v>0</v>
      </c>
    </row>
    <row r="147" spans="1:16" ht="141.75" x14ac:dyDescent="0.25">
      <c r="A147" s="17" t="s">
        <v>97</v>
      </c>
      <c r="B147" s="17" t="s">
        <v>165</v>
      </c>
      <c r="C147" s="17" t="s">
        <v>100</v>
      </c>
      <c r="D147" s="17" t="s">
        <v>225</v>
      </c>
      <c r="E147" s="17" t="s">
        <v>102</v>
      </c>
      <c r="F147" s="17" t="s">
        <v>229</v>
      </c>
      <c r="G147" s="17" t="s">
        <v>63</v>
      </c>
      <c r="H147" s="18" t="s">
        <v>247</v>
      </c>
      <c r="I147" s="19">
        <v>2980000000</v>
      </c>
      <c r="J147" s="19">
        <v>1100000000</v>
      </c>
      <c r="K147" s="19">
        <v>1880000000</v>
      </c>
      <c r="L147" s="19">
        <v>0</v>
      </c>
      <c r="M147" s="16">
        <f t="shared" si="10"/>
        <v>0</v>
      </c>
      <c r="N147" s="19">
        <v>0</v>
      </c>
      <c r="O147" s="16">
        <f t="shared" si="11"/>
        <v>0</v>
      </c>
      <c r="P147" s="19">
        <v>0</v>
      </c>
    </row>
    <row r="148" spans="1:16" ht="63" x14ac:dyDescent="0.25">
      <c r="A148" s="13" t="s">
        <v>97</v>
      </c>
      <c r="B148" s="13" t="s">
        <v>165</v>
      </c>
      <c r="C148" s="13" t="s">
        <v>100</v>
      </c>
      <c r="D148" s="13" t="s">
        <v>139</v>
      </c>
      <c r="E148" s="13"/>
      <c r="F148" s="13"/>
      <c r="G148" s="13"/>
      <c r="H148" s="14" t="s">
        <v>248</v>
      </c>
      <c r="I148" s="15">
        <v>7000000000</v>
      </c>
      <c r="J148" s="15">
        <v>7000000000</v>
      </c>
      <c r="K148" s="15">
        <v>0</v>
      </c>
      <c r="L148" s="15">
        <v>7000000000</v>
      </c>
      <c r="M148" s="16">
        <f t="shared" si="10"/>
        <v>1</v>
      </c>
      <c r="N148" s="15">
        <v>7000000000</v>
      </c>
      <c r="O148" s="16">
        <f t="shared" si="11"/>
        <v>1</v>
      </c>
      <c r="P148" s="15">
        <v>7000000000</v>
      </c>
    </row>
    <row r="149" spans="1:16" ht="94.5" x14ac:dyDescent="0.25">
      <c r="A149" s="17" t="s">
        <v>97</v>
      </c>
      <c r="B149" s="17" t="s">
        <v>165</v>
      </c>
      <c r="C149" s="17" t="s">
        <v>100</v>
      </c>
      <c r="D149" s="17" t="s">
        <v>139</v>
      </c>
      <c r="E149" s="17" t="s">
        <v>102</v>
      </c>
      <c r="F149" s="17" t="s">
        <v>227</v>
      </c>
      <c r="G149" s="17" t="s">
        <v>63</v>
      </c>
      <c r="H149" s="18" t="s">
        <v>249</v>
      </c>
      <c r="I149" s="19">
        <v>269817600</v>
      </c>
      <c r="J149" s="19">
        <v>269817600</v>
      </c>
      <c r="K149" s="19">
        <v>0</v>
      </c>
      <c r="L149" s="19">
        <v>269817600</v>
      </c>
      <c r="M149" s="16">
        <f t="shared" si="10"/>
        <v>1</v>
      </c>
      <c r="N149" s="19">
        <v>269817600</v>
      </c>
      <c r="O149" s="16">
        <f t="shared" si="11"/>
        <v>1</v>
      </c>
      <c r="P149" s="19">
        <v>269817600</v>
      </c>
    </row>
    <row r="150" spans="1:16" ht="126" x14ac:dyDescent="0.25">
      <c r="A150" s="17" t="s">
        <v>97</v>
      </c>
      <c r="B150" s="17" t="s">
        <v>165</v>
      </c>
      <c r="C150" s="17" t="s">
        <v>100</v>
      </c>
      <c r="D150" s="17" t="s">
        <v>139</v>
      </c>
      <c r="E150" s="17" t="s">
        <v>102</v>
      </c>
      <c r="F150" s="17" t="s">
        <v>250</v>
      </c>
      <c r="G150" s="17" t="s">
        <v>63</v>
      </c>
      <c r="H150" s="18" t="s">
        <v>251</v>
      </c>
      <c r="I150" s="19">
        <v>364000000</v>
      </c>
      <c r="J150" s="19">
        <v>364000000</v>
      </c>
      <c r="K150" s="19">
        <v>0</v>
      </c>
      <c r="L150" s="19">
        <v>364000000</v>
      </c>
      <c r="M150" s="16">
        <f t="shared" si="10"/>
        <v>1</v>
      </c>
      <c r="N150" s="19">
        <v>364000000</v>
      </c>
      <c r="O150" s="16">
        <f t="shared" si="11"/>
        <v>1</v>
      </c>
      <c r="P150" s="19">
        <v>364000000</v>
      </c>
    </row>
    <row r="151" spans="1:16" ht="126" x14ac:dyDescent="0.25">
      <c r="A151" s="17" t="s">
        <v>97</v>
      </c>
      <c r="B151" s="17" t="s">
        <v>165</v>
      </c>
      <c r="C151" s="17" t="s">
        <v>100</v>
      </c>
      <c r="D151" s="17" t="s">
        <v>139</v>
      </c>
      <c r="E151" s="17" t="s">
        <v>102</v>
      </c>
      <c r="F151" s="17" t="s">
        <v>252</v>
      </c>
      <c r="G151" s="17" t="s">
        <v>63</v>
      </c>
      <c r="H151" s="18" t="s">
        <v>253</v>
      </c>
      <c r="I151" s="19">
        <v>266337857</v>
      </c>
      <c r="J151" s="19">
        <v>266337857</v>
      </c>
      <c r="K151" s="19">
        <v>0</v>
      </c>
      <c r="L151" s="19">
        <v>266337857</v>
      </c>
      <c r="M151" s="16">
        <f t="shared" si="10"/>
        <v>1</v>
      </c>
      <c r="N151" s="19">
        <v>266337857</v>
      </c>
      <c r="O151" s="16">
        <f t="shared" si="11"/>
        <v>1</v>
      </c>
      <c r="P151" s="19">
        <v>266337857</v>
      </c>
    </row>
    <row r="152" spans="1:16" ht="110.25" x14ac:dyDescent="0.25">
      <c r="A152" s="17" t="s">
        <v>97</v>
      </c>
      <c r="B152" s="17" t="s">
        <v>165</v>
      </c>
      <c r="C152" s="17" t="s">
        <v>100</v>
      </c>
      <c r="D152" s="17" t="s">
        <v>139</v>
      </c>
      <c r="E152" s="17" t="s">
        <v>102</v>
      </c>
      <c r="F152" s="17" t="s">
        <v>254</v>
      </c>
      <c r="G152" s="17" t="s">
        <v>63</v>
      </c>
      <c r="H152" s="18" t="s">
        <v>255</v>
      </c>
      <c r="I152" s="19">
        <v>313508035</v>
      </c>
      <c r="J152" s="19">
        <v>313508035</v>
      </c>
      <c r="K152" s="19">
        <v>0</v>
      </c>
      <c r="L152" s="19">
        <v>313508035</v>
      </c>
      <c r="M152" s="16">
        <f t="shared" si="10"/>
        <v>1</v>
      </c>
      <c r="N152" s="19">
        <v>313508035</v>
      </c>
      <c r="O152" s="16">
        <f t="shared" si="11"/>
        <v>1</v>
      </c>
      <c r="P152" s="19">
        <v>313508035</v>
      </c>
    </row>
    <row r="153" spans="1:16" ht="110.25" x14ac:dyDescent="0.25">
      <c r="A153" s="17" t="s">
        <v>97</v>
      </c>
      <c r="B153" s="17" t="s">
        <v>165</v>
      </c>
      <c r="C153" s="17" t="s">
        <v>100</v>
      </c>
      <c r="D153" s="17" t="s">
        <v>139</v>
      </c>
      <c r="E153" s="17" t="s">
        <v>102</v>
      </c>
      <c r="F153" s="17" t="s">
        <v>256</v>
      </c>
      <c r="G153" s="17" t="s">
        <v>63</v>
      </c>
      <c r="H153" s="18" t="s">
        <v>257</v>
      </c>
      <c r="I153" s="19">
        <v>2776124870</v>
      </c>
      <c r="J153" s="19">
        <v>2776124870</v>
      </c>
      <c r="K153" s="19">
        <v>0</v>
      </c>
      <c r="L153" s="19">
        <v>2776124870</v>
      </c>
      <c r="M153" s="16">
        <f t="shared" si="10"/>
        <v>1</v>
      </c>
      <c r="N153" s="19">
        <v>2776124870</v>
      </c>
      <c r="O153" s="16">
        <f t="shared" si="11"/>
        <v>1</v>
      </c>
      <c r="P153" s="19">
        <v>2776124870</v>
      </c>
    </row>
    <row r="154" spans="1:16" ht="110.25" x14ac:dyDescent="0.25">
      <c r="A154" s="17" t="s">
        <v>97</v>
      </c>
      <c r="B154" s="17" t="s">
        <v>165</v>
      </c>
      <c r="C154" s="17" t="s">
        <v>100</v>
      </c>
      <c r="D154" s="17" t="s">
        <v>139</v>
      </c>
      <c r="E154" s="17" t="s">
        <v>102</v>
      </c>
      <c r="F154" s="17" t="s">
        <v>258</v>
      </c>
      <c r="G154" s="17" t="s">
        <v>63</v>
      </c>
      <c r="H154" s="18" t="s">
        <v>259</v>
      </c>
      <c r="I154" s="19">
        <v>3010211638</v>
      </c>
      <c r="J154" s="19">
        <v>3010211638</v>
      </c>
      <c r="K154" s="19">
        <v>0</v>
      </c>
      <c r="L154" s="19">
        <v>3010211638</v>
      </c>
      <c r="M154" s="16">
        <f t="shared" si="10"/>
        <v>1</v>
      </c>
      <c r="N154" s="19">
        <v>3010211638</v>
      </c>
      <c r="O154" s="16">
        <f t="shared" si="11"/>
        <v>1</v>
      </c>
      <c r="P154" s="19">
        <v>3010211638</v>
      </c>
    </row>
    <row r="155" spans="1:16" ht="63" x14ac:dyDescent="0.25">
      <c r="A155" s="13" t="s">
        <v>97</v>
      </c>
      <c r="B155" s="13" t="s">
        <v>165</v>
      </c>
      <c r="C155" s="13" t="s">
        <v>100</v>
      </c>
      <c r="D155" s="13" t="s">
        <v>143</v>
      </c>
      <c r="E155" s="13"/>
      <c r="F155" s="13"/>
      <c r="G155" s="13"/>
      <c r="H155" s="14" t="s">
        <v>260</v>
      </c>
      <c r="I155" s="15">
        <v>5500000000</v>
      </c>
      <c r="J155" s="15">
        <v>5500000000</v>
      </c>
      <c r="K155" s="15">
        <v>0</v>
      </c>
      <c r="L155" s="15">
        <v>5500000000</v>
      </c>
      <c r="M155" s="16">
        <f t="shared" si="10"/>
        <v>1</v>
      </c>
      <c r="N155" s="15">
        <v>5500000000</v>
      </c>
      <c r="O155" s="16">
        <f t="shared" si="11"/>
        <v>1</v>
      </c>
      <c r="P155" s="15">
        <v>5500000000</v>
      </c>
    </row>
    <row r="156" spans="1:16" ht="126" x14ac:dyDescent="0.25">
      <c r="A156" s="17" t="s">
        <v>97</v>
      </c>
      <c r="B156" s="17" t="s">
        <v>165</v>
      </c>
      <c r="C156" s="17" t="s">
        <v>100</v>
      </c>
      <c r="D156" s="17" t="s">
        <v>143</v>
      </c>
      <c r="E156" s="17" t="s">
        <v>102</v>
      </c>
      <c r="F156" s="17" t="s">
        <v>171</v>
      </c>
      <c r="G156" s="17" t="s">
        <v>63</v>
      </c>
      <c r="H156" s="18" t="s">
        <v>261</v>
      </c>
      <c r="I156" s="19">
        <v>4492677962</v>
      </c>
      <c r="J156" s="19">
        <v>4492677962</v>
      </c>
      <c r="K156" s="19">
        <v>0</v>
      </c>
      <c r="L156" s="19">
        <v>4492677962</v>
      </c>
      <c r="M156" s="16">
        <f t="shared" si="10"/>
        <v>1</v>
      </c>
      <c r="N156" s="19">
        <v>4492677962</v>
      </c>
      <c r="O156" s="16">
        <f t="shared" si="11"/>
        <v>1</v>
      </c>
      <c r="P156" s="19">
        <v>4492677962</v>
      </c>
    </row>
    <row r="157" spans="1:16" ht="126" x14ac:dyDescent="0.25">
      <c r="A157" s="17" t="s">
        <v>97</v>
      </c>
      <c r="B157" s="17" t="s">
        <v>165</v>
      </c>
      <c r="C157" s="17" t="s">
        <v>100</v>
      </c>
      <c r="D157" s="17" t="s">
        <v>143</v>
      </c>
      <c r="E157" s="17" t="s">
        <v>102</v>
      </c>
      <c r="F157" s="17" t="s">
        <v>262</v>
      </c>
      <c r="G157" s="17" t="s">
        <v>63</v>
      </c>
      <c r="H157" s="18" t="s">
        <v>263</v>
      </c>
      <c r="I157" s="19">
        <v>1007322038</v>
      </c>
      <c r="J157" s="19">
        <v>1007322038</v>
      </c>
      <c r="K157" s="19">
        <v>0</v>
      </c>
      <c r="L157" s="19">
        <v>1007322038</v>
      </c>
      <c r="M157" s="16">
        <f t="shared" si="10"/>
        <v>1</v>
      </c>
      <c r="N157" s="19">
        <v>1007322038</v>
      </c>
      <c r="O157" s="16">
        <f t="shared" si="11"/>
        <v>1</v>
      </c>
      <c r="P157" s="19">
        <v>1007322038</v>
      </c>
    </row>
    <row r="158" spans="1:16" ht="63" x14ac:dyDescent="0.25">
      <c r="A158" s="13" t="s">
        <v>97</v>
      </c>
      <c r="B158" s="13" t="s">
        <v>165</v>
      </c>
      <c r="C158" s="13" t="s">
        <v>100</v>
      </c>
      <c r="D158" s="13" t="s">
        <v>264</v>
      </c>
      <c r="E158" s="13"/>
      <c r="F158" s="13"/>
      <c r="G158" s="13"/>
      <c r="H158" s="14" t="s">
        <v>265</v>
      </c>
      <c r="I158" s="15">
        <v>18000000000</v>
      </c>
      <c r="J158" s="15">
        <v>18000000000</v>
      </c>
      <c r="K158" s="15">
        <v>0</v>
      </c>
      <c r="L158" s="15">
        <v>18000000000</v>
      </c>
      <c r="M158" s="16">
        <f t="shared" si="10"/>
        <v>1</v>
      </c>
      <c r="N158" s="15">
        <v>0</v>
      </c>
      <c r="O158" s="16">
        <f t="shared" si="11"/>
        <v>0</v>
      </c>
      <c r="P158" s="15">
        <v>0</v>
      </c>
    </row>
    <row r="159" spans="1:16" ht="110.25" x14ac:dyDescent="0.25">
      <c r="A159" s="17" t="s">
        <v>97</v>
      </c>
      <c r="B159" s="17" t="s">
        <v>165</v>
      </c>
      <c r="C159" s="17" t="s">
        <v>100</v>
      </c>
      <c r="D159" s="17" t="s">
        <v>264</v>
      </c>
      <c r="E159" s="17" t="s">
        <v>102</v>
      </c>
      <c r="F159" s="17" t="s">
        <v>266</v>
      </c>
      <c r="G159" s="17" t="s">
        <v>24</v>
      </c>
      <c r="H159" s="18" t="s">
        <v>267</v>
      </c>
      <c r="I159" s="19">
        <v>0</v>
      </c>
      <c r="J159" s="19">
        <v>0</v>
      </c>
      <c r="K159" s="19">
        <v>0</v>
      </c>
      <c r="L159" s="19">
        <v>0</v>
      </c>
      <c r="M159" s="16" t="e">
        <f t="shared" si="10"/>
        <v>#DIV/0!</v>
      </c>
      <c r="N159" s="19">
        <v>0</v>
      </c>
      <c r="O159" s="16" t="e">
        <f t="shared" si="11"/>
        <v>#DIV/0!</v>
      </c>
      <c r="P159" s="19">
        <v>0</v>
      </c>
    </row>
    <row r="160" spans="1:16" ht="94.5" x14ac:dyDescent="0.25">
      <c r="A160" s="17" t="s">
        <v>97</v>
      </c>
      <c r="B160" s="17" t="s">
        <v>165</v>
      </c>
      <c r="C160" s="17" t="s">
        <v>100</v>
      </c>
      <c r="D160" s="17" t="s">
        <v>264</v>
      </c>
      <c r="E160" s="17" t="s">
        <v>102</v>
      </c>
      <c r="F160" s="17" t="s">
        <v>227</v>
      </c>
      <c r="G160" s="17" t="s">
        <v>63</v>
      </c>
      <c r="H160" s="18" t="s">
        <v>268</v>
      </c>
      <c r="I160" s="19">
        <v>1100440000</v>
      </c>
      <c r="J160" s="19">
        <v>1100440000</v>
      </c>
      <c r="K160" s="19">
        <v>0</v>
      </c>
      <c r="L160" s="19">
        <v>1100440000</v>
      </c>
      <c r="M160" s="16">
        <f t="shared" si="10"/>
        <v>1</v>
      </c>
      <c r="N160" s="19">
        <v>0</v>
      </c>
      <c r="O160" s="16">
        <f t="shared" si="11"/>
        <v>0</v>
      </c>
      <c r="P160" s="19">
        <v>0</v>
      </c>
    </row>
    <row r="161" spans="1:16" ht="110.25" x14ac:dyDescent="0.25">
      <c r="A161" s="17" t="s">
        <v>97</v>
      </c>
      <c r="B161" s="17" t="s">
        <v>165</v>
      </c>
      <c r="C161" s="17" t="s">
        <v>100</v>
      </c>
      <c r="D161" s="17" t="s">
        <v>264</v>
      </c>
      <c r="E161" s="17" t="s">
        <v>102</v>
      </c>
      <c r="F161" s="17" t="s">
        <v>269</v>
      </c>
      <c r="G161" s="17" t="s">
        <v>63</v>
      </c>
      <c r="H161" s="18" t="s">
        <v>270</v>
      </c>
      <c r="I161" s="19">
        <v>1800720000</v>
      </c>
      <c r="J161" s="19">
        <v>1800720000</v>
      </c>
      <c r="K161" s="19">
        <v>0</v>
      </c>
      <c r="L161" s="19">
        <v>1800720000</v>
      </c>
      <c r="M161" s="16">
        <f t="shared" si="10"/>
        <v>1</v>
      </c>
      <c r="N161" s="19">
        <v>0</v>
      </c>
      <c r="O161" s="16">
        <f t="shared" si="11"/>
        <v>0</v>
      </c>
      <c r="P161" s="19">
        <v>0</v>
      </c>
    </row>
    <row r="162" spans="1:16" ht="110.25" x14ac:dyDescent="0.25">
      <c r="A162" s="17" t="s">
        <v>97</v>
      </c>
      <c r="B162" s="17" t="s">
        <v>165</v>
      </c>
      <c r="C162" s="17" t="s">
        <v>100</v>
      </c>
      <c r="D162" s="17" t="s">
        <v>264</v>
      </c>
      <c r="E162" s="17" t="s">
        <v>102</v>
      </c>
      <c r="F162" s="17" t="s">
        <v>266</v>
      </c>
      <c r="G162" s="17" t="s">
        <v>63</v>
      </c>
      <c r="H162" s="18" t="s">
        <v>271</v>
      </c>
      <c r="I162" s="19">
        <v>15098840000</v>
      </c>
      <c r="J162" s="19">
        <v>15098840000</v>
      </c>
      <c r="K162" s="19">
        <v>0</v>
      </c>
      <c r="L162" s="19">
        <v>15098840000</v>
      </c>
      <c r="M162" s="16">
        <f t="shared" si="10"/>
        <v>1</v>
      </c>
      <c r="N162" s="19">
        <v>0</v>
      </c>
      <c r="O162" s="16">
        <f t="shared" si="11"/>
        <v>0</v>
      </c>
      <c r="P162" s="19">
        <v>0</v>
      </c>
    </row>
    <row r="163" spans="1:16" ht="31.5" x14ac:dyDescent="0.25">
      <c r="A163" s="13" t="s">
        <v>97</v>
      </c>
      <c r="B163" s="13" t="s">
        <v>165</v>
      </c>
      <c r="C163" s="13" t="s">
        <v>100</v>
      </c>
      <c r="D163" s="13" t="s">
        <v>148</v>
      </c>
      <c r="E163" s="13"/>
      <c r="F163" s="13"/>
      <c r="G163" s="13"/>
      <c r="H163" s="14" t="s">
        <v>272</v>
      </c>
      <c r="I163" s="15">
        <v>11500000000</v>
      </c>
      <c r="J163" s="15">
        <v>11031182946</v>
      </c>
      <c r="K163" s="15">
        <v>468817054</v>
      </c>
      <c r="L163" s="15">
        <v>10363767490</v>
      </c>
      <c r="M163" s="16">
        <f t="shared" si="10"/>
        <v>0.90119717304347824</v>
      </c>
      <c r="N163" s="15">
        <v>507187943</v>
      </c>
      <c r="O163" s="16">
        <f t="shared" si="11"/>
        <v>4.4103299391304349E-2</v>
      </c>
      <c r="P163" s="15">
        <v>448022355</v>
      </c>
    </row>
    <row r="164" spans="1:16" ht="94.5" x14ac:dyDescent="0.25">
      <c r="A164" s="17" t="s">
        <v>97</v>
      </c>
      <c r="B164" s="17" t="s">
        <v>165</v>
      </c>
      <c r="C164" s="17" t="s">
        <v>100</v>
      </c>
      <c r="D164" s="17" t="s">
        <v>148</v>
      </c>
      <c r="E164" s="17" t="s">
        <v>102</v>
      </c>
      <c r="F164" s="17" t="s">
        <v>180</v>
      </c>
      <c r="G164" s="17" t="s">
        <v>24</v>
      </c>
      <c r="H164" s="18" t="s">
        <v>273</v>
      </c>
      <c r="I164" s="19">
        <v>11400000000</v>
      </c>
      <c r="J164" s="19">
        <v>10931182946</v>
      </c>
      <c r="K164" s="19">
        <v>468817054</v>
      </c>
      <c r="L164" s="19">
        <v>10363767490</v>
      </c>
      <c r="M164" s="16">
        <f t="shared" si="10"/>
        <v>0.90910241140350878</v>
      </c>
      <c r="N164" s="19">
        <v>507187943</v>
      </c>
      <c r="O164" s="16">
        <f t="shared" si="11"/>
        <v>4.4490170438596488E-2</v>
      </c>
      <c r="P164" s="19">
        <v>448022355</v>
      </c>
    </row>
    <row r="165" spans="1:16" ht="78.75" x14ac:dyDescent="0.25">
      <c r="A165" s="17" t="s">
        <v>97</v>
      </c>
      <c r="B165" s="17" t="s">
        <v>165</v>
      </c>
      <c r="C165" s="17" t="s">
        <v>100</v>
      </c>
      <c r="D165" s="17" t="s">
        <v>148</v>
      </c>
      <c r="E165" s="17" t="s">
        <v>102</v>
      </c>
      <c r="F165" s="17" t="s">
        <v>180</v>
      </c>
      <c r="G165" s="17" t="s">
        <v>63</v>
      </c>
      <c r="H165" s="18" t="s">
        <v>274</v>
      </c>
      <c r="I165" s="19">
        <v>100000000</v>
      </c>
      <c r="J165" s="19">
        <v>100000000</v>
      </c>
      <c r="K165" s="19">
        <v>0</v>
      </c>
      <c r="L165" s="19">
        <v>0</v>
      </c>
      <c r="M165" s="16">
        <f t="shared" si="10"/>
        <v>0</v>
      </c>
      <c r="N165" s="19">
        <v>0</v>
      </c>
      <c r="O165" s="16">
        <f t="shared" si="11"/>
        <v>0</v>
      </c>
      <c r="P165" s="19">
        <v>0</v>
      </c>
    </row>
    <row r="166" spans="1:16" ht="31.5" x14ac:dyDescent="0.25">
      <c r="A166" s="13" t="s">
        <v>97</v>
      </c>
      <c r="B166" s="13" t="s">
        <v>275</v>
      </c>
      <c r="C166" s="13" t="s">
        <v>100</v>
      </c>
      <c r="D166" s="13" t="s">
        <v>276</v>
      </c>
      <c r="E166" s="13"/>
      <c r="F166" s="13"/>
      <c r="G166" s="13"/>
      <c r="H166" s="14" t="s">
        <v>277</v>
      </c>
      <c r="I166" s="15">
        <v>3000000000</v>
      </c>
      <c r="J166" s="15">
        <v>2609924042</v>
      </c>
      <c r="K166" s="15">
        <v>390075958</v>
      </c>
      <c r="L166" s="15">
        <v>2456343214</v>
      </c>
      <c r="M166" s="16">
        <f t="shared" si="10"/>
        <v>0.81878107133333333</v>
      </c>
      <c r="N166" s="15">
        <v>222917066</v>
      </c>
      <c r="O166" s="16">
        <f t="shared" si="11"/>
        <v>7.4305688666666661E-2</v>
      </c>
      <c r="P166" s="15">
        <v>181412886</v>
      </c>
    </row>
    <row r="167" spans="1:16" ht="78.75" x14ac:dyDescent="0.25">
      <c r="A167" s="17" t="s">
        <v>97</v>
      </c>
      <c r="B167" s="17" t="s">
        <v>275</v>
      </c>
      <c r="C167" s="17" t="s">
        <v>100</v>
      </c>
      <c r="D167" s="17" t="s">
        <v>276</v>
      </c>
      <c r="E167" s="17" t="s">
        <v>102</v>
      </c>
      <c r="F167" s="17" t="s">
        <v>278</v>
      </c>
      <c r="G167" s="17" t="s">
        <v>24</v>
      </c>
      <c r="H167" s="18" t="s">
        <v>279</v>
      </c>
      <c r="I167" s="19">
        <v>229175080</v>
      </c>
      <c r="J167" s="19">
        <v>229175080</v>
      </c>
      <c r="K167" s="19">
        <v>0</v>
      </c>
      <c r="L167" s="19">
        <v>229175080</v>
      </c>
      <c r="M167" s="16">
        <f t="shared" si="10"/>
        <v>1</v>
      </c>
      <c r="N167" s="19">
        <v>0</v>
      </c>
      <c r="O167" s="16">
        <f t="shared" si="11"/>
        <v>0</v>
      </c>
      <c r="P167" s="19">
        <v>0</v>
      </c>
    </row>
    <row r="168" spans="1:16" ht="63" x14ac:dyDescent="0.25">
      <c r="A168" s="17" t="s">
        <v>97</v>
      </c>
      <c r="B168" s="17" t="s">
        <v>275</v>
      </c>
      <c r="C168" s="17" t="s">
        <v>100</v>
      </c>
      <c r="D168" s="17" t="s">
        <v>276</v>
      </c>
      <c r="E168" s="17" t="s">
        <v>102</v>
      </c>
      <c r="F168" s="17" t="s">
        <v>280</v>
      </c>
      <c r="G168" s="17" t="s">
        <v>24</v>
      </c>
      <c r="H168" s="18" t="s">
        <v>281</v>
      </c>
      <c r="I168" s="19">
        <v>2140000000</v>
      </c>
      <c r="J168" s="19">
        <v>2121484182</v>
      </c>
      <c r="K168" s="19">
        <v>18515818</v>
      </c>
      <c r="L168" s="19">
        <v>1967903354</v>
      </c>
      <c r="M168" s="16">
        <f t="shared" si="10"/>
        <v>0.9195810065420561</v>
      </c>
      <c r="N168" s="19">
        <v>222917066</v>
      </c>
      <c r="O168" s="16">
        <f t="shared" si="11"/>
        <v>0.10416685327102804</v>
      </c>
      <c r="P168" s="19">
        <v>181412886</v>
      </c>
    </row>
    <row r="169" spans="1:16" ht="78.75" x14ac:dyDescent="0.25">
      <c r="A169" s="17" t="s">
        <v>97</v>
      </c>
      <c r="B169" s="17" t="s">
        <v>275</v>
      </c>
      <c r="C169" s="17" t="s">
        <v>100</v>
      </c>
      <c r="D169" s="17" t="s">
        <v>276</v>
      </c>
      <c r="E169" s="17" t="s">
        <v>102</v>
      </c>
      <c r="F169" s="17" t="s">
        <v>282</v>
      </c>
      <c r="G169" s="17" t="s">
        <v>24</v>
      </c>
      <c r="H169" s="18" t="s">
        <v>283</v>
      </c>
      <c r="I169" s="19">
        <v>140000000</v>
      </c>
      <c r="J169" s="19">
        <v>140000000</v>
      </c>
      <c r="K169" s="19">
        <v>0</v>
      </c>
      <c r="L169" s="19">
        <v>140000000</v>
      </c>
      <c r="M169" s="16">
        <f t="shared" si="10"/>
        <v>1</v>
      </c>
      <c r="N169" s="19">
        <v>0</v>
      </c>
      <c r="O169" s="16">
        <f t="shared" si="11"/>
        <v>0</v>
      </c>
      <c r="P169" s="19">
        <v>0</v>
      </c>
    </row>
    <row r="170" spans="1:16" ht="78.75" x14ac:dyDescent="0.25">
      <c r="A170" s="17" t="s">
        <v>97</v>
      </c>
      <c r="B170" s="17" t="s">
        <v>275</v>
      </c>
      <c r="C170" s="17" t="s">
        <v>100</v>
      </c>
      <c r="D170" s="17" t="s">
        <v>276</v>
      </c>
      <c r="E170" s="17" t="s">
        <v>102</v>
      </c>
      <c r="F170" s="17" t="s">
        <v>284</v>
      </c>
      <c r="G170" s="17" t="s">
        <v>24</v>
      </c>
      <c r="H170" s="18" t="s">
        <v>285</v>
      </c>
      <c r="I170" s="19">
        <v>119264780</v>
      </c>
      <c r="J170" s="19">
        <v>119264780</v>
      </c>
      <c r="K170" s="19">
        <v>0</v>
      </c>
      <c r="L170" s="19">
        <v>119264780</v>
      </c>
      <c r="M170" s="16">
        <f t="shared" si="10"/>
        <v>1</v>
      </c>
      <c r="N170" s="19">
        <v>0</v>
      </c>
      <c r="O170" s="16">
        <f t="shared" si="11"/>
        <v>0</v>
      </c>
      <c r="P170" s="19">
        <v>0</v>
      </c>
    </row>
    <row r="171" spans="1:16" ht="78.75" x14ac:dyDescent="0.25">
      <c r="A171" s="17" t="s">
        <v>97</v>
      </c>
      <c r="B171" s="17" t="s">
        <v>275</v>
      </c>
      <c r="C171" s="17" t="s">
        <v>100</v>
      </c>
      <c r="D171" s="17" t="s">
        <v>276</v>
      </c>
      <c r="E171" s="17" t="s">
        <v>102</v>
      </c>
      <c r="F171" s="17" t="s">
        <v>286</v>
      </c>
      <c r="G171" s="17" t="s">
        <v>24</v>
      </c>
      <c r="H171" s="18" t="s">
        <v>287</v>
      </c>
      <c r="I171" s="19">
        <v>371560140</v>
      </c>
      <c r="J171" s="19">
        <v>0</v>
      </c>
      <c r="K171" s="19">
        <v>371560140</v>
      </c>
      <c r="L171" s="19">
        <v>0</v>
      </c>
      <c r="M171" s="16">
        <f t="shared" si="10"/>
        <v>0</v>
      </c>
      <c r="N171" s="19">
        <v>0</v>
      </c>
      <c r="O171" s="16">
        <f t="shared" si="11"/>
        <v>0</v>
      </c>
      <c r="P171" s="19">
        <v>0</v>
      </c>
    </row>
    <row r="172" spans="1:16" ht="47.25" x14ac:dyDescent="0.25">
      <c r="A172" s="13" t="s">
        <v>97</v>
      </c>
      <c r="B172" s="13" t="s">
        <v>275</v>
      </c>
      <c r="C172" s="13" t="s">
        <v>100</v>
      </c>
      <c r="D172" s="13" t="s">
        <v>288</v>
      </c>
      <c r="E172" s="13"/>
      <c r="F172" s="13"/>
      <c r="G172" s="13"/>
      <c r="H172" s="14" t="s">
        <v>289</v>
      </c>
      <c r="I172" s="15">
        <v>11842000000</v>
      </c>
      <c r="J172" s="15">
        <v>10613678975</v>
      </c>
      <c r="K172" s="15">
        <v>1228321025</v>
      </c>
      <c r="L172" s="15">
        <v>10612078975</v>
      </c>
      <c r="M172" s="16">
        <f t="shared" si="10"/>
        <v>0.89613907912514779</v>
      </c>
      <c r="N172" s="15">
        <v>1200800160</v>
      </c>
      <c r="O172" s="16">
        <f t="shared" si="11"/>
        <v>0.10140180374936666</v>
      </c>
      <c r="P172" s="15">
        <v>1184908867</v>
      </c>
    </row>
    <row r="173" spans="1:16" ht="78.75" x14ac:dyDescent="0.25">
      <c r="A173" s="17" t="s">
        <v>97</v>
      </c>
      <c r="B173" s="17" t="s">
        <v>275</v>
      </c>
      <c r="C173" s="17" t="s">
        <v>100</v>
      </c>
      <c r="D173" s="17" t="s">
        <v>288</v>
      </c>
      <c r="E173" s="17" t="s">
        <v>102</v>
      </c>
      <c r="F173" s="17" t="s">
        <v>290</v>
      </c>
      <c r="G173" s="17" t="s">
        <v>24</v>
      </c>
      <c r="H173" s="18" t="s">
        <v>291</v>
      </c>
      <c r="I173" s="19">
        <v>194400000</v>
      </c>
      <c r="J173" s="19">
        <v>86400000</v>
      </c>
      <c r="K173" s="19">
        <v>108000000</v>
      </c>
      <c r="L173" s="19">
        <v>86400000</v>
      </c>
      <c r="M173" s="16">
        <f t="shared" si="10"/>
        <v>0.44444444444444442</v>
      </c>
      <c r="N173" s="19">
        <v>12198088</v>
      </c>
      <c r="O173" s="16">
        <f t="shared" si="11"/>
        <v>6.274736625514403E-2</v>
      </c>
      <c r="P173" s="19">
        <v>12198088</v>
      </c>
    </row>
    <row r="174" spans="1:16" ht="78.75" x14ac:dyDescent="0.25">
      <c r="A174" s="17" t="s">
        <v>97</v>
      </c>
      <c r="B174" s="17" t="s">
        <v>275</v>
      </c>
      <c r="C174" s="17" t="s">
        <v>100</v>
      </c>
      <c r="D174" s="17" t="s">
        <v>288</v>
      </c>
      <c r="E174" s="17" t="s">
        <v>102</v>
      </c>
      <c r="F174" s="17" t="s">
        <v>292</v>
      </c>
      <c r="G174" s="17" t="s">
        <v>24</v>
      </c>
      <c r="H174" s="18" t="s">
        <v>293</v>
      </c>
      <c r="I174" s="19">
        <v>652932039</v>
      </c>
      <c r="J174" s="19">
        <v>400042715</v>
      </c>
      <c r="K174" s="19">
        <v>252889324</v>
      </c>
      <c r="L174" s="19">
        <v>398442715</v>
      </c>
      <c r="M174" s="16">
        <f t="shared" si="10"/>
        <v>0.6102361213737284</v>
      </c>
      <c r="N174" s="19">
        <v>72805922</v>
      </c>
      <c r="O174" s="16">
        <f t="shared" si="11"/>
        <v>0.11150612567811212</v>
      </c>
      <c r="P174" s="19">
        <v>56914629</v>
      </c>
    </row>
    <row r="175" spans="1:16" ht="78.75" x14ac:dyDescent="0.25">
      <c r="A175" s="17" t="s">
        <v>97</v>
      </c>
      <c r="B175" s="17" t="s">
        <v>275</v>
      </c>
      <c r="C175" s="17" t="s">
        <v>100</v>
      </c>
      <c r="D175" s="17" t="s">
        <v>288</v>
      </c>
      <c r="E175" s="17" t="s">
        <v>102</v>
      </c>
      <c r="F175" s="17" t="s">
        <v>290</v>
      </c>
      <c r="G175" s="17" t="s">
        <v>63</v>
      </c>
      <c r="H175" s="18" t="s">
        <v>294</v>
      </c>
      <c r="I175" s="19">
        <v>32000000</v>
      </c>
      <c r="J175" s="19">
        <v>0</v>
      </c>
      <c r="K175" s="19">
        <v>32000000</v>
      </c>
      <c r="L175" s="19">
        <v>0</v>
      </c>
      <c r="M175" s="16">
        <f t="shared" si="10"/>
        <v>0</v>
      </c>
      <c r="N175" s="19">
        <v>0</v>
      </c>
      <c r="O175" s="16">
        <f t="shared" si="11"/>
        <v>0</v>
      </c>
      <c r="P175" s="19">
        <v>0</v>
      </c>
    </row>
    <row r="176" spans="1:16" ht="78.75" x14ac:dyDescent="0.25">
      <c r="A176" s="17" t="s">
        <v>97</v>
      </c>
      <c r="B176" s="17" t="s">
        <v>275</v>
      </c>
      <c r="C176" s="17" t="s">
        <v>100</v>
      </c>
      <c r="D176" s="17" t="s">
        <v>288</v>
      </c>
      <c r="E176" s="17" t="s">
        <v>102</v>
      </c>
      <c r="F176" s="17" t="s">
        <v>292</v>
      </c>
      <c r="G176" s="17" t="s">
        <v>63</v>
      </c>
      <c r="H176" s="18" t="s">
        <v>295</v>
      </c>
      <c r="I176" s="19">
        <v>10962667961</v>
      </c>
      <c r="J176" s="19">
        <v>10127236260</v>
      </c>
      <c r="K176" s="19">
        <v>835431701</v>
      </c>
      <c r="L176" s="19">
        <v>10127236260</v>
      </c>
      <c r="M176" s="16">
        <f t="shared" si="10"/>
        <v>0.9237930306771972</v>
      </c>
      <c r="N176" s="19">
        <v>1115796150</v>
      </c>
      <c r="O176" s="16">
        <f t="shared" si="11"/>
        <v>0.10178144170465403</v>
      </c>
      <c r="P176" s="19">
        <v>1115796150</v>
      </c>
    </row>
    <row r="177" spans="1:16" ht="63" x14ac:dyDescent="0.25">
      <c r="A177" s="13" t="s">
        <v>97</v>
      </c>
      <c r="B177" s="13" t="s">
        <v>275</v>
      </c>
      <c r="C177" s="13" t="s">
        <v>100</v>
      </c>
      <c r="D177" s="13" t="s">
        <v>296</v>
      </c>
      <c r="E177" s="13"/>
      <c r="F177" s="13"/>
      <c r="G177" s="13"/>
      <c r="H177" s="14" t="s">
        <v>297</v>
      </c>
      <c r="I177" s="15">
        <v>24637176643</v>
      </c>
      <c r="J177" s="15">
        <v>21865968396</v>
      </c>
      <c r="K177" s="15">
        <v>2771208247</v>
      </c>
      <c r="L177" s="15">
        <v>20757116788</v>
      </c>
      <c r="M177" s="16">
        <f t="shared" si="10"/>
        <v>0.84251199270016941</v>
      </c>
      <c r="N177" s="15">
        <v>2480263062</v>
      </c>
      <c r="O177" s="16">
        <f t="shared" si="11"/>
        <v>0.10067156224675204</v>
      </c>
      <c r="P177" s="15">
        <v>2014346631</v>
      </c>
    </row>
    <row r="178" spans="1:16" ht="94.5" x14ac:dyDescent="0.25">
      <c r="A178" s="17" t="s">
        <v>97</v>
      </c>
      <c r="B178" s="17" t="s">
        <v>275</v>
      </c>
      <c r="C178" s="17" t="s">
        <v>100</v>
      </c>
      <c r="D178" s="17" t="s">
        <v>296</v>
      </c>
      <c r="E178" s="17" t="s">
        <v>102</v>
      </c>
      <c r="F178" s="17" t="s">
        <v>290</v>
      </c>
      <c r="G178" s="17" t="s">
        <v>24</v>
      </c>
      <c r="H178" s="18" t="s">
        <v>298</v>
      </c>
      <c r="I178" s="19">
        <v>3645290827</v>
      </c>
      <c r="J178" s="19">
        <v>1624100000</v>
      </c>
      <c r="K178" s="19">
        <v>2021190827</v>
      </c>
      <c r="L178" s="19">
        <v>999916000</v>
      </c>
      <c r="M178" s="16">
        <f t="shared" si="10"/>
        <v>0.27430349112169755</v>
      </c>
      <c r="N178" s="19">
        <v>37042667</v>
      </c>
      <c r="O178" s="16">
        <f t="shared" si="11"/>
        <v>1.0161786468621863E-2</v>
      </c>
      <c r="P178" s="19">
        <v>23282667</v>
      </c>
    </row>
    <row r="179" spans="1:16" ht="94.5" x14ac:dyDescent="0.25">
      <c r="A179" s="17" t="s">
        <v>97</v>
      </c>
      <c r="B179" s="17" t="s">
        <v>275</v>
      </c>
      <c r="C179" s="17" t="s">
        <v>100</v>
      </c>
      <c r="D179" s="17" t="s">
        <v>296</v>
      </c>
      <c r="E179" s="17" t="s">
        <v>102</v>
      </c>
      <c r="F179" s="17" t="s">
        <v>299</v>
      </c>
      <c r="G179" s="17" t="s">
        <v>24</v>
      </c>
      <c r="H179" s="18" t="s">
        <v>300</v>
      </c>
      <c r="I179" s="19">
        <v>852141252</v>
      </c>
      <c r="J179" s="19">
        <v>225898032</v>
      </c>
      <c r="K179" s="19">
        <v>626243220</v>
      </c>
      <c r="L179" s="19">
        <v>223908922</v>
      </c>
      <c r="M179" s="16">
        <f t="shared" si="10"/>
        <v>0.26276033635794455</v>
      </c>
      <c r="N179" s="19">
        <v>37280156</v>
      </c>
      <c r="O179" s="16">
        <f t="shared" si="11"/>
        <v>4.3748798585331247E-2</v>
      </c>
      <c r="P179" s="19">
        <v>31393417</v>
      </c>
    </row>
    <row r="180" spans="1:16" ht="94.5" x14ac:dyDescent="0.25">
      <c r="A180" s="17" t="s">
        <v>97</v>
      </c>
      <c r="B180" s="17" t="s">
        <v>275</v>
      </c>
      <c r="C180" s="17" t="s">
        <v>100</v>
      </c>
      <c r="D180" s="17" t="s">
        <v>296</v>
      </c>
      <c r="E180" s="17" t="s">
        <v>102</v>
      </c>
      <c r="F180" s="17" t="s">
        <v>301</v>
      </c>
      <c r="G180" s="17" t="s">
        <v>24</v>
      </c>
      <c r="H180" s="18" t="s">
        <v>302</v>
      </c>
      <c r="I180" s="19">
        <v>20139744564</v>
      </c>
      <c r="J180" s="19">
        <v>20015970364</v>
      </c>
      <c r="K180" s="19">
        <v>123774200</v>
      </c>
      <c r="L180" s="19">
        <v>19533291866</v>
      </c>
      <c r="M180" s="16">
        <f t="shared" si="10"/>
        <v>0.96988776614952499</v>
      </c>
      <c r="N180" s="19">
        <v>2405940239</v>
      </c>
      <c r="O180" s="16">
        <f t="shared" si="11"/>
        <v>0.11946230158751084</v>
      </c>
      <c r="P180" s="19">
        <v>1959670547</v>
      </c>
    </row>
    <row r="181" spans="1:16" ht="78.75" x14ac:dyDescent="0.25">
      <c r="A181" s="13" t="s">
        <v>97</v>
      </c>
      <c r="B181" s="13" t="s">
        <v>275</v>
      </c>
      <c r="C181" s="13" t="s">
        <v>100</v>
      </c>
      <c r="D181" s="13" t="s">
        <v>87</v>
      </c>
      <c r="E181" s="13"/>
      <c r="F181" s="13"/>
      <c r="G181" s="13"/>
      <c r="H181" s="14" t="s">
        <v>303</v>
      </c>
      <c r="I181" s="15">
        <v>34000000000</v>
      </c>
      <c r="J181" s="15">
        <v>31764732525.040001</v>
      </c>
      <c r="K181" s="15">
        <v>2235267474.96</v>
      </c>
      <c r="L181" s="15">
        <v>21241737308.369999</v>
      </c>
      <c r="M181" s="16">
        <f t="shared" si="10"/>
        <v>0.62475697965794119</v>
      </c>
      <c r="N181" s="15">
        <v>4130630927.5100002</v>
      </c>
      <c r="O181" s="16">
        <f t="shared" si="11"/>
        <v>0.12148914492676471</v>
      </c>
      <c r="P181" s="15">
        <v>3973380028.8600001</v>
      </c>
    </row>
    <row r="182" spans="1:16" ht="110.25" x14ac:dyDescent="0.25">
      <c r="A182" s="17" t="s">
        <v>97</v>
      </c>
      <c r="B182" s="17" t="s">
        <v>275</v>
      </c>
      <c r="C182" s="17" t="s">
        <v>100</v>
      </c>
      <c r="D182" s="17" t="s">
        <v>87</v>
      </c>
      <c r="E182" s="17" t="s">
        <v>102</v>
      </c>
      <c r="F182" s="17" t="s">
        <v>304</v>
      </c>
      <c r="G182" s="17" t="s">
        <v>24</v>
      </c>
      <c r="H182" s="18" t="s">
        <v>305</v>
      </c>
      <c r="I182" s="19">
        <v>31200000000</v>
      </c>
      <c r="J182" s="19">
        <v>29845797232.040001</v>
      </c>
      <c r="K182" s="19">
        <v>1354202767.96</v>
      </c>
      <c r="L182" s="19">
        <v>19345963788.369999</v>
      </c>
      <c r="M182" s="16">
        <f t="shared" si="10"/>
        <v>0.62006294193493583</v>
      </c>
      <c r="N182" s="19">
        <v>3867780369.5100002</v>
      </c>
      <c r="O182" s="16">
        <f t="shared" si="11"/>
        <v>0.12396731953557694</v>
      </c>
      <c r="P182" s="19">
        <v>3710529470.8600001</v>
      </c>
    </row>
    <row r="183" spans="1:16" ht="110.25" x14ac:dyDescent="0.25">
      <c r="A183" s="17" t="s">
        <v>97</v>
      </c>
      <c r="B183" s="17" t="s">
        <v>275</v>
      </c>
      <c r="C183" s="17" t="s">
        <v>100</v>
      </c>
      <c r="D183" s="17" t="s">
        <v>87</v>
      </c>
      <c r="E183" s="17" t="s">
        <v>102</v>
      </c>
      <c r="F183" s="17" t="s">
        <v>306</v>
      </c>
      <c r="G183" s="17" t="s">
        <v>24</v>
      </c>
      <c r="H183" s="18" t="s">
        <v>307</v>
      </c>
      <c r="I183" s="19">
        <v>2800000000</v>
      </c>
      <c r="J183" s="19">
        <v>1918935293</v>
      </c>
      <c r="K183" s="19">
        <v>881064707</v>
      </c>
      <c r="L183" s="19">
        <v>1895773520</v>
      </c>
      <c r="M183" s="16">
        <f t="shared" si="10"/>
        <v>0.67706197142857139</v>
      </c>
      <c r="N183" s="19">
        <v>262850558</v>
      </c>
      <c r="O183" s="16">
        <f t="shared" si="11"/>
        <v>9.3875199285714292E-2</v>
      </c>
      <c r="P183" s="19">
        <v>262850558</v>
      </c>
    </row>
    <row r="185" spans="1:16" ht="16.5" x14ac:dyDescent="0.3">
      <c r="A185" s="21" t="s">
        <v>308</v>
      </c>
    </row>
  </sheetData>
  <autoFilter ref="A7:P183" xr:uid="{F2A03F44-9C0A-43AB-8E12-03C8803D5544}"/>
  <mergeCells count="5">
    <mergeCell ref="A1:P1"/>
    <mergeCell ref="A2:P2"/>
    <mergeCell ref="A3:P3"/>
    <mergeCell ref="A4:P4"/>
    <mergeCell ref="A5:P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2020-04-01T22:59:00Z</dcterms:created>
  <dcterms:modified xsi:type="dcterms:W3CDTF">2020-04-13T21:50:22Z</dcterms:modified>
</cp:coreProperties>
</file>