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13_ncr:1_{B849FF2A-A583-4FEC-BF98-96EBF38D3EEC}" xr6:coauthVersionLast="41" xr6:coauthVersionMax="41" xr10:uidLastSave="{00000000-0000-0000-0000-000000000000}"/>
  <bookViews>
    <workbookView xWindow="20370" yWindow="-120" windowWidth="29040" windowHeight="15840" xr2:uid="{9F37100E-FEF4-4797-9A43-2608FE76DCA2}"/>
  </bookViews>
  <sheets>
    <sheet name="Informe" sheetId="1" r:id="rId1"/>
  </sheets>
  <definedNames>
    <definedName name="_xlnm._FilterDatabase" localSheetId="0" hidden="1">Informe!$A$7:$Q$189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9" i="1" l="1"/>
  <c r="N189" i="1"/>
  <c r="P188" i="1"/>
  <c r="N188" i="1"/>
  <c r="P187" i="1"/>
  <c r="N187" i="1"/>
  <c r="P186" i="1"/>
  <c r="N186" i="1"/>
  <c r="P185" i="1"/>
  <c r="N185" i="1"/>
  <c r="P184" i="1"/>
  <c r="N184" i="1"/>
  <c r="P183" i="1"/>
  <c r="N183" i="1"/>
  <c r="P182" i="1"/>
  <c r="N182" i="1"/>
  <c r="P181" i="1"/>
  <c r="N181" i="1"/>
  <c r="P180" i="1"/>
  <c r="N180" i="1"/>
  <c r="P179" i="1"/>
  <c r="N179" i="1"/>
  <c r="P178" i="1"/>
  <c r="N178" i="1"/>
  <c r="P177" i="1"/>
  <c r="N177" i="1"/>
  <c r="P176" i="1"/>
  <c r="N176" i="1"/>
  <c r="P175" i="1"/>
  <c r="N175" i="1"/>
  <c r="P174" i="1"/>
  <c r="N174" i="1"/>
  <c r="P173" i="1"/>
  <c r="N173" i="1"/>
  <c r="P172" i="1"/>
  <c r="N172" i="1"/>
  <c r="P171" i="1"/>
  <c r="N171" i="1"/>
  <c r="P170" i="1"/>
  <c r="N170" i="1"/>
  <c r="P169" i="1"/>
  <c r="N169" i="1"/>
  <c r="P168" i="1"/>
  <c r="N168" i="1"/>
  <c r="P167" i="1"/>
  <c r="N167" i="1"/>
  <c r="P166" i="1"/>
  <c r="N166" i="1"/>
  <c r="P165" i="1"/>
  <c r="N165" i="1"/>
  <c r="P164" i="1"/>
  <c r="N164" i="1"/>
  <c r="P163" i="1"/>
  <c r="N163" i="1"/>
  <c r="P162" i="1"/>
  <c r="N162" i="1"/>
  <c r="P161" i="1"/>
  <c r="N161" i="1"/>
  <c r="P160" i="1"/>
  <c r="N160" i="1"/>
  <c r="P159" i="1"/>
  <c r="N159" i="1"/>
  <c r="P158" i="1"/>
  <c r="N158" i="1"/>
  <c r="P157" i="1"/>
  <c r="N157" i="1"/>
  <c r="P156" i="1"/>
  <c r="N156" i="1"/>
  <c r="P155" i="1"/>
  <c r="N155" i="1"/>
  <c r="P154" i="1"/>
  <c r="N154" i="1"/>
  <c r="P153" i="1"/>
  <c r="N153" i="1"/>
  <c r="P152" i="1"/>
  <c r="N152" i="1"/>
  <c r="P151" i="1"/>
  <c r="N151" i="1"/>
  <c r="P150" i="1"/>
  <c r="N150" i="1"/>
  <c r="P149" i="1"/>
  <c r="N149" i="1"/>
  <c r="P148" i="1"/>
  <c r="N148" i="1"/>
  <c r="P147" i="1"/>
  <c r="N147" i="1"/>
  <c r="P146" i="1"/>
  <c r="N146" i="1"/>
  <c r="P145" i="1"/>
  <c r="N145" i="1"/>
  <c r="P144" i="1"/>
  <c r="N144" i="1"/>
  <c r="P143" i="1"/>
  <c r="N143" i="1"/>
  <c r="P142" i="1"/>
  <c r="N142" i="1"/>
  <c r="P141" i="1"/>
  <c r="N141" i="1"/>
  <c r="P140" i="1"/>
  <c r="N140" i="1"/>
  <c r="P139" i="1"/>
  <c r="N139" i="1"/>
  <c r="P138" i="1"/>
  <c r="N138" i="1"/>
  <c r="P137" i="1"/>
  <c r="N137" i="1"/>
  <c r="P136" i="1"/>
  <c r="N136" i="1"/>
  <c r="P135" i="1"/>
  <c r="N135" i="1"/>
  <c r="P134" i="1"/>
  <c r="N134" i="1"/>
  <c r="P133" i="1"/>
  <c r="N133" i="1"/>
  <c r="P132" i="1"/>
  <c r="N132" i="1"/>
  <c r="P131" i="1"/>
  <c r="N131" i="1"/>
  <c r="P130" i="1"/>
  <c r="N130" i="1"/>
  <c r="P129" i="1"/>
  <c r="N129" i="1"/>
  <c r="P128" i="1"/>
  <c r="N128" i="1"/>
  <c r="P127" i="1"/>
  <c r="N127" i="1"/>
  <c r="P126" i="1"/>
  <c r="N126" i="1"/>
  <c r="P125" i="1"/>
  <c r="N125" i="1"/>
  <c r="P124" i="1"/>
  <c r="N124" i="1"/>
  <c r="P123" i="1"/>
  <c r="N123" i="1"/>
  <c r="P122" i="1"/>
  <c r="N122" i="1"/>
  <c r="P121" i="1"/>
  <c r="N121" i="1"/>
  <c r="P120" i="1"/>
  <c r="N120" i="1"/>
  <c r="P119" i="1"/>
  <c r="N119" i="1"/>
  <c r="P118" i="1"/>
  <c r="N118" i="1"/>
  <c r="P117" i="1"/>
  <c r="N117" i="1"/>
  <c r="P116" i="1"/>
  <c r="N116" i="1"/>
  <c r="P115" i="1"/>
  <c r="N115" i="1"/>
  <c r="P114" i="1"/>
  <c r="N114" i="1"/>
  <c r="P113" i="1"/>
  <c r="N113" i="1"/>
  <c r="P112" i="1"/>
  <c r="N112" i="1"/>
  <c r="P111" i="1"/>
  <c r="N111" i="1"/>
  <c r="P110" i="1"/>
  <c r="N110" i="1"/>
  <c r="P109" i="1"/>
  <c r="N109" i="1"/>
  <c r="P108" i="1"/>
  <c r="N108" i="1"/>
  <c r="P107" i="1"/>
  <c r="N107" i="1"/>
  <c r="P106" i="1"/>
  <c r="N106" i="1"/>
  <c r="P105" i="1"/>
  <c r="N105" i="1"/>
  <c r="P104" i="1"/>
  <c r="N104" i="1"/>
  <c r="P103" i="1"/>
  <c r="N103" i="1"/>
  <c r="P102" i="1"/>
  <c r="N102" i="1"/>
  <c r="P101" i="1"/>
  <c r="N101" i="1"/>
  <c r="P100" i="1"/>
  <c r="N100" i="1"/>
  <c r="P99" i="1"/>
  <c r="N99" i="1"/>
  <c r="P98" i="1"/>
  <c r="N98" i="1"/>
  <c r="P97" i="1"/>
  <c r="N97" i="1"/>
  <c r="P96" i="1"/>
  <c r="N96" i="1"/>
  <c r="P95" i="1"/>
  <c r="N95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P82" i="1"/>
  <c r="N82" i="1"/>
  <c r="P81" i="1"/>
  <c r="N81" i="1"/>
  <c r="P80" i="1"/>
  <c r="N80" i="1"/>
  <c r="P79" i="1"/>
  <c r="N79" i="1"/>
  <c r="P78" i="1"/>
  <c r="N78" i="1"/>
  <c r="P77" i="1"/>
  <c r="N77" i="1"/>
  <c r="P76" i="1"/>
  <c r="N76" i="1"/>
  <c r="P75" i="1"/>
  <c r="N75" i="1"/>
  <c r="P74" i="1"/>
  <c r="N74" i="1"/>
  <c r="P73" i="1"/>
  <c r="N73" i="1"/>
  <c r="P72" i="1"/>
  <c r="N72" i="1"/>
  <c r="P71" i="1"/>
  <c r="N71" i="1"/>
  <c r="P70" i="1"/>
  <c r="N70" i="1"/>
  <c r="P69" i="1"/>
  <c r="N69" i="1"/>
  <c r="P68" i="1"/>
  <c r="N68" i="1"/>
  <c r="P67" i="1"/>
  <c r="N67" i="1"/>
  <c r="P66" i="1"/>
  <c r="N66" i="1"/>
  <c r="Q65" i="1"/>
  <c r="O65" i="1"/>
  <c r="P65" i="1" s="1"/>
  <c r="M65" i="1"/>
  <c r="N65" i="1" s="1"/>
  <c r="L65" i="1"/>
  <c r="K65" i="1"/>
  <c r="J65" i="1"/>
  <c r="I65" i="1"/>
  <c r="P64" i="1"/>
  <c r="N64" i="1"/>
  <c r="P63" i="1"/>
  <c r="N63" i="1"/>
  <c r="P62" i="1"/>
  <c r="N62" i="1"/>
  <c r="P61" i="1"/>
  <c r="N61" i="1"/>
  <c r="Q60" i="1"/>
  <c r="P60" i="1"/>
  <c r="O60" i="1"/>
  <c r="M60" i="1"/>
  <c r="N60" i="1" s="1"/>
  <c r="L60" i="1"/>
  <c r="K60" i="1"/>
  <c r="J60" i="1"/>
  <c r="I60" i="1"/>
  <c r="P59" i="1"/>
  <c r="N59" i="1"/>
  <c r="P58" i="1"/>
  <c r="N58" i="1"/>
  <c r="P57" i="1"/>
  <c r="N57" i="1"/>
  <c r="P56" i="1"/>
  <c r="N56" i="1"/>
  <c r="P55" i="1"/>
  <c r="N55" i="1"/>
  <c r="P54" i="1"/>
  <c r="N54" i="1"/>
  <c r="P53" i="1"/>
  <c r="N53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Q43" i="1"/>
  <c r="Q9" i="1" s="1"/>
  <c r="Q8" i="1" s="1"/>
  <c r="O43" i="1"/>
  <c r="P43" i="1" s="1"/>
  <c r="M43" i="1"/>
  <c r="N43" i="1" s="1"/>
  <c r="L43" i="1"/>
  <c r="K43" i="1"/>
  <c r="J43" i="1"/>
  <c r="I43" i="1"/>
  <c r="I9" i="1" s="1"/>
  <c r="I8" i="1" s="1"/>
  <c r="P42" i="1"/>
  <c r="N42" i="1"/>
  <c r="P41" i="1"/>
  <c r="N41" i="1"/>
  <c r="P40" i="1"/>
  <c r="N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Q10" i="1"/>
  <c r="O10" i="1"/>
  <c r="P10" i="1" s="1"/>
  <c r="N10" i="1"/>
  <c r="M10" i="1"/>
  <c r="L10" i="1"/>
  <c r="K10" i="1"/>
  <c r="J10" i="1"/>
  <c r="J9" i="1" s="1"/>
  <c r="J8" i="1" s="1"/>
  <c r="I10" i="1"/>
  <c r="O9" i="1"/>
  <c r="P9" i="1" s="1"/>
  <c r="L9" i="1"/>
  <c r="K9" i="1"/>
  <c r="K8" i="1" s="1"/>
  <c r="L8" i="1"/>
  <c r="M9" i="1" l="1"/>
  <c r="O8" i="1"/>
  <c r="P8" i="1" s="1"/>
  <c r="M8" i="1" l="1"/>
  <c r="N8" i="1" s="1"/>
  <c r="N9" i="1"/>
</calcChain>
</file>

<file path=xl/sharedStrings.xml><?xml version="1.0" encoding="utf-8"?>
<sst xmlns="http://schemas.openxmlformats.org/spreadsheetml/2006/main" count="1478" uniqueCount="338">
  <si>
    <t>FONDO ÚNICO DE TECNOLOGÍAS DE LA INFORMACIÓN Y LAS COMUNICACIONES</t>
  </si>
  <si>
    <t>SECCIÓN 23-06-00</t>
  </si>
  <si>
    <t>INFORME DE EJECUCIÓN DEL PRESUPUESTO DE GASTOS</t>
  </si>
  <si>
    <t>VIGENCIA FISCAL 2020</t>
  </si>
  <si>
    <t>JUNIO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</si>
  <si>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</si>
  <si>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</si>
  <si>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</si>
  <si>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</si>
  <si>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</si>
  <si>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</si>
  <si>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</si>
  <si>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</si>
  <si>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</si>
  <si>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</si>
  <si>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</si>
  <si>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</si>
  <si>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</si>
  <si>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</si>
  <si>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</si>
  <si>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</si>
  <si>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</si>
  <si>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RESPONSABLE</t>
  </si>
  <si>
    <t>GASTO</t>
  </si>
  <si>
    <t>A</t>
  </si>
  <si>
    <t>FUNCIONAMIENTO</t>
  </si>
  <si>
    <t>02</t>
  </si>
  <si>
    <t>ADQUISICIÓN DE BIENES Y SERVICIOS</t>
  </si>
  <si>
    <t>SUBDIRECCIÓN ADMINISTRATIVA Y DE GESTIÓN HUMANA</t>
  </si>
  <si>
    <t>01</t>
  </si>
  <si>
    <t>ADQUISICIÓN DE ACTIVOS NO FINANCIEROS</t>
  </si>
  <si>
    <t>004</t>
  </si>
  <si>
    <t>007</t>
  </si>
  <si>
    <t>EQUIPO Y APARATOS DE RADIO, TELEVISIÓN Y COMUNICACIONES</t>
  </si>
  <si>
    <t>008</t>
  </si>
  <si>
    <t>APARATOS MÉDICOS, INSTRUMENTOS ÓPTICOS Y DE PRECISIÓN, RELOJES</t>
  </si>
  <si>
    <t>ADQUISICIONES DIFERENTES DE ACTIVOS</t>
  </si>
  <si>
    <t>002</t>
  </si>
  <si>
    <t>006</t>
  </si>
  <si>
    <t>HILADOS E HILOS; TEJIDOS DE FIBRAS TEXTILES INCLUSO AFELPADOS</t>
  </si>
  <si>
    <t>ARTÍCULOS TEXTILES (EXCEPTO PRENDAS DE VESTIR)</t>
  </si>
  <si>
    <t>DOTACIÓN (PRENDAS DE VESTIR Y CALZADO)</t>
  </si>
  <si>
    <t>003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</si>
  <si>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</si>
  <si>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</si>
  <si>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</si>
  <si>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</si>
  <si>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</si>
  <si>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</si>
  <si>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</si>
  <si>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</si>
  <si>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</si>
  <si>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</si>
  <si>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</si>
  <si>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</si>
  <si>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</si>
  <si>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</si>
  <si>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</si>
  <si>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</si>
  <si>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</si>
  <si>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</si>
  <si>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</si>
  <si>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</si>
  <si>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</si>
  <si>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</si>
  <si>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</si>
  <si>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</si>
  <si>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</si>
  <si>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</si>
  <si>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</si>
  <si>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</si>
  <si>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</si>
  <si>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</si>
  <si>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</si>
  <si>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</si>
  <si>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OFICINA INTERNACIONAL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</si>
  <si>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</si>
  <si>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</si>
  <si>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</si>
  <si>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</si>
  <si>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</si>
  <si>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</si>
  <si>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</si>
  <si>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AGENCIA NACIONAL DEL ESPECTRO - SUBDIRECCIÓN FINANCIERA</t>
  </si>
  <si>
    <t>012</t>
  </si>
  <si>
    <t>TRANSFERIR A LA SUPERINTENDENCIA DE INDUSTRIA Y COMERCIO DECRETOS 1130 Y 1620 DE 1999 Y 2003.  LEYES 1341 Y 1369 DE 2009</t>
  </si>
  <si>
    <t>DIRECCIÓN DE VIGILANCIA Y CONTROL</t>
  </si>
  <si>
    <t>080</t>
  </si>
  <si>
    <t>TRANSFERENCIA PARA ENTIDADES EN PROCESO DE LIQUIDACIÓN</t>
  </si>
  <si>
    <t>SUBDIRECCIÓN FINANCIERA</t>
  </si>
  <si>
    <t>999</t>
  </si>
  <si>
    <t>OTRAS TRANSFERENCIAS - DISTRIBUCIÓN PREVIO CONCEPTO DGPPN</t>
  </si>
  <si>
    <t>N/A</t>
  </si>
  <si>
    <t>04</t>
  </si>
  <si>
    <t>TRANSFERENCIAS DE EXCEDENTES FINANCIEROS A LA NACIÓN (ART. 16 EOP)</t>
  </si>
  <si>
    <t>PROVISIÓN PARA GASTOS INSTITUCIONALES Y/O SECTORIALES CONTINGENTES- PREVIO CONCEPTO DGPPN</t>
  </si>
  <si>
    <t>025</t>
  </si>
  <si>
    <t>INDEMNIZACIONES (NO DE PENSIONES)</t>
  </si>
  <si>
    <t>029</t>
  </si>
  <si>
    <t>PLANES COMPLEMENTARIOS DE SALUD LEY 314 DE 1996 (NO DE PENSIONES)</t>
  </si>
  <si>
    <t>11</t>
  </si>
  <si>
    <t>07</t>
  </si>
  <si>
    <t>TRANSFERIR AL OPERADOR OFICIAL DE LOS SERVICIOS DE FRANQUICIA POSTAL Y TELEGRAFICA</t>
  </si>
  <si>
    <t>DIRECCIÓN DE INDUSTRIA DE COMUNICACIONES</t>
  </si>
  <si>
    <t xml:space="preserve">TRANSFERENCIA  PARA FINANCIAMIENTO DEL SERVICIO POSTAL UNIVERSAL 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</si>
  <si>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</si>
  <si>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</si>
  <si>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</si>
  <si>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</si>
  <si>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</si>
  <si>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</si>
  <si>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SUBDIRECCIÓN FINANCIERA
OFICINA ASESORA JURÍDICA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</si>
  <si>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</si>
  <si>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</si>
  <si>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</si>
  <si>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</si>
  <si>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</si>
  <si>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</si>
  <si>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</si>
  <si>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</si>
  <si>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</si>
  <si>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</si>
  <si>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</si>
  <si>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</si>
  <si>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</si>
  <si>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</si>
  <si>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DIRECCIÓN DE INFRAESTRUCTURA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</si>
  <si>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</si>
  <si>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</si>
  <si>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</si>
  <si>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</si>
  <si>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</si>
  <si>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14</t>
  </si>
  <si>
    <t>APOYO FINANCIERO PARA EL SUMINISTRO DE TERMINALES A NIVEL  NACIONAL</t>
  </si>
  <si>
    <t>DIRECCIÓN DE PROMOCIÓN DE TECNOLOGIAS DE LA INFORMACION Y LAS COMUNICACIONES</t>
  </si>
  <si>
    <t>2301065</t>
  </si>
  <si>
    <t>TRANSFERENCIAS CORRIENTES - SERVICIO DE APOYO FINANCIERO PARA LA RECOLECCIÓN Y GESTIÓN DE RESIDUOS ELECTRÓNICOS - 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</si>
  <si>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</si>
  <si>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</si>
  <si>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</si>
  <si>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</si>
  <si>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</si>
  <si>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</si>
  <si>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</si>
  <si>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</si>
  <si>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</si>
  <si>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</si>
  <si>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</si>
  <si>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SERVICIO DE ASISTENCIA TÉCNICA A LOS USUARIOS DEL SECTOR DE LAS COMUNICACIONES EN USO DEL ESPECTRO - GENERACIÓN DE POLÍTICAS Y ESTRATEGIAS DIRIGIDAS A MEJORAR LA COMPETITIVIDAD DE LA INDUSTRIA DE COMUNICACIONES  NA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</si>
  <si>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</si>
  <si>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</si>
  <si>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</si>
  <si>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</si>
  <si>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</si>
  <si>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</si>
  <si>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</si>
  <si>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20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</si>
  <si>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</si>
  <si>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</si>
  <si>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</si>
  <si>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21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</si>
  <si>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</si>
  <si>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</si>
  <si>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</si>
  <si>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</si>
  <si>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</si>
  <si>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</si>
  <si>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</si>
  <si>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2301074</t>
  </si>
  <si>
    <t>ADQUISICIÓN DE BIENES Y SERVICIOS - SERVICIO DE SEGUIMIENTO Y MONITOREO PARA EL CIERRE DE BRECHA DIGITAL REGIONAL - FORTALECIMIENTO DE CAPACIDADES REGIONALES EN DESARROLLO DE POLITICA PUBLICA TIC ORIENTADA HACIA EL CIERRE DE BRECHA DIGITAL REGIONAL N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</si>
  <si>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</si>
  <si>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</si>
  <si>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</si>
  <si>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</si>
  <si>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</si>
  <si>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</si>
  <si>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</si>
  <si>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</si>
  <si>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</si>
  <si>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</si>
  <si>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DESPACHO VICEMINISTERIO DE CONECTIVIDAD Y DIGITALIZACION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</si>
  <si>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</si>
  <si>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</si>
  <si>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</si>
  <si>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</si>
  <si>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</si>
  <si>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</si>
  <si>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</si>
  <si>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</si>
  <si>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</si>
  <si>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</si>
  <si>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</si>
  <si>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</si>
  <si>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2302067</t>
  </si>
  <si>
    <t>ADQUISICIÓN DE BIENES Y SERVICIOS - SERVICIO DE EDUCACIÓN INFORMAL EN TEMAS RELACIONADOS CON EL MODELO DE CONVERGENCIA DE LA TELEVISIÓN PÚBLICA - 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</si>
  <si>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</si>
  <si>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</si>
  <si>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</si>
  <si>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</si>
  <si>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</si>
  <si>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</si>
  <si>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TRANSFERENCIAS CORRIENTES - SERVICIO DE MEDICIÓN DE AUDIENCIAS E IMPACTO DE LOS CONTENIDOS - FORTALECIMIENTO DEL MODELO CONVERGENTE DE LA TELEVISIÓN PÚBLICA REGIONAL Y  NACIONAL</t>
  </si>
  <si>
    <t>15</t>
  </si>
  <si>
    <t>FORTALECIMIENTO A LA  TRANSFORMACIÓN DIGITAL DE LAS EMPRESAS  A NIVEL   NACIONAL</t>
  </si>
  <si>
    <t>DIRECCIÓN DE TRANSFORMACIÓN DIGITAL</t>
  </si>
  <si>
    <t>2302087</t>
  </si>
  <si>
    <t>ADQUISICIÓN DE BIENES Y SERVICIOS - SERVICIO DE EDUCACIÓN INFORMAL EN TECNOLOGÍAS DE LA INFORMACIÓN Y LAS COMUNICACIONES PARA EMPRESAS - FORTALECIMIENTO A LA  TRANSFORMACIÓN DIGITAL DE LAS EMPRESAS  A NIVEL   NACIONAL</t>
  </si>
  <si>
    <t>2302052</t>
  </si>
  <si>
    <t>ADQUISICIÓN DE BIENES Y SERVICIOS - SERVICIO DE DIFUSIÓN PARA GENERAR COMPETENCIAS EN TECNOLOGÍAS DE LA INFORMACIÓN Y LAS COMUNICACIONES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</si>
  <si>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</si>
  <si>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</si>
  <si>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</si>
  <si>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</si>
  <si>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</si>
  <si>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</si>
  <si>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</si>
  <si>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</si>
  <si>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</si>
  <si>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DIRECCIÓN DE GOBIERNO DIGITAL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</si>
  <si>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</si>
  <si>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</si>
  <si>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</si>
  <si>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</si>
  <si>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</si>
  <si>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</si>
  <si>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</si>
  <si>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</si>
  <si>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</si>
  <si>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</si>
  <si>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</si>
  <si>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</si>
  <si>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</si>
  <si>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</si>
  <si>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</si>
  <si>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DESARROLLO Y ASEGURAMIENTO DE LA AUDIENCIA DIGITAL  NACIONAL</t>
  </si>
  <si>
    <t>2302010</t>
  </si>
  <si>
    <t>TRANSFERENCIAS CORRIENTES - SERVICIO DE ALMACENAMIENTO LOCAL DE INFORMACIÓN - DESARROLLO Y ASEGURAMIENTO DE LA AUDIENCIA DIGITAL  NACIONAL</t>
  </si>
  <si>
    <t>2302003</t>
  </si>
  <si>
    <t>TRANSFERENCIAS CORRIENTES - DESARROLLOS DIGITALES  - DESARROLLO Y ASEGURAMIENTO DE LA AUDIENCIA DIGITAL  NACIONAL</t>
  </si>
  <si>
    <t>18</t>
  </si>
  <si>
    <t>FORTALECIMIENTO DE LA INDUSTRIA DE TI  NACIONAL</t>
  </si>
  <si>
    <t>DIRECCION DE DESARROLLO DE LA INDUSTRIA DE TI</t>
  </si>
  <si>
    <t>2302017</t>
  </si>
  <si>
    <t>ADQUISICIÓN DE BIENES Y SERVICIOS - SERVICIO DE APOYO FINANCIERO PARA INCENTIVAR LA EDUCACIÓN EN TECNOLOGÍAS DE LA INFORMACIÓN  - FORTALECIMIENTO DE LA INDUSTRIA DE TI  NACIONAL</t>
  </si>
  <si>
    <t>2302020</t>
  </si>
  <si>
    <t>ADQUISICIÓN DE BIENES Y SERVICIOS - SERVICIO DE ASISTENCIA TÉCNICA PARA EL EMPRENDIMIENTO DE BASE TECNOLÓGICA - 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</si>
  <si>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</si>
  <si>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</si>
  <si>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</si>
  <si>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</si>
  <si>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</si>
  <si>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</si>
  <si>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</si>
  <si>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</si>
  <si>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</si>
  <si>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DIRECCIÓN DE APROPIACION DE TECNOLOGIAS DE LA INFORMACION Y LAS COMUNICACIONES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</si>
  <si>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</si>
  <si>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</si>
  <si>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</si>
  <si>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</si>
  <si>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</si>
  <si>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</si>
  <si>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</si>
  <si>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</si>
  <si>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2302036</t>
  </si>
  <si>
    <t xml:space="preserve">TRANSFERENCIAS CORRIENTES - SERVICIO DE GESTIÓN DE ALIANZAS PARA EL FORTALECIMIENTO DEL ANÁLISIS Y PROSPECTIVA DEL SECTOR TIC - SERVICIO DE ASISTENCIA, CAPACITACIÓN Y APOYO PARA EL USO Y APROPIACIÓN DE LAS TIC, CON ENFOQUE DIFERENCIAL Y EN BENEFICIO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</si>
  <si>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</si>
  <si>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</si>
  <si>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</si>
  <si>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</si>
  <si>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</si>
  <si>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</si>
  <si>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</si>
  <si>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</si>
  <si>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</si>
  <si>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ADMINISTRACIÓN DEL PATRIMONIO HISTÓRICO DE LA RADIO Y LA TELEVISIÓN PÚBLICA A TRAVÉS DE LAS TIC  NACIONAL</t>
  </si>
  <si>
    <t>TRANSFERENCIAS CORRIENTES - CONTENIDOS DIGITALES - ADMINISTRACIÓN DEL PATRIMONIO HISTÓRICO DE LA RADIO Y LA TELEVISIÓN PÚBLICA A TRAVÉS DE LAS TIC  NACIONAL</t>
  </si>
  <si>
    <t>2302025</t>
  </si>
  <si>
    <t>TRANSFERENCIAS CORRIENTES - SERVICIO DE ATENCIÓN A USUARIOS PARA ACCESO A LA MEMORIA AUDIOVISUAL Y SONORA - ADMINISTRACIÓN DEL PATRIMONIO HISTÓRICO DE LA RADIO Y LA TELEVISIÓN PÚBLICA A TRAVÉS DE LAS TIC  NACIONAL</t>
  </si>
  <si>
    <t>2302044</t>
  </si>
  <si>
    <t>TRANSFERENCIAS CORRIENTES - SERVICIO DE PROMOCIÓN Y DIVULGACIÓN DE LA MEMORIA AUDIOVISUAL Y SONORA  - ADMINISTRACIÓN DEL PATRIMONIO HISTÓRICO DE LA RADIO Y LA TELEVISIÓN PÚBLICA A TRAVÉS DE LAS TIC  NACIONAL</t>
  </si>
  <si>
    <t>2302084</t>
  </si>
  <si>
    <t>TRANSFERENCIAS CORRIENTES - SERVICIO DE CONSERVACIÓN DEL ARCHIVO SONORO Y AUDIO VISUAL - ADMINISTRACIÓN DEL PATRIMONIO HISTÓRICO DE LA RADIO Y LA TELEVISIÓN PÚBLICA A TRAVÉS DE LAS TIC  NACIONAL</t>
  </si>
  <si>
    <t>2302026</t>
  </si>
  <si>
    <t>TRANSFERENCIAS CORRIENTES - SERVICIO DE CATALOGACIÓN DE DOCUMENTOS AUDIOVISUALES Y SONOROS - ADMINISTRACIÓN DEL PATRIMONIO HISTÓRICO DE LA RADIO Y LA TELEVISIÓN PÚBLICA A TRAVÉS DE LAS TIC  NACIONAL</t>
  </si>
  <si>
    <t>2302085</t>
  </si>
  <si>
    <t>TRANSFERENCIAS CORRIENTES - SERVICIO DE RECUPERACIÓN DE LOS SOPORTES DEL ARCHIVO SONORO Y AUDIO VISUAL - ADMINISTRACIÓN DEL PATRIMONIO HISTÓRICO DE LA RADIO Y LA TELEVISIÓN PÚBLICA A TRAVÉS DE LAS TIC  NACIONAL</t>
  </si>
  <si>
    <t>DISEÑO PROGRAMACIÓN Y DIFUSIÓN DE CONTENIDOS DIGITALES Y/O CONVERGENTES ATRAVÉS DE PLATAFORMAS ONLINE  NACIONAL</t>
  </si>
  <si>
    <t>TRANSFERENCIAS CORRIENTES - SERVICIO DE PRODUCCIÓN Y/O COPRODUCCIÓN DE CONTENIDOS CONVERGENTES - DISEÑO PROGRAMACIÓN Y DIFUSIÓN DE CONTENIDOS DIGITALES Y/O CONVERGENTES ATRAVÉS DE PLATAFORMAS ONLINE  NACIONAL</t>
  </si>
  <si>
    <t>2302050</t>
  </si>
  <si>
    <t>TRANSFERENCIAS CORRIENTES - SERVICIO DE DIFUSIÓN Y PROMOCIÓN DE LA INDUSTRIA DE APLICACIONES Y CONTENIDOS DIGITALES - DISEÑO PROGRAMACIÓN Y DIFUSIÓN DE CONTENIDOS DIGITALES Y/O CONVERGENTES ATRAVÉS DE PLATAFORMAS ONLINE  NACIONAL</t>
  </si>
  <si>
    <t>22</t>
  </si>
  <si>
    <t>FORTALECIMIENTO  DE LOS CONTENIDOS QUE SE EMITEN  A TRAVÉS DE LAS PLATAFORMAS DE LA RADIO PÚBLICA   NACIONAL</t>
  </si>
  <si>
    <t>TRANSFERENCIAS CORRIENTES - CONTENIDOS DIGITALES - FORTALECIMIENTO  DE LOS CONTENIDOS QUE SE EMITEN  A TRAVÉS DE LAS PLATAFORMAS DE LA RADIO PÚBLICA   NACIONAL</t>
  </si>
  <si>
    <t>2302047</t>
  </si>
  <si>
    <t>TRANSFERENCIAS CORRIENTES - SERVICIO DE POSICIONAMIENTO DE LA RADIO PÚBLICA NACIONAL - FORTALECIMIENTO  DE LOS CONTENIDOS QUE SE EMITEN  A TRAVÉS DE LAS PLATAFORMAS DE LA RADIO PÚBLICA   NACIONAL</t>
  </si>
  <si>
    <t>2302073</t>
  </si>
  <si>
    <t>TRANSFERENCIAS CORRIENTES - SERVICIO DE PRODUCCIÓN DE CONTENIDOS RADIO - FORTALECIMIENTO  DE LOS CONTENIDOS QUE SE EMITEN  A TRAVÉS DE LAS PLATAFORMAS DE LA RADIO PÚBLICA   NACIONAL</t>
  </si>
  <si>
    <t>DIFUSIÓN PROYECTOS PARA EL USO Y APROPIACIÓN DE LAS TIC.  NACIONAL</t>
  </si>
  <si>
    <t>OFICINA ASESORA DE PRENSA</t>
  </si>
  <si>
    <t>ADQUISICIÓN DE BIENES Y SERVICIOS - SERVICIO DE DIFUSIÓN PARA GENERAR COMPETENCIAS EN TECNOLOGÍAS DE LA INFORMACIÓN Y LAS COMUNICACIONES - DIFUSIÓN PROYECTOS PARA EL USO Y APROPIACIÓN DE LAS TIC.  NACIONAL</t>
  </si>
  <si>
    <t>TRANSFERENCIAS CORRIENTES - SERVICIOS DE DIFUSIÓN PARA GENERAR COMPETENCIAS EN TIC - DIFUSIÓN PROYECTOS PARA EL USO Y APROPIACIÓN DE LAS TIC.</t>
  </si>
  <si>
    <t>2399</t>
  </si>
  <si>
    <t>7</t>
  </si>
  <si>
    <t>CONSOLIDACIÓN DEL VALOR COMPARTIDO EN EL MINTIC   BOGOTÁ</t>
  </si>
  <si>
    <t>2399023</t>
  </si>
  <si>
    <t>ADQUISICIÓN DE BIENES Y SERVICIOS - DOCUMENTOS DE LINEAMIENTOS TÉCNICOS  - 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</si>
  <si>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</si>
  <si>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</si>
  <si>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</si>
  <si>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</si>
  <si>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</si>
  <si>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</si>
  <si>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</si>
  <si>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</si>
  <si>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</si>
  <si>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</si>
  <si>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OFICINA ASESORA DE PLANEACION Y ESTUDIOS SECTORIALES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</si>
  <si>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</si>
  <si>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</si>
  <si>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</si>
  <si>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</si>
  <si>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</si>
  <si>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</si>
  <si>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10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</si>
  <si>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</si>
  <si>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</si>
  <si>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</si>
  <si>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</si>
  <si>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</si>
  <si>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</si>
  <si>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</si>
  <si>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OFICINA DE TECNOLOGIAS DE LA INFORMACION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</si>
  <si>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</si>
  <si>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</si>
  <si>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</si>
  <si>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</si>
  <si>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FUENTE: SUBDIRECCIÓN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</si>
</sst>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</cellXfs>
  <cellStyles count="3">
    <cellStyle name="Normal" xfId="0" builtinId="0"/>
    <cellStyle name="Normal 5" xfId="2" xr:uid="{FB1BBDE7-4294-401D-8BBA-719B7D66C90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D2A9C2C6-5761-4B29-95BC-18B3C8EA89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  <xdr:oneCellAnchor>
    <xdr:from>
      <xdr:col>17</xdr:col>
      <xdr:colOff>936626</xdr:colOff>
      <xdr:row>0</xdr:row>
      <xdr:rowOff>92076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D461386-D769-4FFD-9608-8B365CA00BE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48301" y="92076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F86-A2A5-44D3-B130-FB7492B0CB6D}">
  <dimension ref="A1:R192"/>
  <sheetViews>
    <sheetView showGridLines="0" tabSelected="1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5" width="5.42578125" style="3" customWidth="1"/>
    <col min="6" max="6" width="9.140625" style="3" customWidth="1"/>
    <col min="7" max="7" width="5.42578125" style="3" customWidth="1"/>
    <col min="8" max="8" width="39.42578125" style="3" customWidth="1"/>
    <col min="9" max="9" width="23" style="3" bestFit="1" customWidth="1"/>
    <col min="10" max="10" width="20" style="3" bestFit="1" customWidth="1"/>
    <col min="11" max="11" width="23" style="3" bestFit="1" customWidth="1"/>
    <col min="12" max="13" width="21.28515625" style="3" bestFit="1" customWidth="1"/>
    <col min="14" max="14" width="12.85546875" style="3" bestFit="1" customWidth="1"/>
    <col min="15" max="15" width="21.28515625" style="3" bestFit="1" customWidth="1"/>
    <col min="16" max="16" width="13" style="3" bestFit="1" customWidth="1"/>
    <col min="17" max="17" width="21.28515625" style="3" bestFit="1" customWidth="1"/>
    <col min="18" max="18" width="44.42578125" style="3" customWidth="1"/>
    <col min="19" max="19" width="6.42578125" style="3" customWidth="1"/>
    <col min="20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5" t="s">
        <v>23</v>
      </c>
      <c r="I8" s="6">
        <f>+I9+I65</f>
        <v>1442897634361</v>
      </c>
      <c r="J8" s="6">
        <f t="shared" ref="J8:Q8" si="0">+J9+J65</f>
        <v>61331159000</v>
      </c>
      <c r="K8" s="6">
        <f t="shared" si="0"/>
        <v>1083022778535.1199</v>
      </c>
      <c r="L8" s="6">
        <f t="shared" si="0"/>
        <v>298543696825.88</v>
      </c>
      <c r="M8" s="6">
        <f t="shared" si="0"/>
        <v>799109578846.65002</v>
      </c>
      <c r="N8" s="7">
        <f>+M8/I8</f>
        <v>0.55382277981247285</v>
      </c>
      <c r="O8" s="6">
        <f t="shared" si="0"/>
        <v>361367311634.96008</v>
      </c>
      <c r="P8" s="7">
        <f>+O8/I8</f>
        <v>0.25044556386357569</v>
      </c>
      <c r="Q8" s="6">
        <f t="shared" si="0"/>
        <v>353844196462.76001</v>
      </c>
      <c r="R8" s="4"/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9" t="s">
        <v>25</v>
      </c>
      <c r="I9" s="10">
        <f>+I10+I43+I60</f>
        <v>302418457718</v>
      </c>
      <c r="J9" s="10">
        <f t="shared" ref="J9:Q9" si="1">+J10+J43+J60</f>
        <v>61331159000</v>
      </c>
      <c r="K9" s="10">
        <f t="shared" si="1"/>
        <v>71495408548.179993</v>
      </c>
      <c r="L9" s="10">
        <f t="shared" si="1"/>
        <v>169591890169.82001</v>
      </c>
      <c r="M9" s="10">
        <f t="shared" si="1"/>
        <v>70373237210.149994</v>
      </c>
      <c r="N9" s="11">
        <f t="shared" ref="N9:N72" si="2">+M9/I9</f>
        <v>0.23270152801245955</v>
      </c>
      <c r="O9" s="10">
        <f t="shared" si="1"/>
        <v>45036211411.160004</v>
      </c>
      <c r="P9" s="11">
        <f t="shared" ref="P9:P72" si="3">+O9/I9</f>
        <v>0.1489201808348467</v>
      </c>
      <c r="Q9" s="10">
        <f t="shared" si="1"/>
        <v>42667194777.160004</v>
      </c>
      <c r="R9" s="8"/>
    </row>
    <row r="10" spans="1:18" ht="31.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3" t="s">
        <v>27</v>
      </c>
      <c r="I10" s="14">
        <f>+I11+I14</f>
        <v>9180185000</v>
      </c>
      <c r="J10" s="14">
        <f t="shared" ref="J10:Q10" si="4">+J11+J14</f>
        <v>0</v>
      </c>
      <c r="K10" s="14">
        <f t="shared" si="4"/>
        <v>8955605164.9300003</v>
      </c>
      <c r="L10" s="14">
        <f t="shared" si="4"/>
        <v>224579835.06999999</v>
      </c>
      <c r="M10" s="14">
        <f t="shared" si="4"/>
        <v>7833433826.8999996</v>
      </c>
      <c r="N10" s="15">
        <f t="shared" si="2"/>
        <v>0.85329803559514317</v>
      </c>
      <c r="O10" s="14">
        <f t="shared" si="4"/>
        <v>3904519498.9099998</v>
      </c>
      <c r="P10" s="15">
        <f t="shared" si="3"/>
        <v>0.42532035017921749</v>
      </c>
      <c r="Q10" s="14">
        <f t="shared" si="4"/>
        <v>3787738077.9099998</v>
      </c>
      <c r="R10" s="12" t="s">
        <v>28</v>
      </c>
    </row>
    <row r="11" spans="1:18" ht="31.5" x14ac:dyDescent="0.25">
      <c r="A11" s="12" t="s">
        <v>24</v>
      </c>
      <c r="B11" s="12" t="s">
        <v>26</v>
      </c>
      <c r="C11" s="12" t="s">
        <v>29</v>
      </c>
      <c r="D11" s="12"/>
      <c r="E11" s="12"/>
      <c r="F11" s="12"/>
      <c r="G11" s="12"/>
      <c r="H11" s="13" t="s">
        <v>30</v>
      </c>
      <c r="I11" s="14">
        <v>8470000</v>
      </c>
      <c r="J11" s="14">
        <v>0</v>
      </c>
      <c r="K11" s="14">
        <v>1999900</v>
      </c>
      <c r="L11" s="14">
        <v>6470100</v>
      </c>
      <c r="M11" s="14">
        <v>1999900</v>
      </c>
      <c r="N11" s="15">
        <f t="shared" si="2"/>
        <v>0.23611570247933883</v>
      </c>
      <c r="O11" s="14">
        <v>1999900</v>
      </c>
      <c r="P11" s="15">
        <f t="shared" si="3"/>
        <v>0.23611570247933883</v>
      </c>
      <c r="Q11" s="14">
        <v>0</v>
      </c>
      <c r="R11" s="12" t="s">
        <v>28</v>
      </c>
    </row>
    <row r="12" spans="1:18" ht="31.5" x14ac:dyDescent="0.25">
      <c r="A12" s="16" t="s">
        <v>24</v>
      </c>
      <c r="B12" s="16" t="s">
        <v>26</v>
      </c>
      <c r="C12" s="16" t="s">
        <v>29</v>
      </c>
      <c r="D12" s="16" t="s">
        <v>29</v>
      </c>
      <c r="E12" s="16" t="s">
        <v>31</v>
      </c>
      <c r="F12" s="16" t="s">
        <v>32</v>
      </c>
      <c r="G12" s="16"/>
      <c r="H12" s="17" t="s">
        <v>33</v>
      </c>
      <c r="I12" s="18">
        <v>6180000</v>
      </c>
      <c r="J12" s="18">
        <v>0</v>
      </c>
      <c r="K12" s="18">
        <v>1999900</v>
      </c>
      <c r="L12" s="18">
        <v>4180100</v>
      </c>
      <c r="M12" s="18">
        <v>1999900</v>
      </c>
      <c r="N12" s="15">
        <f t="shared" si="2"/>
        <v>0.32360841423948222</v>
      </c>
      <c r="O12" s="18">
        <v>1999900</v>
      </c>
      <c r="P12" s="15">
        <f t="shared" si="3"/>
        <v>0.32360841423948222</v>
      </c>
      <c r="Q12" s="18">
        <v>0</v>
      </c>
      <c r="R12" s="16" t="s">
        <v>28</v>
      </c>
    </row>
    <row r="13" spans="1:18" ht="47.25" x14ac:dyDescent="0.25">
      <c r="A13" s="16" t="s">
        <v>24</v>
      </c>
      <c r="B13" s="16" t="s">
        <v>26</v>
      </c>
      <c r="C13" s="16" t="s">
        <v>29</v>
      </c>
      <c r="D13" s="16" t="s">
        <v>29</v>
      </c>
      <c r="E13" s="16" t="s">
        <v>31</v>
      </c>
      <c r="F13" s="16" t="s">
        <v>34</v>
      </c>
      <c r="G13" s="16"/>
      <c r="H13" s="17" t="s">
        <v>35</v>
      </c>
      <c r="I13" s="18">
        <v>2290000</v>
      </c>
      <c r="J13" s="18">
        <v>0</v>
      </c>
      <c r="K13" s="18">
        <v>0</v>
      </c>
      <c r="L13" s="18">
        <v>2290000</v>
      </c>
      <c r="M13" s="18">
        <v>0</v>
      </c>
      <c r="N13" s="15">
        <f t="shared" si="2"/>
        <v>0</v>
      </c>
      <c r="O13" s="18">
        <v>0</v>
      </c>
      <c r="P13" s="15">
        <f t="shared" si="3"/>
        <v>0</v>
      </c>
      <c r="Q13" s="18">
        <v>0</v>
      </c>
      <c r="R13" s="16" t="s">
        <v>28</v>
      </c>
    </row>
    <row r="14" spans="1:18" ht="31.5" x14ac:dyDescent="0.25">
      <c r="A14" s="12" t="s">
        <v>24</v>
      </c>
      <c r="B14" s="12" t="s">
        <v>26</v>
      </c>
      <c r="C14" s="12" t="s">
        <v>26</v>
      </c>
      <c r="D14" s="12"/>
      <c r="E14" s="12"/>
      <c r="F14" s="12"/>
      <c r="G14" s="12"/>
      <c r="H14" s="13" t="s">
        <v>36</v>
      </c>
      <c r="I14" s="14">
        <v>9171715000</v>
      </c>
      <c r="J14" s="14">
        <v>0</v>
      </c>
      <c r="K14" s="14">
        <v>8953605264.9300003</v>
      </c>
      <c r="L14" s="14">
        <v>218109735.06999999</v>
      </c>
      <c r="M14" s="14">
        <v>7831433926.8999996</v>
      </c>
      <c r="N14" s="15">
        <f t="shared" si="2"/>
        <v>0.85386799817700398</v>
      </c>
      <c r="O14" s="14">
        <v>3902519598.9099998</v>
      </c>
      <c r="P14" s="15">
        <f t="shared" si="3"/>
        <v>0.42549507904574008</v>
      </c>
      <c r="Q14" s="14">
        <v>3787738077.9099998</v>
      </c>
      <c r="R14" s="12" t="s">
        <v>28</v>
      </c>
    </row>
    <row r="15" spans="1:18" ht="47.25" x14ac:dyDescent="0.25">
      <c r="A15" s="16" t="s">
        <v>24</v>
      </c>
      <c r="B15" s="16" t="s">
        <v>26</v>
      </c>
      <c r="C15" s="16" t="s">
        <v>26</v>
      </c>
      <c r="D15" s="16" t="s">
        <v>29</v>
      </c>
      <c r="E15" s="16" t="s">
        <v>37</v>
      </c>
      <c r="F15" s="16" t="s">
        <v>38</v>
      </c>
      <c r="G15" s="16"/>
      <c r="H15" s="17" t="s">
        <v>39</v>
      </c>
      <c r="I15" s="18">
        <v>23997</v>
      </c>
      <c r="J15" s="18">
        <v>0</v>
      </c>
      <c r="K15" s="18">
        <v>23997</v>
      </c>
      <c r="L15" s="18">
        <v>0</v>
      </c>
      <c r="M15" s="18">
        <v>0</v>
      </c>
      <c r="N15" s="15">
        <f t="shared" si="2"/>
        <v>0</v>
      </c>
      <c r="O15" s="18">
        <v>0</v>
      </c>
      <c r="P15" s="15">
        <f t="shared" si="3"/>
        <v>0</v>
      </c>
      <c r="Q15" s="18">
        <v>0</v>
      </c>
      <c r="R15" s="16" t="s">
        <v>28</v>
      </c>
    </row>
    <row r="16" spans="1:18" ht="31.5" x14ac:dyDescent="0.25">
      <c r="A16" s="16" t="s">
        <v>24</v>
      </c>
      <c r="B16" s="16" t="s">
        <v>26</v>
      </c>
      <c r="C16" s="16" t="s">
        <v>26</v>
      </c>
      <c r="D16" s="16" t="s">
        <v>29</v>
      </c>
      <c r="E16" s="16" t="s">
        <v>37</v>
      </c>
      <c r="F16" s="16" t="s">
        <v>32</v>
      </c>
      <c r="G16" s="16"/>
      <c r="H16" s="17" t="s">
        <v>40</v>
      </c>
      <c r="I16" s="18">
        <v>10142000</v>
      </c>
      <c r="J16" s="18">
        <v>0</v>
      </c>
      <c r="K16" s="18">
        <v>10142000</v>
      </c>
      <c r="L16" s="18">
        <v>0</v>
      </c>
      <c r="M16" s="18">
        <v>4060000</v>
      </c>
      <c r="N16" s="15">
        <f t="shared" si="2"/>
        <v>0.40031551962137646</v>
      </c>
      <c r="O16" s="18">
        <v>4060000</v>
      </c>
      <c r="P16" s="15">
        <f t="shared" si="3"/>
        <v>0.40031551962137646</v>
      </c>
      <c r="Q16" s="18">
        <v>4060000</v>
      </c>
      <c r="R16" s="16" t="s">
        <v>28</v>
      </c>
    </row>
    <row r="17" spans="1:18" ht="31.5" x14ac:dyDescent="0.25">
      <c r="A17" s="16" t="s">
        <v>24</v>
      </c>
      <c r="B17" s="16" t="s">
        <v>26</v>
      </c>
      <c r="C17" s="16" t="s">
        <v>26</v>
      </c>
      <c r="D17" s="16" t="s">
        <v>29</v>
      </c>
      <c r="E17" s="16" t="s">
        <v>37</v>
      </c>
      <c r="F17" s="16" t="s">
        <v>34</v>
      </c>
      <c r="G17" s="16"/>
      <c r="H17" s="17" t="s">
        <v>41</v>
      </c>
      <c r="I17" s="18">
        <v>49100736</v>
      </c>
      <c r="J17" s="18">
        <v>0</v>
      </c>
      <c r="K17" s="18">
        <v>46016191.119999997</v>
      </c>
      <c r="L17" s="18">
        <v>3084544.88</v>
      </c>
      <c r="M17" s="18">
        <v>46016191.119999997</v>
      </c>
      <c r="N17" s="15">
        <f t="shared" si="2"/>
        <v>0.93717925368776545</v>
      </c>
      <c r="O17" s="18">
        <v>34844920</v>
      </c>
      <c r="P17" s="15">
        <f t="shared" si="3"/>
        <v>0.7096618673903381</v>
      </c>
      <c r="Q17" s="18">
        <v>9298000</v>
      </c>
      <c r="R17" s="16" t="s">
        <v>28</v>
      </c>
    </row>
    <row r="18" spans="1:18" ht="47.25" x14ac:dyDescent="0.25">
      <c r="A18" s="16" t="s">
        <v>24</v>
      </c>
      <c r="B18" s="16" t="s">
        <v>26</v>
      </c>
      <c r="C18" s="16" t="s">
        <v>26</v>
      </c>
      <c r="D18" s="16" t="s">
        <v>29</v>
      </c>
      <c r="E18" s="16" t="s">
        <v>42</v>
      </c>
      <c r="F18" s="16" t="s">
        <v>37</v>
      </c>
      <c r="G18" s="16"/>
      <c r="H18" s="17" t="s">
        <v>43</v>
      </c>
      <c r="I18" s="18">
        <v>31000000</v>
      </c>
      <c r="J18" s="18">
        <v>0</v>
      </c>
      <c r="K18" s="18">
        <v>26009000</v>
      </c>
      <c r="L18" s="18">
        <v>4991000</v>
      </c>
      <c r="M18" s="18">
        <v>26009000</v>
      </c>
      <c r="N18" s="15">
        <f t="shared" si="2"/>
        <v>0.83899999999999997</v>
      </c>
      <c r="O18" s="18">
        <v>6453100</v>
      </c>
      <c r="P18" s="15">
        <f t="shared" si="3"/>
        <v>0.20816451612903225</v>
      </c>
      <c r="Q18" s="18">
        <v>6453100</v>
      </c>
      <c r="R18" s="16" t="s">
        <v>28</v>
      </c>
    </row>
    <row r="19" spans="1:18" ht="63" x14ac:dyDescent="0.25">
      <c r="A19" s="16" t="s">
        <v>24</v>
      </c>
      <c r="B19" s="16" t="s">
        <v>26</v>
      </c>
      <c r="C19" s="16" t="s">
        <v>26</v>
      </c>
      <c r="D19" s="16" t="s">
        <v>29</v>
      </c>
      <c r="E19" s="16" t="s">
        <v>42</v>
      </c>
      <c r="F19" s="16" t="s">
        <v>42</v>
      </c>
      <c r="G19" s="16"/>
      <c r="H19" s="17" t="s">
        <v>44</v>
      </c>
      <c r="I19" s="18">
        <v>98000000</v>
      </c>
      <c r="J19" s="18">
        <v>0</v>
      </c>
      <c r="K19" s="18">
        <v>95499280</v>
      </c>
      <c r="L19" s="18">
        <v>2500720</v>
      </c>
      <c r="M19" s="18">
        <v>83499280</v>
      </c>
      <c r="N19" s="15">
        <f t="shared" si="2"/>
        <v>0.85203346938775515</v>
      </c>
      <c r="O19" s="18">
        <v>28098203</v>
      </c>
      <c r="P19" s="15">
        <f t="shared" si="3"/>
        <v>0.28671635714285715</v>
      </c>
      <c r="Q19" s="18">
        <v>23980447</v>
      </c>
      <c r="R19" s="16" t="s">
        <v>28</v>
      </c>
    </row>
    <row r="20" spans="1:18" ht="63" x14ac:dyDescent="0.25">
      <c r="A20" s="16" t="s">
        <v>24</v>
      </c>
      <c r="B20" s="16" t="s">
        <v>26</v>
      </c>
      <c r="C20" s="16" t="s">
        <v>26</v>
      </c>
      <c r="D20" s="16" t="s">
        <v>29</v>
      </c>
      <c r="E20" s="16" t="s">
        <v>42</v>
      </c>
      <c r="F20" s="16" t="s">
        <v>45</v>
      </c>
      <c r="G20" s="16"/>
      <c r="H20" s="17" t="s">
        <v>46</v>
      </c>
      <c r="I20" s="18">
        <v>39500000</v>
      </c>
      <c r="J20" s="18">
        <v>0</v>
      </c>
      <c r="K20" s="18">
        <v>38482763</v>
      </c>
      <c r="L20" s="18">
        <v>1017237</v>
      </c>
      <c r="M20" s="18">
        <v>26750613</v>
      </c>
      <c r="N20" s="15">
        <f t="shared" si="2"/>
        <v>0.67723070886075953</v>
      </c>
      <c r="O20" s="18">
        <v>12379440</v>
      </c>
      <c r="P20" s="15">
        <f t="shared" si="3"/>
        <v>0.31340354430379747</v>
      </c>
      <c r="Q20" s="18">
        <v>12379440</v>
      </c>
      <c r="R20" s="16" t="s">
        <v>28</v>
      </c>
    </row>
    <row r="21" spans="1:18" ht="31.5" x14ac:dyDescent="0.25">
      <c r="A21" s="16" t="s">
        <v>24</v>
      </c>
      <c r="B21" s="16" t="s">
        <v>26</v>
      </c>
      <c r="C21" s="16" t="s">
        <v>26</v>
      </c>
      <c r="D21" s="16" t="s">
        <v>29</v>
      </c>
      <c r="E21" s="16" t="s">
        <v>42</v>
      </c>
      <c r="F21" s="16" t="s">
        <v>38</v>
      </c>
      <c r="G21" s="16"/>
      <c r="H21" s="17" t="s">
        <v>47</v>
      </c>
      <c r="I21" s="18">
        <v>13015187</v>
      </c>
      <c r="J21" s="18">
        <v>0</v>
      </c>
      <c r="K21" s="18">
        <v>12978153</v>
      </c>
      <c r="L21" s="18">
        <v>37034</v>
      </c>
      <c r="M21" s="18">
        <v>6134323</v>
      </c>
      <c r="N21" s="15">
        <f t="shared" si="2"/>
        <v>0.47132038901938172</v>
      </c>
      <c r="O21" s="18">
        <v>1115000</v>
      </c>
      <c r="P21" s="15">
        <f t="shared" si="3"/>
        <v>8.5669149432889433E-2</v>
      </c>
      <c r="Q21" s="18">
        <v>0</v>
      </c>
      <c r="R21" s="16" t="s">
        <v>28</v>
      </c>
    </row>
    <row r="22" spans="1:18" ht="31.5" x14ac:dyDescent="0.25">
      <c r="A22" s="16" t="s">
        <v>24</v>
      </c>
      <c r="B22" s="16" t="s">
        <v>26</v>
      </c>
      <c r="C22" s="16" t="s">
        <v>26</v>
      </c>
      <c r="D22" s="16" t="s">
        <v>29</v>
      </c>
      <c r="E22" s="16" t="s">
        <v>42</v>
      </c>
      <c r="F22" s="16" t="s">
        <v>34</v>
      </c>
      <c r="G22" s="16"/>
      <c r="H22" s="17" t="s">
        <v>48</v>
      </c>
      <c r="I22" s="18">
        <v>1224967</v>
      </c>
      <c r="J22" s="18">
        <v>0</v>
      </c>
      <c r="K22" s="18">
        <v>1224967</v>
      </c>
      <c r="L22" s="18">
        <v>0</v>
      </c>
      <c r="M22" s="18">
        <v>1138950</v>
      </c>
      <c r="N22" s="15">
        <f t="shared" si="2"/>
        <v>0.92978014917952889</v>
      </c>
      <c r="O22" s="18">
        <v>300000</v>
      </c>
      <c r="P22" s="15">
        <f t="shared" si="3"/>
        <v>0.24490455661254548</v>
      </c>
      <c r="Q22" s="18">
        <v>300000</v>
      </c>
      <c r="R22" s="16" t="s">
        <v>28</v>
      </c>
    </row>
    <row r="23" spans="1:18" ht="31.5" x14ac:dyDescent="0.25">
      <c r="A23" s="16" t="s">
        <v>24</v>
      </c>
      <c r="B23" s="16" t="s">
        <v>26</v>
      </c>
      <c r="C23" s="16" t="s">
        <v>26</v>
      </c>
      <c r="D23" s="16" t="s">
        <v>29</v>
      </c>
      <c r="E23" s="16" t="s">
        <v>31</v>
      </c>
      <c r="F23" s="16" t="s">
        <v>49</v>
      </c>
      <c r="G23" s="16"/>
      <c r="H23" s="17" t="s">
        <v>50</v>
      </c>
      <c r="I23" s="18">
        <v>111741</v>
      </c>
      <c r="J23" s="18">
        <v>0</v>
      </c>
      <c r="K23" s="18">
        <v>111741</v>
      </c>
      <c r="L23" s="18">
        <v>0</v>
      </c>
      <c r="M23" s="18">
        <v>107100</v>
      </c>
      <c r="N23" s="15">
        <f t="shared" si="2"/>
        <v>0.95846645367412142</v>
      </c>
      <c r="O23" s="18">
        <v>0</v>
      </c>
      <c r="P23" s="15">
        <f t="shared" si="3"/>
        <v>0</v>
      </c>
      <c r="Q23" s="18">
        <v>0</v>
      </c>
      <c r="R23" s="16" t="s">
        <v>28</v>
      </c>
    </row>
    <row r="24" spans="1:18" ht="47.25" x14ac:dyDescent="0.25">
      <c r="A24" s="16" t="s">
        <v>24</v>
      </c>
      <c r="B24" s="16" t="s">
        <v>26</v>
      </c>
      <c r="C24" s="16" t="s">
        <v>26</v>
      </c>
      <c r="D24" s="16" t="s">
        <v>29</v>
      </c>
      <c r="E24" s="16" t="s">
        <v>31</v>
      </c>
      <c r="F24" s="16" t="s">
        <v>37</v>
      </c>
      <c r="G24" s="16"/>
      <c r="H24" s="17" t="s">
        <v>51</v>
      </c>
      <c r="I24" s="18">
        <v>73500000</v>
      </c>
      <c r="J24" s="18">
        <v>0</v>
      </c>
      <c r="K24" s="18">
        <v>58259131</v>
      </c>
      <c r="L24" s="18">
        <v>15240869</v>
      </c>
      <c r="M24" s="18">
        <v>54530164</v>
      </c>
      <c r="N24" s="15">
        <f t="shared" si="2"/>
        <v>0.74190699319727893</v>
      </c>
      <c r="O24" s="18">
        <v>15522344</v>
      </c>
      <c r="P24" s="15">
        <f t="shared" si="3"/>
        <v>0.21118835374149661</v>
      </c>
      <c r="Q24" s="18">
        <v>15522344</v>
      </c>
      <c r="R24" s="16" t="s">
        <v>28</v>
      </c>
    </row>
    <row r="25" spans="1:18" ht="31.5" x14ac:dyDescent="0.25">
      <c r="A25" s="16" t="s">
        <v>24</v>
      </c>
      <c r="B25" s="16" t="s">
        <v>26</v>
      </c>
      <c r="C25" s="16" t="s">
        <v>26</v>
      </c>
      <c r="D25" s="16" t="s">
        <v>29</v>
      </c>
      <c r="E25" s="16" t="s">
        <v>31</v>
      </c>
      <c r="F25" s="16" t="s">
        <v>42</v>
      </c>
      <c r="G25" s="16"/>
      <c r="H25" s="17" t="s">
        <v>52</v>
      </c>
      <c r="I25" s="18">
        <v>123163</v>
      </c>
      <c r="J25" s="18">
        <v>0</v>
      </c>
      <c r="K25" s="18">
        <v>123163</v>
      </c>
      <c r="L25" s="18">
        <v>0</v>
      </c>
      <c r="M25" s="18">
        <v>118048</v>
      </c>
      <c r="N25" s="15">
        <f t="shared" si="2"/>
        <v>0.95846967027435193</v>
      </c>
      <c r="O25" s="18">
        <v>0</v>
      </c>
      <c r="P25" s="15">
        <f t="shared" si="3"/>
        <v>0</v>
      </c>
      <c r="Q25" s="18">
        <v>0</v>
      </c>
      <c r="R25" s="16" t="s">
        <v>28</v>
      </c>
    </row>
    <row r="26" spans="1:18" ht="31.5" x14ac:dyDescent="0.25">
      <c r="A26" s="16" t="s">
        <v>24</v>
      </c>
      <c r="B26" s="16" t="s">
        <v>26</v>
      </c>
      <c r="C26" s="16" t="s">
        <v>26</v>
      </c>
      <c r="D26" s="16" t="s">
        <v>29</v>
      </c>
      <c r="E26" s="16" t="s">
        <v>31</v>
      </c>
      <c r="F26" s="16" t="s">
        <v>45</v>
      </c>
      <c r="G26" s="16"/>
      <c r="H26" s="17" t="s">
        <v>53</v>
      </c>
      <c r="I26" s="18">
        <v>1000000</v>
      </c>
      <c r="J26" s="18">
        <v>0</v>
      </c>
      <c r="K26" s="18">
        <v>1000000</v>
      </c>
      <c r="L26" s="18">
        <v>0</v>
      </c>
      <c r="M26" s="18">
        <v>1000000</v>
      </c>
      <c r="N26" s="15">
        <f t="shared" si="2"/>
        <v>1</v>
      </c>
      <c r="O26" s="18">
        <v>1000000</v>
      </c>
      <c r="P26" s="15">
        <f t="shared" si="3"/>
        <v>1</v>
      </c>
      <c r="Q26" s="18">
        <v>1000000</v>
      </c>
      <c r="R26" s="16" t="s">
        <v>28</v>
      </c>
    </row>
    <row r="27" spans="1:18" ht="47.25" x14ac:dyDescent="0.25">
      <c r="A27" s="16" t="s">
        <v>24</v>
      </c>
      <c r="B27" s="16" t="s">
        <v>26</v>
      </c>
      <c r="C27" s="16" t="s">
        <v>26</v>
      </c>
      <c r="D27" s="16" t="s">
        <v>29</v>
      </c>
      <c r="E27" s="16" t="s">
        <v>31</v>
      </c>
      <c r="F27" s="16" t="s">
        <v>34</v>
      </c>
      <c r="G27" s="16"/>
      <c r="H27" s="17" t="s">
        <v>35</v>
      </c>
      <c r="I27" s="18">
        <v>4833137</v>
      </c>
      <c r="J27" s="18">
        <v>0</v>
      </c>
      <c r="K27" s="18">
        <v>3261904</v>
      </c>
      <c r="L27" s="18">
        <v>1571233</v>
      </c>
      <c r="M27" s="18">
        <v>1176910</v>
      </c>
      <c r="N27" s="15">
        <f t="shared" si="2"/>
        <v>0.24350851217335656</v>
      </c>
      <c r="O27" s="18">
        <v>0</v>
      </c>
      <c r="P27" s="15">
        <f t="shared" si="3"/>
        <v>0</v>
      </c>
      <c r="Q27" s="18">
        <v>0</v>
      </c>
      <c r="R27" s="16" t="s">
        <v>28</v>
      </c>
    </row>
    <row r="28" spans="1:18" ht="31.5" x14ac:dyDescent="0.25">
      <c r="A28" s="16" t="s">
        <v>24</v>
      </c>
      <c r="B28" s="16" t="s">
        <v>26</v>
      </c>
      <c r="C28" s="16" t="s">
        <v>26</v>
      </c>
      <c r="D28" s="16" t="s">
        <v>26</v>
      </c>
      <c r="E28" s="16" t="s">
        <v>45</v>
      </c>
      <c r="F28" s="16" t="s">
        <v>31</v>
      </c>
      <c r="G28" s="16"/>
      <c r="H28" s="17" t="s">
        <v>54</v>
      </c>
      <c r="I28" s="18">
        <v>198500000</v>
      </c>
      <c r="J28" s="18">
        <v>0</v>
      </c>
      <c r="K28" s="18">
        <v>163238358</v>
      </c>
      <c r="L28" s="18">
        <v>35261642</v>
      </c>
      <c r="M28" s="18">
        <v>152666229</v>
      </c>
      <c r="N28" s="15">
        <f t="shared" si="2"/>
        <v>0.76909939042821163</v>
      </c>
      <c r="O28" s="18">
        <v>72667991.909999996</v>
      </c>
      <c r="P28" s="15">
        <f t="shared" si="3"/>
        <v>0.36608560156171283</v>
      </c>
      <c r="Q28" s="18">
        <v>72667991.909999996</v>
      </c>
      <c r="R28" s="16" t="s">
        <v>28</v>
      </c>
    </row>
    <row r="29" spans="1:18" ht="47.25" x14ac:dyDescent="0.25">
      <c r="A29" s="16" t="s">
        <v>24</v>
      </c>
      <c r="B29" s="16" t="s">
        <v>26</v>
      </c>
      <c r="C29" s="16" t="s">
        <v>26</v>
      </c>
      <c r="D29" s="16" t="s">
        <v>26</v>
      </c>
      <c r="E29" s="16" t="s">
        <v>38</v>
      </c>
      <c r="F29" s="16" t="s">
        <v>42</v>
      </c>
      <c r="G29" s="16"/>
      <c r="H29" s="17" t="s">
        <v>55</v>
      </c>
      <c r="I29" s="18">
        <v>232000000</v>
      </c>
      <c r="J29" s="18">
        <v>0</v>
      </c>
      <c r="K29" s="18">
        <v>227011015.78</v>
      </c>
      <c r="L29" s="18">
        <v>4988984.22</v>
      </c>
      <c r="M29" s="18">
        <v>198952823.78</v>
      </c>
      <c r="N29" s="15">
        <f t="shared" si="2"/>
        <v>0.85755527491379313</v>
      </c>
      <c r="O29" s="18">
        <v>62862159</v>
      </c>
      <c r="P29" s="15">
        <f t="shared" si="3"/>
        <v>0.27095758189655172</v>
      </c>
      <c r="Q29" s="18">
        <v>62862159</v>
      </c>
      <c r="R29" s="16" t="s">
        <v>28</v>
      </c>
    </row>
    <row r="30" spans="1:18" ht="31.5" x14ac:dyDescent="0.25">
      <c r="A30" s="16" t="s">
        <v>24</v>
      </c>
      <c r="B30" s="16" t="s">
        <v>26</v>
      </c>
      <c r="C30" s="16" t="s">
        <v>26</v>
      </c>
      <c r="D30" s="16" t="s">
        <v>26</v>
      </c>
      <c r="E30" s="16" t="s">
        <v>38</v>
      </c>
      <c r="F30" s="16" t="s">
        <v>31</v>
      </c>
      <c r="G30" s="16"/>
      <c r="H30" s="17" t="s">
        <v>56</v>
      </c>
      <c r="I30" s="18">
        <v>162122000</v>
      </c>
      <c r="J30" s="18">
        <v>0</v>
      </c>
      <c r="K30" s="18">
        <v>137037351</v>
      </c>
      <c r="L30" s="18">
        <v>25084649</v>
      </c>
      <c r="M30" s="18">
        <v>110798151</v>
      </c>
      <c r="N30" s="15">
        <f t="shared" si="2"/>
        <v>0.68342452597426628</v>
      </c>
      <c r="O30" s="18">
        <v>36674278</v>
      </c>
      <c r="P30" s="15">
        <f t="shared" si="3"/>
        <v>0.22621407335216689</v>
      </c>
      <c r="Q30" s="18">
        <v>36674278</v>
      </c>
      <c r="R30" s="16" t="s">
        <v>28</v>
      </c>
    </row>
    <row r="31" spans="1:18" ht="31.5" x14ac:dyDescent="0.25">
      <c r="A31" s="16" t="s">
        <v>24</v>
      </c>
      <c r="B31" s="16" t="s">
        <v>26</v>
      </c>
      <c r="C31" s="16" t="s">
        <v>26</v>
      </c>
      <c r="D31" s="16" t="s">
        <v>26</v>
      </c>
      <c r="E31" s="16" t="s">
        <v>38</v>
      </c>
      <c r="F31" s="16" t="s">
        <v>45</v>
      </c>
      <c r="G31" s="16"/>
      <c r="H31" s="17" t="s">
        <v>57</v>
      </c>
      <c r="I31" s="18">
        <v>199071</v>
      </c>
      <c r="J31" s="18">
        <v>0</v>
      </c>
      <c r="K31" s="18">
        <v>199071</v>
      </c>
      <c r="L31" s="18">
        <v>0</v>
      </c>
      <c r="M31" s="18">
        <v>0</v>
      </c>
      <c r="N31" s="15">
        <f t="shared" si="2"/>
        <v>0</v>
      </c>
      <c r="O31" s="18">
        <v>0</v>
      </c>
      <c r="P31" s="15">
        <f t="shared" si="3"/>
        <v>0</v>
      </c>
      <c r="Q31" s="18">
        <v>0</v>
      </c>
      <c r="R31" s="16" t="s">
        <v>28</v>
      </c>
    </row>
    <row r="32" spans="1:18" ht="31.5" x14ac:dyDescent="0.25">
      <c r="A32" s="16" t="s">
        <v>24</v>
      </c>
      <c r="B32" s="16" t="s">
        <v>26</v>
      </c>
      <c r="C32" s="16" t="s">
        <v>26</v>
      </c>
      <c r="D32" s="16" t="s">
        <v>26</v>
      </c>
      <c r="E32" s="16" t="s">
        <v>38</v>
      </c>
      <c r="F32" s="16" t="s">
        <v>34</v>
      </c>
      <c r="G32" s="16"/>
      <c r="H32" s="17" t="s">
        <v>58</v>
      </c>
      <c r="I32" s="18">
        <v>441500000</v>
      </c>
      <c r="J32" s="18">
        <v>0</v>
      </c>
      <c r="K32" s="18">
        <v>435317800</v>
      </c>
      <c r="L32" s="18">
        <v>6182200</v>
      </c>
      <c r="M32" s="18">
        <v>399267800</v>
      </c>
      <c r="N32" s="15">
        <f t="shared" si="2"/>
        <v>0.90434382785956968</v>
      </c>
      <c r="O32" s="18">
        <v>145034812</v>
      </c>
      <c r="P32" s="15">
        <f t="shared" si="3"/>
        <v>0.32850467044167608</v>
      </c>
      <c r="Q32" s="18">
        <v>122790778</v>
      </c>
      <c r="R32" s="16" t="s">
        <v>28</v>
      </c>
    </row>
    <row r="33" spans="1:18" ht="47.25" x14ac:dyDescent="0.25">
      <c r="A33" s="16" t="s">
        <v>24</v>
      </c>
      <c r="B33" s="16" t="s">
        <v>26</v>
      </c>
      <c r="C33" s="16" t="s">
        <v>26</v>
      </c>
      <c r="D33" s="16" t="s">
        <v>26</v>
      </c>
      <c r="E33" s="16" t="s">
        <v>38</v>
      </c>
      <c r="F33" s="16" t="s">
        <v>59</v>
      </c>
      <c r="G33" s="16"/>
      <c r="H33" s="17" t="s">
        <v>60</v>
      </c>
      <c r="I33" s="18">
        <v>400000000</v>
      </c>
      <c r="J33" s="18">
        <v>0</v>
      </c>
      <c r="K33" s="18">
        <v>400000000</v>
      </c>
      <c r="L33" s="18">
        <v>0</v>
      </c>
      <c r="M33" s="18">
        <v>177915572</v>
      </c>
      <c r="N33" s="15">
        <f t="shared" si="2"/>
        <v>0.44478893000000003</v>
      </c>
      <c r="O33" s="18">
        <v>177915572</v>
      </c>
      <c r="P33" s="15">
        <f t="shared" si="3"/>
        <v>0.44478893000000003</v>
      </c>
      <c r="Q33" s="18">
        <v>154479252</v>
      </c>
      <c r="R33" s="16" t="s">
        <v>28</v>
      </c>
    </row>
    <row r="34" spans="1:18" ht="31.5" x14ac:dyDescent="0.25">
      <c r="A34" s="16" t="s">
        <v>24</v>
      </c>
      <c r="B34" s="16" t="s">
        <v>26</v>
      </c>
      <c r="C34" s="16" t="s">
        <v>26</v>
      </c>
      <c r="D34" s="16" t="s">
        <v>26</v>
      </c>
      <c r="E34" s="16" t="s">
        <v>32</v>
      </c>
      <c r="F34" s="16" t="s">
        <v>49</v>
      </c>
      <c r="G34" s="16"/>
      <c r="H34" s="17" t="s">
        <v>61</v>
      </c>
      <c r="I34" s="18">
        <v>752200000</v>
      </c>
      <c r="J34" s="18">
        <v>0</v>
      </c>
      <c r="K34" s="18">
        <v>751562872.02999997</v>
      </c>
      <c r="L34" s="18">
        <v>637127.97</v>
      </c>
      <c r="M34" s="18">
        <v>748333682</v>
      </c>
      <c r="N34" s="15">
        <f t="shared" si="2"/>
        <v>0.99485998670566334</v>
      </c>
      <c r="O34" s="18">
        <v>651461503</v>
      </c>
      <c r="P34" s="15">
        <f t="shared" si="3"/>
        <v>0.86607485110342997</v>
      </c>
      <c r="Q34" s="18">
        <v>651461503</v>
      </c>
      <c r="R34" s="16" t="s">
        <v>28</v>
      </c>
    </row>
    <row r="35" spans="1:18" ht="31.5" x14ac:dyDescent="0.25">
      <c r="A35" s="16" t="s">
        <v>24</v>
      </c>
      <c r="B35" s="16" t="s">
        <v>26</v>
      </c>
      <c r="C35" s="16" t="s">
        <v>26</v>
      </c>
      <c r="D35" s="16" t="s">
        <v>26</v>
      </c>
      <c r="E35" s="16" t="s">
        <v>32</v>
      </c>
      <c r="F35" s="16" t="s">
        <v>37</v>
      </c>
      <c r="G35" s="16"/>
      <c r="H35" s="17" t="s">
        <v>62</v>
      </c>
      <c r="I35" s="18">
        <v>27375812</v>
      </c>
      <c r="J35" s="18">
        <v>0</v>
      </c>
      <c r="K35" s="18">
        <v>25749060</v>
      </c>
      <c r="L35" s="18">
        <v>1626752</v>
      </c>
      <c r="M35" s="18">
        <v>25749060</v>
      </c>
      <c r="N35" s="15">
        <f t="shared" si="2"/>
        <v>0.9405770320164385</v>
      </c>
      <c r="O35" s="18">
        <v>9541986</v>
      </c>
      <c r="P35" s="15">
        <f t="shared" si="3"/>
        <v>0.34855535974604152</v>
      </c>
      <c r="Q35" s="18">
        <v>9181503</v>
      </c>
      <c r="R35" s="16" t="s">
        <v>28</v>
      </c>
    </row>
    <row r="36" spans="1:18" ht="31.5" x14ac:dyDescent="0.25">
      <c r="A36" s="16" t="s">
        <v>24</v>
      </c>
      <c r="B36" s="16" t="s">
        <v>26</v>
      </c>
      <c r="C36" s="16" t="s">
        <v>26</v>
      </c>
      <c r="D36" s="16" t="s">
        <v>26</v>
      </c>
      <c r="E36" s="16" t="s">
        <v>34</v>
      </c>
      <c r="F36" s="16" t="s">
        <v>37</v>
      </c>
      <c r="G36" s="16"/>
      <c r="H36" s="17" t="s">
        <v>63</v>
      </c>
      <c r="I36" s="18">
        <v>297900000</v>
      </c>
      <c r="J36" s="18">
        <v>0</v>
      </c>
      <c r="K36" s="18">
        <v>297072500</v>
      </c>
      <c r="L36" s="18">
        <v>827500</v>
      </c>
      <c r="M36" s="18">
        <v>297072500</v>
      </c>
      <c r="N36" s="15">
        <f t="shared" si="2"/>
        <v>0.99722222222222223</v>
      </c>
      <c r="O36" s="18">
        <v>123297500</v>
      </c>
      <c r="P36" s="15">
        <f t="shared" si="3"/>
        <v>0.41388888888888886</v>
      </c>
      <c r="Q36" s="18">
        <v>123297500</v>
      </c>
      <c r="R36" s="16" t="s">
        <v>28</v>
      </c>
    </row>
    <row r="37" spans="1:18" ht="47.25" x14ac:dyDescent="0.25">
      <c r="A37" s="16" t="s">
        <v>24</v>
      </c>
      <c r="B37" s="16" t="s">
        <v>26</v>
      </c>
      <c r="C37" s="16" t="s">
        <v>26</v>
      </c>
      <c r="D37" s="16" t="s">
        <v>26</v>
      </c>
      <c r="E37" s="16" t="s">
        <v>34</v>
      </c>
      <c r="F37" s="16" t="s">
        <v>42</v>
      </c>
      <c r="G37" s="16"/>
      <c r="H37" s="17" t="s">
        <v>64</v>
      </c>
      <c r="I37" s="18">
        <v>2828000</v>
      </c>
      <c r="J37" s="18">
        <v>0</v>
      </c>
      <c r="K37" s="18">
        <v>2024000</v>
      </c>
      <c r="L37" s="18">
        <v>804000</v>
      </c>
      <c r="M37" s="18">
        <v>596000</v>
      </c>
      <c r="N37" s="15">
        <f t="shared" si="2"/>
        <v>0.21074964639321075</v>
      </c>
      <c r="O37" s="18">
        <v>596000</v>
      </c>
      <c r="P37" s="15">
        <f t="shared" si="3"/>
        <v>0.21074964639321075</v>
      </c>
      <c r="Q37" s="18">
        <v>596000</v>
      </c>
      <c r="R37" s="16" t="s">
        <v>28</v>
      </c>
    </row>
    <row r="38" spans="1:18" ht="63" x14ac:dyDescent="0.25">
      <c r="A38" s="16" t="s">
        <v>24</v>
      </c>
      <c r="B38" s="16" t="s">
        <v>26</v>
      </c>
      <c r="C38" s="16" t="s">
        <v>26</v>
      </c>
      <c r="D38" s="16" t="s">
        <v>26</v>
      </c>
      <c r="E38" s="16" t="s">
        <v>34</v>
      </c>
      <c r="F38" s="16" t="s">
        <v>31</v>
      </c>
      <c r="G38" s="16"/>
      <c r="H38" s="17" t="s">
        <v>65</v>
      </c>
      <c r="I38" s="18">
        <v>3165000000</v>
      </c>
      <c r="J38" s="18">
        <v>0</v>
      </c>
      <c r="K38" s="18">
        <v>3162598316</v>
      </c>
      <c r="L38" s="18">
        <v>2401684</v>
      </c>
      <c r="M38" s="18">
        <v>2797554158</v>
      </c>
      <c r="N38" s="15">
        <f t="shared" si="2"/>
        <v>0.88390336745655607</v>
      </c>
      <c r="O38" s="18">
        <v>1313344330</v>
      </c>
      <c r="P38" s="15">
        <f t="shared" si="3"/>
        <v>0.4149587140600316</v>
      </c>
      <c r="Q38" s="18">
        <v>1307148757</v>
      </c>
      <c r="R38" s="16" t="s">
        <v>28</v>
      </c>
    </row>
    <row r="39" spans="1:18" ht="31.5" x14ac:dyDescent="0.25">
      <c r="A39" s="16" t="s">
        <v>24</v>
      </c>
      <c r="B39" s="16" t="s">
        <v>26</v>
      </c>
      <c r="C39" s="16" t="s">
        <v>26</v>
      </c>
      <c r="D39" s="16" t="s">
        <v>26</v>
      </c>
      <c r="E39" s="16" t="s">
        <v>34</v>
      </c>
      <c r="F39" s="16" t="s">
        <v>45</v>
      </c>
      <c r="G39" s="16"/>
      <c r="H39" s="17" t="s">
        <v>66</v>
      </c>
      <c r="I39" s="18">
        <v>2762326001</v>
      </c>
      <c r="J39" s="18">
        <v>0</v>
      </c>
      <c r="K39" s="18">
        <v>2705485938</v>
      </c>
      <c r="L39" s="18">
        <v>56840063</v>
      </c>
      <c r="M39" s="18">
        <v>2471851106</v>
      </c>
      <c r="N39" s="15">
        <f t="shared" si="2"/>
        <v>0.89484409338548598</v>
      </c>
      <c r="O39" s="18">
        <v>1137374517</v>
      </c>
      <c r="P39" s="15">
        <f t="shared" si="3"/>
        <v>0.41174521638222816</v>
      </c>
      <c r="Q39" s="18">
        <v>1109267772</v>
      </c>
      <c r="R39" s="16" t="s">
        <v>28</v>
      </c>
    </row>
    <row r="40" spans="1:18" ht="63" x14ac:dyDescent="0.25">
      <c r="A40" s="16" t="s">
        <v>24</v>
      </c>
      <c r="B40" s="16" t="s">
        <v>26</v>
      </c>
      <c r="C40" s="16" t="s">
        <v>26</v>
      </c>
      <c r="D40" s="16" t="s">
        <v>26</v>
      </c>
      <c r="E40" s="16" t="s">
        <v>34</v>
      </c>
      <c r="F40" s="16" t="s">
        <v>32</v>
      </c>
      <c r="G40" s="16"/>
      <c r="H40" s="17" t="s">
        <v>67</v>
      </c>
      <c r="I40" s="18">
        <v>245189188</v>
      </c>
      <c r="J40" s="18">
        <v>0</v>
      </c>
      <c r="K40" s="18">
        <v>224593765</v>
      </c>
      <c r="L40" s="18">
        <v>20595423</v>
      </c>
      <c r="M40" s="18">
        <v>169965375</v>
      </c>
      <c r="N40" s="15">
        <f t="shared" si="2"/>
        <v>0.6932009375552074</v>
      </c>
      <c r="O40" s="18">
        <v>37817847</v>
      </c>
      <c r="P40" s="15">
        <f t="shared" si="3"/>
        <v>0.15423945610521783</v>
      </c>
      <c r="Q40" s="18">
        <v>34159157</v>
      </c>
      <c r="R40" s="16" t="s">
        <v>28</v>
      </c>
    </row>
    <row r="41" spans="1:18" ht="78.75" x14ac:dyDescent="0.25">
      <c r="A41" s="16" t="s">
        <v>24</v>
      </c>
      <c r="B41" s="16" t="s">
        <v>26</v>
      </c>
      <c r="C41" s="16" t="s">
        <v>26</v>
      </c>
      <c r="D41" s="16" t="s">
        <v>26</v>
      </c>
      <c r="E41" s="16" t="s">
        <v>59</v>
      </c>
      <c r="F41" s="16" t="s">
        <v>31</v>
      </c>
      <c r="G41" s="16"/>
      <c r="H41" s="17" t="s">
        <v>68</v>
      </c>
      <c r="I41" s="18">
        <v>55000000</v>
      </c>
      <c r="J41" s="18">
        <v>0</v>
      </c>
      <c r="K41" s="18">
        <v>55000000</v>
      </c>
      <c r="L41" s="18">
        <v>0</v>
      </c>
      <c r="M41" s="18">
        <v>11414146</v>
      </c>
      <c r="N41" s="15">
        <f t="shared" si="2"/>
        <v>0.20752992727272726</v>
      </c>
      <c r="O41" s="18">
        <v>11401351</v>
      </c>
      <c r="P41" s="15">
        <f t="shared" si="3"/>
        <v>0.20729729090909091</v>
      </c>
      <c r="Q41" s="18">
        <v>11401351</v>
      </c>
      <c r="R41" s="16" t="s">
        <v>28</v>
      </c>
    </row>
    <row r="42" spans="1:18" ht="31.5" x14ac:dyDescent="0.25">
      <c r="A42" s="16" t="s">
        <v>24</v>
      </c>
      <c r="B42" s="16" t="s">
        <v>26</v>
      </c>
      <c r="C42" s="16" t="s">
        <v>26</v>
      </c>
      <c r="D42" s="16" t="s">
        <v>26</v>
      </c>
      <c r="E42" s="16" t="s">
        <v>69</v>
      </c>
      <c r="F42" s="16"/>
      <c r="G42" s="16"/>
      <c r="H42" s="17" t="s">
        <v>70</v>
      </c>
      <c r="I42" s="18">
        <v>108000000</v>
      </c>
      <c r="J42" s="18">
        <v>0</v>
      </c>
      <c r="K42" s="18">
        <v>73582928</v>
      </c>
      <c r="L42" s="18">
        <v>34417072</v>
      </c>
      <c r="M42" s="18">
        <v>18756745</v>
      </c>
      <c r="N42" s="15">
        <f t="shared" si="2"/>
        <v>0.1736735648148148</v>
      </c>
      <c r="O42" s="18">
        <v>18756745</v>
      </c>
      <c r="P42" s="15">
        <f t="shared" si="3"/>
        <v>0.1736735648148148</v>
      </c>
      <c r="Q42" s="18">
        <v>18756745</v>
      </c>
      <c r="R42" s="16" t="s">
        <v>28</v>
      </c>
    </row>
    <row r="43" spans="1:18" ht="15.75" x14ac:dyDescent="0.25">
      <c r="A43" s="12" t="s">
        <v>24</v>
      </c>
      <c r="B43" s="12" t="s">
        <v>71</v>
      </c>
      <c r="C43" s="12"/>
      <c r="D43" s="12"/>
      <c r="E43" s="12"/>
      <c r="F43" s="12"/>
      <c r="G43" s="12"/>
      <c r="H43" s="13" t="s">
        <v>72</v>
      </c>
      <c r="I43" s="14">
        <f>SUM(I44:I59)-I45-I47-I49</f>
        <v>290084328718</v>
      </c>
      <c r="J43" s="14">
        <f t="shared" ref="J43:Q43" si="5">SUM(J44:J59)-J45-J47-J49</f>
        <v>61331159000</v>
      </c>
      <c r="K43" s="14">
        <f t="shared" si="5"/>
        <v>62341245844.25</v>
      </c>
      <c r="L43" s="14">
        <f t="shared" si="5"/>
        <v>166411923873.75</v>
      </c>
      <c r="M43" s="14">
        <f t="shared" si="5"/>
        <v>62341245844.25</v>
      </c>
      <c r="N43" s="15">
        <f t="shared" si="2"/>
        <v>0.21490732063935059</v>
      </c>
      <c r="O43" s="14">
        <f t="shared" si="5"/>
        <v>40933134373.25</v>
      </c>
      <c r="P43" s="15">
        <f t="shared" si="3"/>
        <v>0.14110770669394682</v>
      </c>
      <c r="Q43" s="14">
        <f t="shared" si="5"/>
        <v>38680899160.25</v>
      </c>
      <c r="R43" s="12"/>
    </row>
    <row r="44" spans="1:18" ht="47.25" x14ac:dyDescent="0.25">
      <c r="A44" s="16" t="s">
        <v>24</v>
      </c>
      <c r="B44" s="16" t="s">
        <v>71</v>
      </c>
      <c r="C44" s="16" t="s">
        <v>26</v>
      </c>
      <c r="D44" s="16" t="s">
        <v>26</v>
      </c>
      <c r="E44" s="16" t="s">
        <v>73</v>
      </c>
      <c r="F44" s="16"/>
      <c r="G44" s="16"/>
      <c r="H44" s="17" t="s">
        <v>74</v>
      </c>
      <c r="I44" s="18">
        <v>1135926939</v>
      </c>
      <c r="J44" s="18">
        <v>0</v>
      </c>
      <c r="K44" s="18">
        <v>1116632201.75</v>
      </c>
      <c r="L44" s="18">
        <v>19294737.25</v>
      </c>
      <c r="M44" s="18">
        <v>1116632201.75</v>
      </c>
      <c r="N44" s="15">
        <f t="shared" si="2"/>
        <v>0.98301410364738251</v>
      </c>
      <c r="O44" s="18">
        <v>1116632201.75</v>
      </c>
      <c r="P44" s="15">
        <f t="shared" si="3"/>
        <v>0.98301410364738251</v>
      </c>
      <c r="Q44" s="18">
        <v>1116632201.75</v>
      </c>
      <c r="R44" s="16" t="s">
        <v>75</v>
      </c>
    </row>
    <row r="45" spans="1:18" ht="15.75" x14ac:dyDescent="0.25">
      <c r="A45" s="16" t="s">
        <v>24</v>
      </c>
      <c r="B45" s="16" t="s">
        <v>71</v>
      </c>
      <c r="C45" s="16" t="s">
        <v>26</v>
      </c>
      <c r="D45" s="16" t="s">
        <v>26</v>
      </c>
      <c r="E45" s="16" t="s">
        <v>73</v>
      </c>
      <c r="F45" s="16" t="s">
        <v>49</v>
      </c>
      <c r="G45" s="16"/>
      <c r="H45" s="17" t="s">
        <v>76</v>
      </c>
      <c r="I45" s="18">
        <v>1135926939</v>
      </c>
      <c r="J45" s="18">
        <v>0</v>
      </c>
      <c r="K45" s="18">
        <v>1116632201.75</v>
      </c>
      <c r="L45" s="18">
        <v>19294737.25</v>
      </c>
      <c r="M45" s="18">
        <v>1116632201.75</v>
      </c>
      <c r="N45" s="15">
        <f t="shared" si="2"/>
        <v>0.98301410364738251</v>
      </c>
      <c r="O45" s="18">
        <v>1116632201.75</v>
      </c>
      <c r="P45" s="15">
        <f t="shared" si="3"/>
        <v>0.98301410364738251</v>
      </c>
      <c r="Q45" s="18">
        <v>1116632201.75</v>
      </c>
      <c r="R45" s="16" t="s">
        <v>75</v>
      </c>
    </row>
    <row r="46" spans="1:18" ht="47.25" x14ac:dyDescent="0.25">
      <c r="A46" s="16" t="s">
        <v>24</v>
      </c>
      <c r="B46" s="16" t="s">
        <v>71</v>
      </c>
      <c r="C46" s="16" t="s">
        <v>26</v>
      </c>
      <c r="D46" s="16" t="s">
        <v>26</v>
      </c>
      <c r="E46" s="16" t="s">
        <v>77</v>
      </c>
      <c r="F46" s="16"/>
      <c r="G46" s="16"/>
      <c r="H46" s="17" t="s">
        <v>78</v>
      </c>
      <c r="I46" s="18">
        <v>146613000</v>
      </c>
      <c r="J46" s="18">
        <v>0</v>
      </c>
      <c r="K46" s="18">
        <v>139763715.5</v>
      </c>
      <c r="L46" s="18">
        <v>6849284.5</v>
      </c>
      <c r="M46" s="18">
        <v>139763715.5</v>
      </c>
      <c r="N46" s="15">
        <f t="shared" si="2"/>
        <v>0.95328323886694899</v>
      </c>
      <c r="O46" s="18">
        <v>139763715.5</v>
      </c>
      <c r="P46" s="15">
        <f t="shared" si="3"/>
        <v>0.95328323886694899</v>
      </c>
      <c r="Q46" s="18">
        <v>139763715.5</v>
      </c>
      <c r="R46" s="16" t="s">
        <v>75</v>
      </c>
    </row>
    <row r="47" spans="1:18" ht="15.75" x14ac:dyDescent="0.25">
      <c r="A47" s="16" t="s">
        <v>24</v>
      </c>
      <c r="B47" s="16" t="s">
        <v>71</v>
      </c>
      <c r="C47" s="16" t="s">
        <v>26</v>
      </c>
      <c r="D47" s="16" t="s">
        <v>26</v>
      </c>
      <c r="E47" s="16" t="s">
        <v>77</v>
      </c>
      <c r="F47" s="16" t="s">
        <v>49</v>
      </c>
      <c r="G47" s="16"/>
      <c r="H47" s="17" t="s">
        <v>76</v>
      </c>
      <c r="I47" s="18">
        <v>146613000</v>
      </c>
      <c r="J47" s="18">
        <v>0</v>
      </c>
      <c r="K47" s="18">
        <v>139763715.5</v>
      </c>
      <c r="L47" s="18">
        <v>6849284.5</v>
      </c>
      <c r="M47" s="18">
        <v>139763715.5</v>
      </c>
      <c r="N47" s="15">
        <f t="shared" si="2"/>
        <v>0.95328323886694899</v>
      </c>
      <c r="O47" s="18">
        <v>139763715.5</v>
      </c>
      <c r="P47" s="15">
        <f t="shared" si="3"/>
        <v>0.95328323886694899</v>
      </c>
      <c r="Q47" s="18">
        <v>139763715.5</v>
      </c>
      <c r="R47" s="16" t="s">
        <v>75</v>
      </c>
    </row>
    <row r="48" spans="1:18" ht="31.5" x14ac:dyDescent="0.25">
      <c r="A48" s="16" t="s">
        <v>24</v>
      </c>
      <c r="B48" s="16" t="s">
        <v>71</v>
      </c>
      <c r="C48" s="16" t="s">
        <v>26</v>
      </c>
      <c r="D48" s="16" t="s">
        <v>26</v>
      </c>
      <c r="E48" s="16" t="s">
        <v>79</v>
      </c>
      <c r="F48" s="16"/>
      <c r="G48" s="16"/>
      <c r="H48" s="17" t="s">
        <v>80</v>
      </c>
      <c r="I48" s="18">
        <v>202009000</v>
      </c>
      <c r="J48" s="18">
        <v>0</v>
      </c>
      <c r="K48" s="18">
        <v>194245299</v>
      </c>
      <c r="L48" s="18">
        <v>7763701</v>
      </c>
      <c r="M48" s="18">
        <v>194245299</v>
      </c>
      <c r="N48" s="15">
        <f t="shared" si="2"/>
        <v>0.96156754897059038</v>
      </c>
      <c r="O48" s="18">
        <v>194245299</v>
      </c>
      <c r="P48" s="15">
        <f t="shared" si="3"/>
        <v>0.96156754897059038</v>
      </c>
      <c r="Q48" s="18">
        <v>194245299</v>
      </c>
      <c r="R48" s="16" t="s">
        <v>75</v>
      </c>
    </row>
    <row r="49" spans="1:18" ht="15.75" x14ac:dyDescent="0.25">
      <c r="A49" s="16" t="s">
        <v>24</v>
      </c>
      <c r="B49" s="16" t="s">
        <v>71</v>
      </c>
      <c r="C49" s="16" t="s">
        <v>26</v>
      </c>
      <c r="D49" s="16" t="s">
        <v>26</v>
      </c>
      <c r="E49" s="16" t="s">
        <v>79</v>
      </c>
      <c r="F49" s="16" t="s">
        <v>49</v>
      </c>
      <c r="G49" s="16"/>
      <c r="H49" s="17" t="s">
        <v>76</v>
      </c>
      <c r="I49" s="18">
        <v>202009000</v>
      </c>
      <c r="J49" s="18">
        <v>0</v>
      </c>
      <c r="K49" s="18">
        <v>194245299</v>
      </c>
      <c r="L49" s="18">
        <v>7763701</v>
      </c>
      <c r="M49" s="18">
        <v>194245299</v>
      </c>
      <c r="N49" s="15">
        <f t="shared" si="2"/>
        <v>0.96156754897059038</v>
      </c>
      <c r="O49" s="18">
        <v>194245299</v>
      </c>
      <c r="P49" s="15">
        <f t="shared" si="3"/>
        <v>0.96156754897059038</v>
      </c>
      <c r="Q49" s="18">
        <v>194245299</v>
      </c>
      <c r="R49" s="16" t="s">
        <v>75</v>
      </c>
    </row>
    <row r="50" spans="1:18" ht="78.75" x14ac:dyDescent="0.25">
      <c r="A50" s="16" t="s">
        <v>24</v>
      </c>
      <c r="B50" s="16" t="s">
        <v>71</v>
      </c>
      <c r="C50" s="16" t="s">
        <v>71</v>
      </c>
      <c r="D50" s="16" t="s">
        <v>29</v>
      </c>
      <c r="E50" s="16" t="s">
        <v>81</v>
      </c>
      <c r="F50" s="16"/>
      <c r="G50" s="16"/>
      <c r="H50" s="17" t="s">
        <v>82</v>
      </c>
      <c r="I50" s="18">
        <v>24953931718</v>
      </c>
      <c r="J50" s="18">
        <v>0</v>
      </c>
      <c r="K50" s="18">
        <v>24953931718</v>
      </c>
      <c r="L50" s="18">
        <v>0</v>
      </c>
      <c r="M50" s="18">
        <v>24953931718</v>
      </c>
      <c r="N50" s="15">
        <f t="shared" si="2"/>
        <v>1</v>
      </c>
      <c r="O50" s="18">
        <v>9509704517</v>
      </c>
      <c r="P50" s="15">
        <f t="shared" si="3"/>
        <v>0.38109042793205899</v>
      </c>
      <c r="Q50" s="18">
        <v>7383505304</v>
      </c>
      <c r="R50" s="16" t="s">
        <v>83</v>
      </c>
    </row>
    <row r="51" spans="1:18" ht="78.75" x14ac:dyDescent="0.25">
      <c r="A51" s="16" t="s">
        <v>24</v>
      </c>
      <c r="B51" s="16" t="s">
        <v>71</v>
      </c>
      <c r="C51" s="16" t="s">
        <v>71</v>
      </c>
      <c r="D51" s="16" t="s">
        <v>29</v>
      </c>
      <c r="E51" s="16" t="s">
        <v>84</v>
      </c>
      <c r="F51" s="16"/>
      <c r="G51" s="16"/>
      <c r="H51" s="17" t="s">
        <v>85</v>
      </c>
      <c r="I51" s="18">
        <v>4485259000</v>
      </c>
      <c r="J51" s="18">
        <v>0</v>
      </c>
      <c r="K51" s="18">
        <v>4485259000</v>
      </c>
      <c r="L51" s="18">
        <v>0</v>
      </c>
      <c r="M51" s="18">
        <v>4485259000</v>
      </c>
      <c r="N51" s="15">
        <f t="shared" si="2"/>
        <v>1</v>
      </c>
      <c r="O51" s="18">
        <v>4485259000</v>
      </c>
      <c r="P51" s="15">
        <f t="shared" si="3"/>
        <v>1</v>
      </c>
      <c r="Q51" s="18">
        <v>4485259000</v>
      </c>
      <c r="R51" s="16" t="s">
        <v>86</v>
      </c>
    </row>
    <row r="52" spans="1:18" ht="31.5" x14ac:dyDescent="0.25">
      <c r="A52" s="16" t="s">
        <v>24</v>
      </c>
      <c r="B52" s="16" t="s">
        <v>71</v>
      </c>
      <c r="C52" s="16" t="s">
        <v>71</v>
      </c>
      <c r="D52" s="16" t="s">
        <v>29</v>
      </c>
      <c r="E52" s="16" t="s">
        <v>87</v>
      </c>
      <c r="F52" s="16"/>
      <c r="G52" s="16"/>
      <c r="H52" s="17" t="s">
        <v>88</v>
      </c>
      <c r="I52" s="18">
        <v>6855245000</v>
      </c>
      <c r="J52" s="18">
        <v>0</v>
      </c>
      <c r="K52" s="18">
        <v>6855245000</v>
      </c>
      <c r="L52" s="18">
        <v>0</v>
      </c>
      <c r="M52" s="18">
        <v>6855245000</v>
      </c>
      <c r="N52" s="15">
        <f t="shared" si="2"/>
        <v>1</v>
      </c>
      <c r="O52" s="18">
        <v>6855245000</v>
      </c>
      <c r="P52" s="15">
        <f t="shared" si="3"/>
        <v>1</v>
      </c>
      <c r="Q52" s="18">
        <v>6855245000</v>
      </c>
      <c r="R52" s="16" t="s">
        <v>89</v>
      </c>
    </row>
    <row r="53" spans="1:18" ht="47.25" x14ac:dyDescent="0.25">
      <c r="A53" s="16" t="s">
        <v>24</v>
      </c>
      <c r="B53" s="16" t="s">
        <v>71</v>
      </c>
      <c r="C53" s="16" t="s">
        <v>71</v>
      </c>
      <c r="D53" s="16" t="s">
        <v>29</v>
      </c>
      <c r="E53" s="16" t="s">
        <v>90</v>
      </c>
      <c r="F53" s="16"/>
      <c r="G53" s="16"/>
      <c r="H53" s="17" t="s">
        <v>91</v>
      </c>
      <c r="I53" s="18">
        <v>53929159000</v>
      </c>
      <c r="J53" s="18">
        <v>53929159000</v>
      </c>
      <c r="K53" s="18">
        <v>0</v>
      </c>
      <c r="L53" s="18">
        <v>0</v>
      </c>
      <c r="M53" s="18">
        <v>0</v>
      </c>
      <c r="N53" s="15">
        <f t="shared" si="2"/>
        <v>0</v>
      </c>
      <c r="O53" s="18">
        <v>0</v>
      </c>
      <c r="P53" s="15">
        <f t="shared" si="3"/>
        <v>0</v>
      </c>
      <c r="Q53" s="18">
        <v>0</v>
      </c>
      <c r="R53" s="16" t="s">
        <v>92</v>
      </c>
    </row>
    <row r="54" spans="1:18" ht="47.25" x14ac:dyDescent="0.25">
      <c r="A54" s="16" t="s">
        <v>24</v>
      </c>
      <c r="B54" s="16" t="s">
        <v>71</v>
      </c>
      <c r="C54" s="16" t="s">
        <v>71</v>
      </c>
      <c r="D54" s="16" t="s">
        <v>93</v>
      </c>
      <c r="E54" s="16" t="s">
        <v>38</v>
      </c>
      <c r="F54" s="16"/>
      <c r="G54" s="16"/>
      <c r="H54" s="17" t="s">
        <v>94</v>
      </c>
      <c r="I54" s="18">
        <v>120000000000</v>
      </c>
      <c r="J54" s="18">
        <v>0</v>
      </c>
      <c r="K54" s="18">
        <v>0</v>
      </c>
      <c r="L54" s="18">
        <v>120000000000</v>
      </c>
      <c r="M54" s="18">
        <v>0</v>
      </c>
      <c r="N54" s="15">
        <f t="shared" si="2"/>
        <v>0</v>
      </c>
      <c r="O54" s="18">
        <v>0</v>
      </c>
      <c r="P54" s="15">
        <f t="shared" si="3"/>
        <v>0</v>
      </c>
      <c r="Q54" s="18">
        <v>0</v>
      </c>
      <c r="R54" s="16" t="s">
        <v>92</v>
      </c>
    </row>
    <row r="55" spans="1:18" ht="63" x14ac:dyDescent="0.25">
      <c r="A55" s="16" t="s">
        <v>24</v>
      </c>
      <c r="B55" s="16" t="s">
        <v>71</v>
      </c>
      <c r="C55" s="16" t="s">
        <v>71</v>
      </c>
      <c r="D55" s="16" t="s">
        <v>93</v>
      </c>
      <c r="E55" s="16" t="s">
        <v>32</v>
      </c>
      <c r="F55" s="16"/>
      <c r="G55" s="16"/>
      <c r="H55" s="17" t="s">
        <v>95</v>
      </c>
      <c r="I55" s="18">
        <v>7402000000</v>
      </c>
      <c r="J55" s="18">
        <v>7402000000</v>
      </c>
      <c r="K55" s="18">
        <v>0</v>
      </c>
      <c r="L55" s="18">
        <v>0</v>
      </c>
      <c r="M55" s="18">
        <v>0</v>
      </c>
      <c r="N55" s="15">
        <f t="shared" si="2"/>
        <v>0</v>
      </c>
      <c r="O55" s="18">
        <v>0</v>
      </c>
      <c r="P55" s="15">
        <f t="shared" si="3"/>
        <v>0</v>
      </c>
      <c r="Q55" s="18">
        <v>0</v>
      </c>
      <c r="R55" s="16" t="s">
        <v>92</v>
      </c>
    </row>
    <row r="56" spans="1:18" ht="31.5" x14ac:dyDescent="0.25">
      <c r="A56" s="16" t="s">
        <v>24</v>
      </c>
      <c r="B56" s="16" t="s">
        <v>71</v>
      </c>
      <c r="C56" s="16" t="s">
        <v>93</v>
      </c>
      <c r="D56" s="16" t="s">
        <v>26</v>
      </c>
      <c r="E56" s="16" t="s">
        <v>96</v>
      </c>
      <c r="F56" s="16"/>
      <c r="G56" s="16"/>
      <c r="H56" s="17" t="s">
        <v>97</v>
      </c>
      <c r="I56" s="18">
        <v>697572810</v>
      </c>
      <c r="J56" s="18">
        <v>0</v>
      </c>
      <c r="K56" s="18">
        <v>697572810</v>
      </c>
      <c r="L56" s="18">
        <v>0</v>
      </c>
      <c r="M56" s="18">
        <v>697572810</v>
      </c>
      <c r="N56" s="15">
        <f t="shared" si="2"/>
        <v>1</v>
      </c>
      <c r="O56" s="18">
        <v>697572810</v>
      </c>
      <c r="P56" s="15">
        <f t="shared" si="3"/>
        <v>1</v>
      </c>
      <c r="Q56" s="18">
        <v>697572810</v>
      </c>
      <c r="R56" s="16" t="s">
        <v>89</v>
      </c>
    </row>
    <row r="57" spans="1:18" ht="47.25" x14ac:dyDescent="0.25">
      <c r="A57" s="16" t="s">
        <v>24</v>
      </c>
      <c r="B57" s="16" t="s">
        <v>71</v>
      </c>
      <c r="C57" s="16" t="s">
        <v>93</v>
      </c>
      <c r="D57" s="16" t="s">
        <v>26</v>
      </c>
      <c r="E57" s="16" t="s">
        <v>98</v>
      </c>
      <c r="F57" s="16"/>
      <c r="G57" s="16"/>
      <c r="H57" s="17" t="s">
        <v>99</v>
      </c>
      <c r="I57" s="18">
        <v>9081074251</v>
      </c>
      <c r="J57" s="18">
        <v>0</v>
      </c>
      <c r="K57" s="18">
        <v>9081072000</v>
      </c>
      <c r="L57" s="18">
        <v>2251</v>
      </c>
      <c r="M57" s="18">
        <v>9081072000</v>
      </c>
      <c r="N57" s="15">
        <f t="shared" si="2"/>
        <v>0.99999975212183734</v>
      </c>
      <c r="O57" s="18">
        <v>4590678330</v>
      </c>
      <c r="P57" s="15">
        <f t="shared" si="3"/>
        <v>0.50552150583885802</v>
      </c>
      <c r="Q57" s="18">
        <v>4590678330</v>
      </c>
      <c r="R57" s="16" t="s">
        <v>28</v>
      </c>
    </row>
    <row r="58" spans="1:18" ht="63" x14ac:dyDescent="0.25">
      <c r="A58" s="16" t="s">
        <v>24</v>
      </c>
      <c r="B58" s="16" t="s">
        <v>71</v>
      </c>
      <c r="C58" s="16" t="s">
        <v>100</v>
      </c>
      <c r="D58" s="16" t="s">
        <v>101</v>
      </c>
      <c r="E58" s="16" t="s">
        <v>49</v>
      </c>
      <c r="F58" s="16"/>
      <c r="G58" s="16"/>
      <c r="H58" s="17" t="s">
        <v>102</v>
      </c>
      <c r="I58" s="18">
        <v>50995538000</v>
      </c>
      <c r="J58" s="18">
        <v>0</v>
      </c>
      <c r="K58" s="18">
        <v>14817524100</v>
      </c>
      <c r="L58" s="18">
        <v>36178013900</v>
      </c>
      <c r="M58" s="18">
        <v>14817524100</v>
      </c>
      <c r="N58" s="15">
        <f t="shared" si="2"/>
        <v>0.29056510983372702</v>
      </c>
      <c r="O58" s="18">
        <v>13344033500</v>
      </c>
      <c r="P58" s="15">
        <f t="shared" si="3"/>
        <v>0.26167060929919006</v>
      </c>
      <c r="Q58" s="18">
        <v>13217997500</v>
      </c>
      <c r="R58" s="16" t="s">
        <v>103</v>
      </c>
    </row>
    <row r="59" spans="1:18" ht="47.25" x14ac:dyDescent="0.25">
      <c r="A59" s="16" t="s">
        <v>24</v>
      </c>
      <c r="B59" s="16" t="s">
        <v>71</v>
      </c>
      <c r="C59" s="16" t="s">
        <v>100</v>
      </c>
      <c r="D59" s="16" t="s">
        <v>101</v>
      </c>
      <c r="E59" s="16" t="s">
        <v>37</v>
      </c>
      <c r="F59" s="16"/>
      <c r="G59" s="16"/>
      <c r="H59" s="17" t="s">
        <v>104</v>
      </c>
      <c r="I59" s="18">
        <v>10200000000</v>
      </c>
      <c r="J59" s="18">
        <v>0</v>
      </c>
      <c r="K59" s="18">
        <v>0</v>
      </c>
      <c r="L59" s="18">
        <v>10200000000</v>
      </c>
      <c r="M59" s="18">
        <v>0</v>
      </c>
      <c r="N59" s="15">
        <f t="shared" si="2"/>
        <v>0</v>
      </c>
      <c r="O59" s="18">
        <v>0</v>
      </c>
      <c r="P59" s="15">
        <f t="shared" si="3"/>
        <v>0</v>
      </c>
      <c r="Q59" s="18">
        <v>0</v>
      </c>
      <c r="R59" s="16" t="s">
        <v>103</v>
      </c>
    </row>
    <row r="60" spans="1:18" ht="47.25" x14ac:dyDescent="0.25">
      <c r="A60" s="12" t="s">
        <v>24</v>
      </c>
      <c r="B60" s="12" t="s">
        <v>105</v>
      </c>
      <c r="C60" s="12"/>
      <c r="D60" s="12"/>
      <c r="E60" s="12"/>
      <c r="F60" s="12"/>
      <c r="G60" s="12"/>
      <c r="H60" s="13" t="s">
        <v>106</v>
      </c>
      <c r="I60" s="14">
        <f>+I61+I64</f>
        <v>3153944000</v>
      </c>
      <c r="J60" s="14">
        <f t="shared" ref="J60:Q60" si="6">+J61+J64</f>
        <v>0</v>
      </c>
      <c r="K60" s="14">
        <f t="shared" si="6"/>
        <v>198557539</v>
      </c>
      <c r="L60" s="14">
        <f t="shared" si="6"/>
        <v>2955386461</v>
      </c>
      <c r="M60" s="14">
        <f t="shared" si="6"/>
        <v>198557539</v>
      </c>
      <c r="N60" s="15">
        <f t="shared" si="2"/>
        <v>6.2955315313144425E-2</v>
      </c>
      <c r="O60" s="14">
        <f t="shared" si="6"/>
        <v>198557539</v>
      </c>
      <c r="P60" s="15">
        <f t="shared" si="3"/>
        <v>6.2955315313144425E-2</v>
      </c>
      <c r="Q60" s="14">
        <f t="shared" si="6"/>
        <v>198557539</v>
      </c>
      <c r="R60" s="12"/>
    </row>
    <row r="61" spans="1:18" ht="31.5" x14ac:dyDescent="0.25">
      <c r="A61" s="12" t="s">
        <v>24</v>
      </c>
      <c r="B61" s="12" t="s">
        <v>105</v>
      </c>
      <c r="C61" s="12" t="s">
        <v>29</v>
      </c>
      <c r="D61" s="12"/>
      <c r="E61" s="12"/>
      <c r="F61" s="12"/>
      <c r="G61" s="12"/>
      <c r="H61" s="13" t="s">
        <v>107</v>
      </c>
      <c r="I61" s="14">
        <v>201320000</v>
      </c>
      <c r="J61" s="14">
        <v>0</v>
      </c>
      <c r="K61" s="14">
        <v>198557539</v>
      </c>
      <c r="L61" s="14">
        <v>2762461</v>
      </c>
      <c r="M61" s="14">
        <v>198557539</v>
      </c>
      <c r="N61" s="15">
        <f t="shared" si="2"/>
        <v>0.98627825849394002</v>
      </c>
      <c r="O61" s="14">
        <v>198557539</v>
      </c>
      <c r="P61" s="15">
        <f t="shared" si="3"/>
        <v>0.98627825849394002</v>
      </c>
      <c r="Q61" s="14">
        <v>198557539</v>
      </c>
      <c r="R61" s="12" t="s">
        <v>28</v>
      </c>
    </row>
    <row r="62" spans="1:18" ht="31.5" x14ac:dyDescent="0.25">
      <c r="A62" s="16" t="s">
        <v>24</v>
      </c>
      <c r="B62" s="16" t="s">
        <v>105</v>
      </c>
      <c r="C62" s="16" t="s">
        <v>29</v>
      </c>
      <c r="D62" s="16" t="s">
        <v>26</v>
      </c>
      <c r="E62" s="16" t="s">
        <v>49</v>
      </c>
      <c r="F62" s="16"/>
      <c r="G62" s="16"/>
      <c r="H62" s="17" t="s">
        <v>108</v>
      </c>
      <c r="I62" s="18">
        <v>198560000</v>
      </c>
      <c r="J62" s="18">
        <v>0</v>
      </c>
      <c r="K62" s="18">
        <v>198557539</v>
      </c>
      <c r="L62" s="18">
        <v>2461</v>
      </c>
      <c r="M62" s="18">
        <v>198557539</v>
      </c>
      <c r="N62" s="15">
        <f t="shared" si="2"/>
        <v>0.99998760576148271</v>
      </c>
      <c r="O62" s="18">
        <v>198557539</v>
      </c>
      <c r="P62" s="15">
        <f t="shared" si="3"/>
        <v>0.99998760576148271</v>
      </c>
      <c r="Q62" s="18">
        <v>198557539</v>
      </c>
      <c r="R62" s="16" t="s">
        <v>28</v>
      </c>
    </row>
    <row r="63" spans="1:18" ht="31.5" x14ac:dyDescent="0.25">
      <c r="A63" s="16" t="s">
        <v>24</v>
      </c>
      <c r="B63" s="16" t="s">
        <v>105</v>
      </c>
      <c r="C63" s="16" t="s">
        <v>29</v>
      </c>
      <c r="D63" s="16" t="s">
        <v>26</v>
      </c>
      <c r="E63" s="16" t="s">
        <v>38</v>
      </c>
      <c r="F63" s="16"/>
      <c r="G63" s="16"/>
      <c r="H63" s="17" t="s">
        <v>109</v>
      </c>
      <c r="I63" s="18">
        <v>2760000</v>
      </c>
      <c r="J63" s="18">
        <v>0</v>
      </c>
      <c r="K63" s="18">
        <v>0</v>
      </c>
      <c r="L63" s="18">
        <v>2760000</v>
      </c>
      <c r="M63" s="18">
        <v>0</v>
      </c>
      <c r="N63" s="15">
        <f t="shared" si="2"/>
        <v>0</v>
      </c>
      <c r="O63" s="18">
        <v>0</v>
      </c>
      <c r="P63" s="15">
        <f t="shared" si="3"/>
        <v>0</v>
      </c>
      <c r="Q63" s="18">
        <v>0</v>
      </c>
      <c r="R63" s="16" t="s">
        <v>28</v>
      </c>
    </row>
    <row r="64" spans="1:18" ht="31.5" x14ac:dyDescent="0.25">
      <c r="A64" s="12" t="s">
        <v>24</v>
      </c>
      <c r="B64" s="12" t="s">
        <v>105</v>
      </c>
      <c r="C64" s="12" t="s">
        <v>93</v>
      </c>
      <c r="D64" s="12" t="s">
        <v>29</v>
      </c>
      <c r="E64" s="12"/>
      <c r="F64" s="12"/>
      <c r="G64" s="12"/>
      <c r="H64" s="13" t="s">
        <v>110</v>
      </c>
      <c r="I64" s="14">
        <v>2952624000</v>
      </c>
      <c r="J64" s="14">
        <v>0</v>
      </c>
      <c r="K64" s="14">
        <v>0</v>
      </c>
      <c r="L64" s="14">
        <v>2952624000</v>
      </c>
      <c r="M64" s="14">
        <v>0</v>
      </c>
      <c r="N64" s="15">
        <f t="shared" si="2"/>
        <v>0</v>
      </c>
      <c r="O64" s="14">
        <v>0</v>
      </c>
      <c r="P64" s="15">
        <f t="shared" si="3"/>
        <v>0</v>
      </c>
      <c r="Q64" s="14">
        <v>0</v>
      </c>
      <c r="R64" s="12" t="s">
        <v>111</v>
      </c>
    </row>
    <row r="65" spans="1:18" ht="15.75" x14ac:dyDescent="0.25">
      <c r="A65" s="8" t="s">
        <v>112</v>
      </c>
      <c r="B65" s="8"/>
      <c r="C65" s="8"/>
      <c r="D65" s="8"/>
      <c r="E65" s="8"/>
      <c r="F65" s="8"/>
      <c r="G65" s="8"/>
      <c r="H65" s="9" t="s">
        <v>113</v>
      </c>
      <c r="I65" s="10">
        <f>+I66+I70+I74+I77+I84+I87+I90+I93+I96+I100+I102+I106+I113+I122+I132+I135+I143+I155+I162+I165+I169+I172+I178+I183+I187</f>
        <v>1140479176643</v>
      </c>
      <c r="J65" s="10">
        <f>+J66+J70+J74+J77+J84+J87+J90+J93+J96+J100+J102+J106+J113+J122+J132+J135+J143+J155+J162+J165+J169+J172+J178+J183+J187</f>
        <v>0</v>
      </c>
      <c r="K65" s="10">
        <f>+K66+K70+K74+K77+K84+K87+K90+K93+K96+K100+K102+K106+K113+K122+K132+K135+K143+K155+K162+K165+K169+K172+K178+K183+K187</f>
        <v>1011527369986.9399</v>
      </c>
      <c r="L65" s="10">
        <f>+L66+L70+L74+L77+L84+L87+L90+L93+L96+L100+L102+L106+L113+L122+L132+L135+L143+L155+L162+L165+L169+L172+L178+L183+L187</f>
        <v>128951806656.06</v>
      </c>
      <c r="M65" s="10">
        <f>+M66+M70+M74+M77+M84+M87+M90+M93+M96+M100+M102+M106+M113+M122+M132+M135+M143+M155+M162+M165+M169+M172+M178+M183+M187</f>
        <v>728736341636.5</v>
      </c>
      <c r="N65" s="11">
        <f t="shared" si="2"/>
        <v>0.63897382482820519</v>
      </c>
      <c r="O65" s="10">
        <f>+O66+O70+O74+O77+O84+O87+O90+O93+O96+O100+O102+O106+O113+O122+O132+O135+O143+O155+O162+O165+O169+O172+O178+O183+O187</f>
        <v>316331100223.80005</v>
      </c>
      <c r="P65" s="11">
        <f t="shared" si="3"/>
        <v>0.27736683553918146</v>
      </c>
      <c r="Q65" s="10">
        <f>+Q66+Q70+Q74+Q77+Q84+Q87+Q90+Q93+Q96+Q100+Q102+Q106+Q113+Q122+Q132+Q135+Q143+Q155+Q162+Q165+Q169+Q172+Q178+Q183+Q187</f>
        <v>311177001685.60004</v>
      </c>
      <c r="R65" s="8"/>
    </row>
    <row r="66" spans="1:18" ht="78.75" x14ac:dyDescent="0.25">
      <c r="A66" s="12" t="s">
        <v>112</v>
      </c>
      <c r="B66" s="12" t="s">
        <v>114</v>
      </c>
      <c r="C66" s="12" t="s">
        <v>115</v>
      </c>
      <c r="D66" s="12" t="s">
        <v>100</v>
      </c>
      <c r="E66" s="12"/>
      <c r="F66" s="12"/>
      <c r="G66" s="12"/>
      <c r="H66" s="13" t="s">
        <v>116</v>
      </c>
      <c r="I66" s="14">
        <v>13345869620</v>
      </c>
      <c r="J66" s="14">
        <v>0</v>
      </c>
      <c r="K66" s="14">
        <v>13106832756</v>
      </c>
      <c r="L66" s="14">
        <v>239036864</v>
      </c>
      <c r="M66" s="14">
        <v>13045746213</v>
      </c>
      <c r="N66" s="15">
        <f t="shared" si="2"/>
        <v>0.97751188828113245</v>
      </c>
      <c r="O66" s="14">
        <v>5699588685</v>
      </c>
      <c r="P66" s="15">
        <f t="shared" si="3"/>
        <v>0.42706761322309394</v>
      </c>
      <c r="Q66" s="14">
        <v>5670288685</v>
      </c>
      <c r="R66" s="12" t="s">
        <v>86</v>
      </c>
    </row>
    <row r="67" spans="1:18" ht="126" x14ac:dyDescent="0.25">
      <c r="A67" s="16" t="s">
        <v>112</v>
      </c>
      <c r="B67" s="16" t="s">
        <v>114</v>
      </c>
      <c r="C67" s="16" t="s">
        <v>115</v>
      </c>
      <c r="D67" s="16" t="s">
        <v>100</v>
      </c>
      <c r="E67" s="16" t="s">
        <v>117</v>
      </c>
      <c r="F67" s="16" t="s">
        <v>118</v>
      </c>
      <c r="G67" s="16" t="s">
        <v>26</v>
      </c>
      <c r="H67" s="17" t="s">
        <v>119</v>
      </c>
      <c r="I67" s="18">
        <v>2973651192</v>
      </c>
      <c r="J67" s="18">
        <v>0</v>
      </c>
      <c r="K67" s="18">
        <v>2855928975</v>
      </c>
      <c r="L67" s="18">
        <v>117722217</v>
      </c>
      <c r="M67" s="18">
        <v>2855928975</v>
      </c>
      <c r="N67" s="15">
        <f t="shared" si="2"/>
        <v>0.96041155824976798</v>
      </c>
      <c r="O67" s="18">
        <v>2829281366</v>
      </c>
      <c r="P67" s="15">
        <f t="shared" si="3"/>
        <v>0.95145031589838192</v>
      </c>
      <c r="Q67" s="18">
        <v>2827242966</v>
      </c>
      <c r="R67" s="16" t="s">
        <v>86</v>
      </c>
    </row>
    <row r="68" spans="1:18" ht="141.75" x14ac:dyDescent="0.25">
      <c r="A68" s="16" t="s">
        <v>112</v>
      </c>
      <c r="B68" s="16" t="s">
        <v>114</v>
      </c>
      <c r="C68" s="16" t="s">
        <v>115</v>
      </c>
      <c r="D68" s="16" t="s">
        <v>100</v>
      </c>
      <c r="E68" s="16" t="s">
        <v>117</v>
      </c>
      <c r="F68" s="16" t="s">
        <v>120</v>
      </c>
      <c r="G68" s="16" t="s">
        <v>26</v>
      </c>
      <c r="H68" s="17" t="s">
        <v>121</v>
      </c>
      <c r="I68" s="18">
        <v>6021399498</v>
      </c>
      <c r="J68" s="18">
        <v>0</v>
      </c>
      <c r="K68" s="18">
        <v>5955604613.5</v>
      </c>
      <c r="L68" s="18">
        <v>65794884.5</v>
      </c>
      <c r="M68" s="18">
        <v>5925061341.5</v>
      </c>
      <c r="N68" s="15">
        <f t="shared" si="2"/>
        <v>0.9840007034025896</v>
      </c>
      <c r="O68" s="18">
        <v>1490659556</v>
      </c>
      <c r="P68" s="15">
        <f t="shared" si="3"/>
        <v>0.24756031492265554</v>
      </c>
      <c r="Q68" s="18">
        <v>1475281556</v>
      </c>
      <c r="R68" s="16" t="s">
        <v>86</v>
      </c>
    </row>
    <row r="69" spans="1:18" ht="141.75" x14ac:dyDescent="0.25">
      <c r="A69" s="16" t="s">
        <v>112</v>
      </c>
      <c r="B69" s="16" t="s">
        <v>114</v>
      </c>
      <c r="C69" s="16" t="s">
        <v>115</v>
      </c>
      <c r="D69" s="16" t="s">
        <v>100</v>
      </c>
      <c r="E69" s="16" t="s">
        <v>117</v>
      </c>
      <c r="F69" s="16" t="s">
        <v>122</v>
      </c>
      <c r="G69" s="16" t="s">
        <v>26</v>
      </c>
      <c r="H69" s="17" t="s">
        <v>123</v>
      </c>
      <c r="I69" s="18">
        <v>4350818930</v>
      </c>
      <c r="J69" s="18">
        <v>0</v>
      </c>
      <c r="K69" s="18">
        <v>4295299167.5</v>
      </c>
      <c r="L69" s="18">
        <v>55519762.5</v>
      </c>
      <c r="M69" s="18">
        <v>4264755896.5</v>
      </c>
      <c r="N69" s="15">
        <f t="shared" si="2"/>
        <v>0.98021911854189714</v>
      </c>
      <c r="O69" s="18">
        <v>1379647763</v>
      </c>
      <c r="P69" s="15">
        <f t="shared" si="3"/>
        <v>0.31710070798096857</v>
      </c>
      <c r="Q69" s="18">
        <v>1367764163</v>
      </c>
      <c r="R69" s="16" t="s">
        <v>86</v>
      </c>
    </row>
    <row r="70" spans="1:18" ht="47.25" x14ac:dyDescent="0.25">
      <c r="A70" s="12" t="s">
        <v>112</v>
      </c>
      <c r="B70" s="12" t="s">
        <v>114</v>
      </c>
      <c r="C70" s="12" t="s">
        <v>115</v>
      </c>
      <c r="D70" s="12" t="s">
        <v>124</v>
      </c>
      <c r="E70" s="12"/>
      <c r="F70" s="12"/>
      <c r="G70" s="12"/>
      <c r="H70" s="13" t="s">
        <v>125</v>
      </c>
      <c r="I70" s="14">
        <v>26528247498</v>
      </c>
      <c r="J70" s="14">
        <v>0</v>
      </c>
      <c r="K70" s="14">
        <v>25251084047</v>
      </c>
      <c r="L70" s="14">
        <v>1277163451</v>
      </c>
      <c r="M70" s="14">
        <v>25234135413</v>
      </c>
      <c r="N70" s="15">
        <f t="shared" si="2"/>
        <v>0.95121758099182518</v>
      </c>
      <c r="O70" s="14">
        <v>4874924775</v>
      </c>
      <c r="P70" s="15">
        <f t="shared" si="3"/>
        <v>0.18376354394942701</v>
      </c>
      <c r="Q70" s="14">
        <v>4368940895</v>
      </c>
      <c r="R70" s="12" t="s">
        <v>126</v>
      </c>
    </row>
    <row r="71" spans="1:18" ht="110.25" x14ac:dyDescent="0.25">
      <c r="A71" s="16" t="s">
        <v>112</v>
      </c>
      <c r="B71" s="16" t="s">
        <v>114</v>
      </c>
      <c r="C71" s="16" t="s">
        <v>115</v>
      </c>
      <c r="D71" s="16" t="s">
        <v>124</v>
      </c>
      <c r="E71" s="16" t="s">
        <v>117</v>
      </c>
      <c r="F71" s="16" t="s">
        <v>127</v>
      </c>
      <c r="G71" s="16" t="s">
        <v>26</v>
      </c>
      <c r="H71" s="17" t="s">
        <v>128</v>
      </c>
      <c r="I71" s="18">
        <v>17095259744</v>
      </c>
      <c r="J71" s="18">
        <v>0</v>
      </c>
      <c r="K71" s="18">
        <v>15818096293</v>
      </c>
      <c r="L71" s="18">
        <v>1277163451</v>
      </c>
      <c r="M71" s="18">
        <v>15801147659</v>
      </c>
      <c r="N71" s="15">
        <f t="shared" si="2"/>
        <v>0.92429994604473908</v>
      </c>
      <c r="O71" s="18">
        <v>4874924775</v>
      </c>
      <c r="P71" s="15">
        <f t="shared" si="3"/>
        <v>0.2851623694522088</v>
      </c>
      <c r="Q71" s="18">
        <v>4368940895</v>
      </c>
      <c r="R71" s="16" t="s">
        <v>126</v>
      </c>
    </row>
    <row r="72" spans="1:18" ht="126" x14ac:dyDescent="0.25">
      <c r="A72" s="16" t="s">
        <v>112</v>
      </c>
      <c r="B72" s="16" t="s">
        <v>114</v>
      </c>
      <c r="C72" s="16" t="s">
        <v>115</v>
      </c>
      <c r="D72" s="16" t="s">
        <v>124</v>
      </c>
      <c r="E72" s="16" t="s">
        <v>117</v>
      </c>
      <c r="F72" s="16" t="s">
        <v>129</v>
      </c>
      <c r="G72" s="16" t="s">
        <v>71</v>
      </c>
      <c r="H72" s="17" t="s">
        <v>130</v>
      </c>
      <c r="I72" s="18">
        <v>4390658251</v>
      </c>
      <c r="J72" s="18">
        <v>0</v>
      </c>
      <c r="K72" s="18">
        <v>4390658251</v>
      </c>
      <c r="L72" s="18">
        <v>0</v>
      </c>
      <c r="M72" s="18">
        <v>4390658251</v>
      </c>
      <c r="N72" s="15">
        <f t="shared" si="2"/>
        <v>1</v>
      </c>
      <c r="O72" s="18">
        <v>0</v>
      </c>
      <c r="P72" s="15">
        <f t="shared" si="3"/>
        <v>0</v>
      </c>
      <c r="Q72" s="18">
        <v>0</v>
      </c>
      <c r="R72" s="16" t="s">
        <v>126</v>
      </c>
    </row>
    <row r="73" spans="1:18" ht="94.5" x14ac:dyDescent="0.25">
      <c r="A73" s="16" t="s">
        <v>112</v>
      </c>
      <c r="B73" s="16" t="s">
        <v>114</v>
      </c>
      <c r="C73" s="16" t="s">
        <v>115</v>
      </c>
      <c r="D73" s="16" t="s">
        <v>124</v>
      </c>
      <c r="E73" s="16" t="s">
        <v>117</v>
      </c>
      <c r="F73" s="16" t="s">
        <v>127</v>
      </c>
      <c r="G73" s="16" t="s">
        <v>71</v>
      </c>
      <c r="H73" s="17" t="s">
        <v>131</v>
      </c>
      <c r="I73" s="18">
        <v>5042329503</v>
      </c>
      <c r="J73" s="18">
        <v>0</v>
      </c>
      <c r="K73" s="18">
        <v>5042329503</v>
      </c>
      <c r="L73" s="18">
        <v>0</v>
      </c>
      <c r="M73" s="18">
        <v>5042329503</v>
      </c>
      <c r="N73" s="15">
        <f t="shared" ref="N73:N136" si="7">+M73/I73</f>
        <v>1</v>
      </c>
      <c r="O73" s="18">
        <v>0</v>
      </c>
      <c r="P73" s="15">
        <f t="shared" ref="P73:P136" si="8">+O73/I73</f>
        <v>0</v>
      </c>
      <c r="Q73" s="18">
        <v>0</v>
      </c>
      <c r="R73" s="16" t="s">
        <v>126</v>
      </c>
    </row>
    <row r="74" spans="1:18" ht="47.25" x14ac:dyDescent="0.25">
      <c r="A74" s="12" t="s">
        <v>112</v>
      </c>
      <c r="B74" s="12" t="s">
        <v>114</v>
      </c>
      <c r="C74" s="12" t="s">
        <v>115</v>
      </c>
      <c r="D74" s="12" t="s">
        <v>132</v>
      </c>
      <c r="E74" s="12"/>
      <c r="F74" s="12"/>
      <c r="G74" s="12"/>
      <c r="H74" s="13" t="s">
        <v>133</v>
      </c>
      <c r="I74" s="14">
        <v>40500000000</v>
      </c>
      <c r="J74" s="14">
        <v>0</v>
      </c>
      <c r="K74" s="14">
        <v>30500000000</v>
      </c>
      <c r="L74" s="14">
        <v>10000000000</v>
      </c>
      <c r="M74" s="14">
        <v>30500000000</v>
      </c>
      <c r="N74" s="15">
        <f t="shared" si="7"/>
        <v>0.75308641975308643</v>
      </c>
      <c r="O74" s="14">
        <v>13250000000</v>
      </c>
      <c r="P74" s="15">
        <f t="shared" si="8"/>
        <v>0.3271604938271605</v>
      </c>
      <c r="Q74" s="14">
        <v>13250000000</v>
      </c>
      <c r="R74" s="12" t="s">
        <v>134</v>
      </c>
    </row>
    <row r="75" spans="1:18" ht="126" x14ac:dyDescent="0.25">
      <c r="A75" s="16" t="s">
        <v>112</v>
      </c>
      <c r="B75" s="16" t="s">
        <v>114</v>
      </c>
      <c r="C75" s="16" t="s">
        <v>115</v>
      </c>
      <c r="D75" s="16" t="s">
        <v>132</v>
      </c>
      <c r="E75" s="16" t="s">
        <v>117</v>
      </c>
      <c r="F75" s="16" t="s">
        <v>135</v>
      </c>
      <c r="G75" s="16" t="s">
        <v>71</v>
      </c>
      <c r="H75" s="17" t="s">
        <v>136</v>
      </c>
      <c r="I75" s="18">
        <v>3114527219</v>
      </c>
      <c r="J75" s="18">
        <v>0</v>
      </c>
      <c r="K75" s="18">
        <v>3114527219</v>
      </c>
      <c r="L75" s="18">
        <v>0</v>
      </c>
      <c r="M75" s="18">
        <v>3114527219</v>
      </c>
      <c r="N75" s="15">
        <f t="shared" si="7"/>
        <v>1</v>
      </c>
      <c r="O75" s="18">
        <v>1353032317</v>
      </c>
      <c r="P75" s="15">
        <f t="shared" si="8"/>
        <v>0.43442622968452538</v>
      </c>
      <c r="Q75" s="18">
        <v>1353032317</v>
      </c>
      <c r="R75" s="16" t="s">
        <v>134</v>
      </c>
    </row>
    <row r="76" spans="1:18" ht="110.25" x14ac:dyDescent="0.25">
      <c r="A76" s="16" t="s">
        <v>112</v>
      </c>
      <c r="B76" s="16" t="s">
        <v>114</v>
      </c>
      <c r="C76" s="16" t="s">
        <v>115</v>
      </c>
      <c r="D76" s="16" t="s">
        <v>132</v>
      </c>
      <c r="E76" s="16" t="s">
        <v>117</v>
      </c>
      <c r="F76" s="16" t="s">
        <v>137</v>
      </c>
      <c r="G76" s="16" t="s">
        <v>71</v>
      </c>
      <c r="H76" s="17" t="s">
        <v>138</v>
      </c>
      <c r="I76" s="18">
        <v>37385472781</v>
      </c>
      <c r="J76" s="18">
        <v>0</v>
      </c>
      <c r="K76" s="18">
        <v>27385472781</v>
      </c>
      <c r="L76" s="18">
        <v>10000000000</v>
      </c>
      <c r="M76" s="18">
        <v>27385472781</v>
      </c>
      <c r="N76" s="15">
        <f t="shared" si="7"/>
        <v>0.73251642266024286</v>
      </c>
      <c r="O76" s="18">
        <v>11896967683</v>
      </c>
      <c r="P76" s="15">
        <f t="shared" si="8"/>
        <v>0.31822434753443224</v>
      </c>
      <c r="Q76" s="18">
        <v>11896967683</v>
      </c>
      <c r="R76" s="16" t="s">
        <v>134</v>
      </c>
    </row>
    <row r="77" spans="1:18" ht="78.75" x14ac:dyDescent="0.25">
      <c r="A77" s="12" t="s">
        <v>112</v>
      </c>
      <c r="B77" s="12" t="s">
        <v>114</v>
      </c>
      <c r="C77" s="12" t="s">
        <v>115</v>
      </c>
      <c r="D77" s="12" t="s">
        <v>139</v>
      </c>
      <c r="E77" s="12"/>
      <c r="F77" s="12"/>
      <c r="G77" s="12"/>
      <c r="H77" s="13" t="s">
        <v>140</v>
      </c>
      <c r="I77" s="14">
        <v>16000000000</v>
      </c>
      <c r="J77" s="14">
        <v>0</v>
      </c>
      <c r="K77" s="14">
        <v>10973071075</v>
      </c>
      <c r="L77" s="14">
        <v>5026928925</v>
      </c>
      <c r="M77" s="14">
        <v>9573071075</v>
      </c>
      <c r="N77" s="15">
        <f t="shared" si="7"/>
        <v>0.59831694218749998</v>
      </c>
      <c r="O77" s="14">
        <v>4627260723</v>
      </c>
      <c r="P77" s="15">
        <f t="shared" si="8"/>
        <v>0.2892037951875</v>
      </c>
      <c r="Q77" s="14">
        <v>3828585979</v>
      </c>
      <c r="R77" s="12" t="s">
        <v>103</v>
      </c>
    </row>
    <row r="78" spans="1:18" ht="173.25" x14ac:dyDescent="0.25">
      <c r="A78" s="16" t="s">
        <v>112</v>
      </c>
      <c r="B78" s="16" t="s">
        <v>114</v>
      </c>
      <c r="C78" s="16" t="s">
        <v>115</v>
      </c>
      <c r="D78" s="16" t="s">
        <v>139</v>
      </c>
      <c r="E78" s="16" t="s">
        <v>117</v>
      </c>
      <c r="F78" s="16" t="s">
        <v>141</v>
      </c>
      <c r="G78" s="16" t="s">
        <v>26</v>
      </c>
      <c r="H78" s="17" t="s">
        <v>142</v>
      </c>
      <c r="I78" s="18">
        <v>4616037320</v>
      </c>
      <c r="J78" s="18">
        <v>0</v>
      </c>
      <c r="K78" s="18">
        <v>4097971228</v>
      </c>
      <c r="L78" s="18">
        <v>518066092</v>
      </c>
      <c r="M78" s="18">
        <v>4097971228</v>
      </c>
      <c r="N78" s="15">
        <f t="shared" si="7"/>
        <v>0.88776821847705512</v>
      </c>
      <c r="O78" s="18">
        <v>1559214841</v>
      </c>
      <c r="P78" s="15">
        <f t="shared" si="8"/>
        <v>0.33778211329539248</v>
      </c>
      <c r="Q78" s="18">
        <v>1559214841</v>
      </c>
      <c r="R78" s="16" t="s">
        <v>103</v>
      </c>
    </row>
    <row r="79" spans="1:18" ht="157.5" x14ac:dyDescent="0.25">
      <c r="A79" s="16" t="s">
        <v>112</v>
      </c>
      <c r="B79" s="16" t="s">
        <v>114</v>
      </c>
      <c r="C79" s="16" t="s">
        <v>115</v>
      </c>
      <c r="D79" s="16" t="s">
        <v>139</v>
      </c>
      <c r="E79" s="16" t="s">
        <v>117</v>
      </c>
      <c r="F79" s="16" t="s">
        <v>143</v>
      </c>
      <c r="G79" s="16" t="s">
        <v>26</v>
      </c>
      <c r="H79" s="17" t="s">
        <v>144</v>
      </c>
      <c r="I79" s="18">
        <v>94880000</v>
      </c>
      <c r="J79" s="18">
        <v>0</v>
      </c>
      <c r="K79" s="18">
        <v>73216000</v>
      </c>
      <c r="L79" s="18">
        <v>21664000</v>
      </c>
      <c r="M79" s="18">
        <v>73216000</v>
      </c>
      <c r="N79" s="15">
        <f t="shared" si="7"/>
        <v>0.77166947723440138</v>
      </c>
      <c r="O79" s="18">
        <v>29536000</v>
      </c>
      <c r="P79" s="15">
        <f t="shared" si="8"/>
        <v>0.31129848229342327</v>
      </c>
      <c r="Q79" s="18">
        <v>29536000</v>
      </c>
      <c r="R79" s="16" t="s">
        <v>103</v>
      </c>
    </row>
    <row r="80" spans="1:18" ht="126" x14ac:dyDescent="0.25">
      <c r="A80" s="16" t="s">
        <v>112</v>
      </c>
      <c r="B80" s="16" t="s">
        <v>114</v>
      </c>
      <c r="C80" s="16" t="s">
        <v>115</v>
      </c>
      <c r="D80" s="16" t="s">
        <v>139</v>
      </c>
      <c r="E80" s="16" t="s">
        <v>117</v>
      </c>
      <c r="F80" s="16" t="s">
        <v>145</v>
      </c>
      <c r="G80" s="16" t="s">
        <v>26</v>
      </c>
      <c r="H80" s="17" t="s">
        <v>146</v>
      </c>
      <c r="I80" s="18">
        <v>6585679200</v>
      </c>
      <c r="J80" s="18">
        <v>0</v>
      </c>
      <c r="K80" s="18">
        <v>2098480367</v>
      </c>
      <c r="L80" s="18">
        <v>4487198833</v>
      </c>
      <c r="M80" s="18">
        <v>2098480367</v>
      </c>
      <c r="N80" s="15">
        <f t="shared" si="7"/>
        <v>0.31864296806318776</v>
      </c>
      <c r="O80" s="18">
        <v>809616730</v>
      </c>
      <c r="P80" s="15">
        <f t="shared" si="8"/>
        <v>0.12293595017504041</v>
      </c>
      <c r="Q80" s="18">
        <v>809616730</v>
      </c>
      <c r="R80" s="16" t="s">
        <v>103</v>
      </c>
    </row>
    <row r="81" spans="1:18" ht="173.25" x14ac:dyDescent="0.25">
      <c r="A81" s="16" t="s">
        <v>112</v>
      </c>
      <c r="B81" s="16" t="s">
        <v>114</v>
      </c>
      <c r="C81" s="16" t="s">
        <v>115</v>
      </c>
      <c r="D81" s="16" t="s">
        <v>139</v>
      </c>
      <c r="E81" s="16" t="s">
        <v>117</v>
      </c>
      <c r="F81" s="16" t="s">
        <v>143</v>
      </c>
      <c r="G81" s="16" t="s">
        <v>71</v>
      </c>
      <c r="H81" s="17" t="s">
        <v>147</v>
      </c>
      <c r="I81" s="18">
        <v>620440800</v>
      </c>
      <c r="J81" s="18">
        <v>0</v>
      </c>
      <c r="K81" s="18">
        <v>620440800</v>
      </c>
      <c r="L81" s="18">
        <v>0</v>
      </c>
      <c r="M81" s="18">
        <v>620440800</v>
      </c>
      <c r="N81" s="15">
        <f t="shared" si="7"/>
        <v>1</v>
      </c>
      <c r="O81" s="18">
        <v>420440800</v>
      </c>
      <c r="P81" s="15">
        <f t="shared" si="8"/>
        <v>0.67764853633094402</v>
      </c>
      <c r="Q81" s="18">
        <v>420440800</v>
      </c>
      <c r="R81" s="16" t="s">
        <v>103</v>
      </c>
    </row>
    <row r="82" spans="1:18" ht="157.5" x14ac:dyDescent="0.25">
      <c r="A82" s="16" t="s">
        <v>112</v>
      </c>
      <c r="B82" s="16" t="s">
        <v>114</v>
      </c>
      <c r="C82" s="16" t="s">
        <v>115</v>
      </c>
      <c r="D82" s="16" t="s">
        <v>139</v>
      </c>
      <c r="E82" s="16" t="s">
        <v>117</v>
      </c>
      <c r="F82" s="16" t="s">
        <v>141</v>
      </c>
      <c r="G82" s="16" t="s">
        <v>71</v>
      </c>
      <c r="H82" s="17" t="s">
        <v>148</v>
      </c>
      <c r="I82" s="18">
        <v>1682962680</v>
      </c>
      <c r="J82" s="18">
        <v>0</v>
      </c>
      <c r="K82" s="18">
        <v>1682962680</v>
      </c>
      <c r="L82" s="18">
        <v>0</v>
      </c>
      <c r="M82" s="18">
        <v>1682962680</v>
      </c>
      <c r="N82" s="15">
        <f t="shared" si="7"/>
        <v>1</v>
      </c>
      <c r="O82" s="18">
        <v>1009777608</v>
      </c>
      <c r="P82" s="15">
        <f t="shared" si="8"/>
        <v>0.6</v>
      </c>
      <c r="Q82" s="18">
        <v>1009777608</v>
      </c>
      <c r="R82" s="16" t="s">
        <v>103</v>
      </c>
    </row>
    <row r="83" spans="1:18" ht="110.25" x14ac:dyDescent="0.25">
      <c r="A83" s="16" t="s">
        <v>112</v>
      </c>
      <c r="B83" s="16" t="s">
        <v>114</v>
      </c>
      <c r="C83" s="16" t="s">
        <v>115</v>
      </c>
      <c r="D83" s="16" t="s">
        <v>139</v>
      </c>
      <c r="E83" s="16" t="s">
        <v>117</v>
      </c>
      <c r="F83" s="16" t="s">
        <v>145</v>
      </c>
      <c r="G83" s="16" t="s">
        <v>71</v>
      </c>
      <c r="H83" s="17" t="s">
        <v>149</v>
      </c>
      <c r="I83" s="18">
        <v>1000000000</v>
      </c>
      <c r="J83" s="18">
        <v>0</v>
      </c>
      <c r="K83" s="18">
        <v>1000000000</v>
      </c>
      <c r="L83" s="18">
        <v>0</v>
      </c>
      <c r="M83" s="18">
        <v>1000000000</v>
      </c>
      <c r="N83" s="15">
        <f t="shared" si="7"/>
        <v>1</v>
      </c>
      <c r="O83" s="18">
        <v>798674744</v>
      </c>
      <c r="P83" s="15">
        <f t="shared" si="8"/>
        <v>0.79867474400000005</v>
      </c>
      <c r="Q83" s="18">
        <v>0</v>
      </c>
      <c r="R83" s="16" t="s">
        <v>103</v>
      </c>
    </row>
    <row r="84" spans="1:18" ht="63" x14ac:dyDescent="0.25">
      <c r="A84" s="12" t="s">
        <v>112</v>
      </c>
      <c r="B84" s="12" t="s">
        <v>114</v>
      </c>
      <c r="C84" s="12" t="s">
        <v>115</v>
      </c>
      <c r="D84" s="12" t="s">
        <v>150</v>
      </c>
      <c r="E84" s="12"/>
      <c r="F84" s="12"/>
      <c r="G84" s="12"/>
      <c r="H84" s="13" t="s">
        <v>151</v>
      </c>
      <c r="I84" s="14">
        <v>20000000000</v>
      </c>
      <c r="J84" s="14">
        <v>0</v>
      </c>
      <c r="K84" s="14">
        <v>20000000000</v>
      </c>
      <c r="L84" s="14">
        <v>0</v>
      </c>
      <c r="M84" s="14">
        <v>20000000000</v>
      </c>
      <c r="N84" s="15">
        <f t="shared" si="7"/>
        <v>1</v>
      </c>
      <c r="O84" s="14">
        <v>6000000000</v>
      </c>
      <c r="P84" s="15">
        <f t="shared" si="8"/>
        <v>0.3</v>
      </c>
      <c r="Q84" s="14">
        <v>6000000000</v>
      </c>
      <c r="R84" s="12" t="s">
        <v>103</v>
      </c>
    </row>
    <row r="85" spans="1:18" ht="78.75" x14ac:dyDescent="0.25">
      <c r="A85" s="16" t="s">
        <v>112</v>
      </c>
      <c r="B85" s="16" t="s">
        <v>114</v>
      </c>
      <c r="C85" s="16" t="s">
        <v>115</v>
      </c>
      <c r="D85" s="16" t="s">
        <v>150</v>
      </c>
      <c r="E85" s="16" t="s">
        <v>117</v>
      </c>
      <c r="F85" s="16" t="s">
        <v>152</v>
      </c>
      <c r="G85" s="16" t="s">
        <v>71</v>
      </c>
      <c r="H85" s="17" t="s">
        <v>153</v>
      </c>
      <c r="I85" s="18">
        <v>13700000000</v>
      </c>
      <c r="J85" s="18">
        <v>0</v>
      </c>
      <c r="K85" s="18">
        <v>13700000000</v>
      </c>
      <c r="L85" s="18">
        <v>0</v>
      </c>
      <c r="M85" s="18">
        <v>13700000000</v>
      </c>
      <c r="N85" s="15">
        <f t="shared" si="7"/>
        <v>1</v>
      </c>
      <c r="O85" s="18">
        <v>5000000000</v>
      </c>
      <c r="P85" s="15">
        <f t="shared" si="8"/>
        <v>0.36496350364963503</v>
      </c>
      <c r="Q85" s="18">
        <v>5000000000</v>
      </c>
      <c r="R85" s="16" t="s">
        <v>103</v>
      </c>
    </row>
    <row r="86" spans="1:18" ht="78.75" x14ac:dyDescent="0.25">
      <c r="A86" s="16" t="s">
        <v>112</v>
      </c>
      <c r="B86" s="16" t="s">
        <v>114</v>
      </c>
      <c r="C86" s="16" t="s">
        <v>115</v>
      </c>
      <c r="D86" s="16" t="s">
        <v>150</v>
      </c>
      <c r="E86" s="16" t="s">
        <v>117</v>
      </c>
      <c r="F86" s="16" t="s">
        <v>154</v>
      </c>
      <c r="G86" s="16" t="s">
        <v>71</v>
      </c>
      <c r="H86" s="17" t="s">
        <v>155</v>
      </c>
      <c r="I86" s="18">
        <v>6300000000</v>
      </c>
      <c r="J86" s="18">
        <v>0</v>
      </c>
      <c r="K86" s="18">
        <v>6300000000</v>
      </c>
      <c r="L86" s="18">
        <v>0</v>
      </c>
      <c r="M86" s="18">
        <v>6300000000</v>
      </c>
      <c r="N86" s="15">
        <f t="shared" si="7"/>
        <v>1</v>
      </c>
      <c r="O86" s="18">
        <v>1000000000</v>
      </c>
      <c r="P86" s="15">
        <f t="shared" si="8"/>
        <v>0.15873015873015872</v>
      </c>
      <c r="Q86" s="18">
        <v>1000000000</v>
      </c>
      <c r="R86" s="16" t="s">
        <v>103</v>
      </c>
    </row>
    <row r="87" spans="1:18" ht="78.75" x14ac:dyDescent="0.25">
      <c r="A87" s="12" t="s">
        <v>112</v>
      </c>
      <c r="B87" s="12" t="s">
        <v>114</v>
      </c>
      <c r="C87" s="12" t="s">
        <v>115</v>
      </c>
      <c r="D87" s="12" t="s">
        <v>156</v>
      </c>
      <c r="E87" s="12"/>
      <c r="F87" s="12"/>
      <c r="G87" s="12"/>
      <c r="H87" s="13" t="s">
        <v>157</v>
      </c>
      <c r="I87" s="14">
        <v>163357591840</v>
      </c>
      <c r="J87" s="14">
        <v>0</v>
      </c>
      <c r="K87" s="14">
        <v>161145252930</v>
      </c>
      <c r="L87" s="14">
        <v>2212338910</v>
      </c>
      <c r="M87" s="14">
        <v>15428094726</v>
      </c>
      <c r="N87" s="15">
        <f t="shared" si="7"/>
        <v>9.4443695895756047E-2</v>
      </c>
      <c r="O87" s="14">
        <v>2220312040</v>
      </c>
      <c r="P87" s="15">
        <f t="shared" si="8"/>
        <v>1.3591728520182133E-2</v>
      </c>
      <c r="Q87" s="14">
        <v>1575793287</v>
      </c>
      <c r="R87" s="12" t="s">
        <v>126</v>
      </c>
    </row>
    <row r="88" spans="1:18" ht="157.5" x14ac:dyDescent="0.25">
      <c r="A88" s="16" t="s">
        <v>112</v>
      </c>
      <c r="B88" s="16" t="s">
        <v>114</v>
      </c>
      <c r="C88" s="16" t="s">
        <v>115</v>
      </c>
      <c r="D88" s="16" t="s">
        <v>156</v>
      </c>
      <c r="E88" s="16" t="s">
        <v>117</v>
      </c>
      <c r="F88" s="16" t="s">
        <v>129</v>
      </c>
      <c r="G88" s="16" t="s">
        <v>26</v>
      </c>
      <c r="H88" s="17" t="s">
        <v>158</v>
      </c>
      <c r="I88" s="18">
        <v>15299204514</v>
      </c>
      <c r="J88" s="18">
        <v>0</v>
      </c>
      <c r="K88" s="18">
        <v>13784650438</v>
      </c>
      <c r="L88" s="18">
        <v>1514554076</v>
      </c>
      <c r="M88" s="18">
        <v>7163095400</v>
      </c>
      <c r="N88" s="15">
        <f t="shared" si="7"/>
        <v>0.46820051287275705</v>
      </c>
      <c r="O88" s="18">
        <v>2057651814</v>
      </c>
      <c r="P88" s="15">
        <f t="shared" si="8"/>
        <v>0.13449403935460066</v>
      </c>
      <c r="Q88" s="18">
        <v>1413133061</v>
      </c>
      <c r="R88" s="16" t="s">
        <v>126</v>
      </c>
    </row>
    <row r="89" spans="1:18" ht="157.5" x14ac:dyDescent="0.25">
      <c r="A89" s="16" t="s">
        <v>112</v>
      </c>
      <c r="B89" s="16" t="s">
        <v>114</v>
      </c>
      <c r="C89" s="16" t="s">
        <v>115</v>
      </c>
      <c r="D89" s="16" t="s">
        <v>156</v>
      </c>
      <c r="E89" s="16" t="s">
        <v>117</v>
      </c>
      <c r="F89" s="16" t="s">
        <v>129</v>
      </c>
      <c r="G89" s="16" t="s">
        <v>71</v>
      </c>
      <c r="H89" s="17" t="s">
        <v>159</v>
      </c>
      <c r="I89" s="18">
        <v>148058387326</v>
      </c>
      <c r="J89" s="18">
        <v>0</v>
      </c>
      <c r="K89" s="18">
        <v>147360602492</v>
      </c>
      <c r="L89" s="18">
        <v>697784834</v>
      </c>
      <c r="M89" s="18">
        <v>8264999326</v>
      </c>
      <c r="N89" s="15">
        <f t="shared" si="7"/>
        <v>5.5822567537506966E-2</v>
      </c>
      <c r="O89" s="18">
        <v>162660226</v>
      </c>
      <c r="P89" s="15">
        <f t="shared" si="8"/>
        <v>1.098622164794009E-3</v>
      </c>
      <c r="Q89" s="18">
        <v>162660226</v>
      </c>
      <c r="R89" s="16" t="s">
        <v>126</v>
      </c>
    </row>
    <row r="90" spans="1:18" ht="31.5" x14ac:dyDescent="0.25">
      <c r="A90" s="12" t="s">
        <v>112</v>
      </c>
      <c r="B90" s="12" t="s">
        <v>114</v>
      </c>
      <c r="C90" s="12" t="s">
        <v>115</v>
      </c>
      <c r="D90" s="12" t="s">
        <v>160</v>
      </c>
      <c r="E90" s="12"/>
      <c r="F90" s="12"/>
      <c r="G90" s="12"/>
      <c r="H90" s="13" t="s">
        <v>161</v>
      </c>
      <c r="I90" s="14">
        <v>199570160662</v>
      </c>
      <c r="J90" s="14">
        <v>0</v>
      </c>
      <c r="K90" s="14">
        <v>195304872903</v>
      </c>
      <c r="L90" s="14">
        <v>4265287759</v>
      </c>
      <c r="M90" s="14">
        <v>192138697061</v>
      </c>
      <c r="N90" s="15">
        <f t="shared" si="7"/>
        <v>0.96276265160909391</v>
      </c>
      <c r="O90" s="14">
        <v>2244636890</v>
      </c>
      <c r="P90" s="15">
        <f t="shared" si="8"/>
        <v>1.1247357232936274E-2</v>
      </c>
      <c r="Q90" s="14">
        <v>2244636890</v>
      </c>
      <c r="R90" s="12" t="s">
        <v>126</v>
      </c>
    </row>
    <row r="91" spans="1:18" ht="78.75" x14ac:dyDescent="0.25">
      <c r="A91" s="16" t="s">
        <v>112</v>
      </c>
      <c r="B91" s="16" t="s">
        <v>114</v>
      </c>
      <c r="C91" s="16" t="s">
        <v>115</v>
      </c>
      <c r="D91" s="16" t="s">
        <v>160</v>
      </c>
      <c r="E91" s="16" t="s">
        <v>117</v>
      </c>
      <c r="F91" s="16" t="s">
        <v>162</v>
      </c>
      <c r="G91" s="16" t="s">
        <v>26</v>
      </c>
      <c r="H91" s="17" t="s">
        <v>163</v>
      </c>
      <c r="I91" s="18">
        <v>50703909336</v>
      </c>
      <c r="J91" s="18">
        <v>0</v>
      </c>
      <c r="K91" s="18">
        <v>50703909336</v>
      </c>
      <c r="L91" s="18">
        <v>0</v>
      </c>
      <c r="M91" s="18">
        <v>49570454046</v>
      </c>
      <c r="N91" s="15">
        <f t="shared" si="7"/>
        <v>0.9776456035669967</v>
      </c>
      <c r="O91" s="18">
        <v>2244636890</v>
      </c>
      <c r="P91" s="15">
        <f t="shared" si="8"/>
        <v>4.42695034642289E-2</v>
      </c>
      <c r="Q91" s="18">
        <v>2244636890</v>
      </c>
      <c r="R91" s="16" t="s">
        <v>126</v>
      </c>
    </row>
    <row r="92" spans="1:18" ht="78.75" x14ac:dyDescent="0.25">
      <c r="A92" s="16" t="s">
        <v>112</v>
      </c>
      <c r="B92" s="16" t="s">
        <v>114</v>
      </c>
      <c r="C92" s="16" t="s">
        <v>115</v>
      </c>
      <c r="D92" s="16" t="s">
        <v>160</v>
      </c>
      <c r="E92" s="16" t="s">
        <v>117</v>
      </c>
      <c r="F92" s="16" t="s">
        <v>162</v>
      </c>
      <c r="G92" s="16" t="s">
        <v>71</v>
      </c>
      <c r="H92" s="17" t="s">
        <v>164</v>
      </c>
      <c r="I92" s="18">
        <v>147448050774</v>
      </c>
      <c r="J92" s="18">
        <v>0</v>
      </c>
      <c r="K92" s="18">
        <v>143182763015</v>
      </c>
      <c r="L92" s="18">
        <v>4265287759</v>
      </c>
      <c r="M92" s="18">
        <v>142568243015</v>
      </c>
      <c r="N92" s="15">
        <f t="shared" si="7"/>
        <v>0.9669049015339003</v>
      </c>
      <c r="O92" s="18">
        <v>0</v>
      </c>
      <c r="P92" s="15">
        <f t="shared" si="8"/>
        <v>0</v>
      </c>
      <c r="Q92" s="18">
        <v>0</v>
      </c>
      <c r="R92" s="16" t="s">
        <v>126</v>
      </c>
    </row>
    <row r="93" spans="1:18" ht="94.5" x14ac:dyDescent="0.25">
      <c r="A93" s="12" t="s">
        <v>112</v>
      </c>
      <c r="B93" s="12" t="s">
        <v>114</v>
      </c>
      <c r="C93" s="12" t="s">
        <v>115</v>
      </c>
      <c r="D93" s="12" t="s">
        <v>165</v>
      </c>
      <c r="E93" s="12" t="s">
        <v>166</v>
      </c>
      <c r="F93" s="12" t="s">
        <v>166</v>
      </c>
      <c r="G93" s="12" t="s">
        <v>166</v>
      </c>
      <c r="H93" s="13" t="s">
        <v>167</v>
      </c>
      <c r="I93" s="14">
        <v>10500000000</v>
      </c>
      <c r="J93" s="14">
        <v>0</v>
      </c>
      <c r="K93" s="14">
        <v>10278435992</v>
      </c>
      <c r="L93" s="14">
        <v>221564008</v>
      </c>
      <c r="M93" s="14">
        <v>8237702840</v>
      </c>
      <c r="N93" s="15">
        <f t="shared" si="7"/>
        <v>0.78454312761904765</v>
      </c>
      <c r="O93" s="14">
        <v>1708115377</v>
      </c>
      <c r="P93" s="15">
        <f t="shared" si="8"/>
        <v>0.16267765495238096</v>
      </c>
      <c r="Q93" s="14">
        <v>1707315377</v>
      </c>
      <c r="R93" s="12" t="s">
        <v>134</v>
      </c>
    </row>
    <row r="94" spans="1:18" ht="173.25" x14ac:dyDescent="0.25">
      <c r="A94" s="16" t="s">
        <v>112</v>
      </c>
      <c r="B94" s="16" t="s">
        <v>114</v>
      </c>
      <c r="C94" s="16" t="s">
        <v>115</v>
      </c>
      <c r="D94" s="16" t="s">
        <v>165</v>
      </c>
      <c r="E94" s="16" t="s">
        <v>117</v>
      </c>
      <c r="F94" s="16" t="s">
        <v>168</v>
      </c>
      <c r="G94" s="16" t="s">
        <v>26</v>
      </c>
      <c r="H94" s="17" t="s">
        <v>169</v>
      </c>
      <c r="I94" s="18">
        <v>615730883</v>
      </c>
      <c r="J94" s="18">
        <v>0</v>
      </c>
      <c r="K94" s="18">
        <v>615730883</v>
      </c>
      <c r="L94" s="18">
        <v>0</v>
      </c>
      <c r="M94" s="18">
        <v>615730883</v>
      </c>
      <c r="N94" s="15">
        <f t="shared" si="7"/>
        <v>1</v>
      </c>
      <c r="O94" s="18">
        <v>0</v>
      </c>
      <c r="P94" s="15">
        <f t="shared" si="8"/>
        <v>0</v>
      </c>
      <c r="Q94" s="18">
        <v>0</v>
      </c>
      <c r="R94" s="16" t="s">
        <v>134</v>
      </c>
    </row>
    <row r="95" spans="1:18" ht="173.25" x14ac:dyDescent="0.25">
      <c r="A95" s="16" t="s">
        <v>112</v>
      </c>
      <c r="B95" s="16" t="s">
        <v>114</v>
      </c>
      <c r="C95" s="16" t="s">
        <v>115</v>
      </c>
      <c r="D95" s="16" t="s">
        <v>165</v>
      </c>
      <c r="E95" s="16" t="s">
        <v>117</v>
      </c>
      <c r="F95" s="16" t="s">
        <v>170</v>
      </c>
      <c r="G95" s="16" t="s">
        <v>26</v>
      </c>
      <c r="H95" s="17" t="s">
        <v>171</v>
      </c>
      <c r="I95" s="18">
        <v>7992835965</v>
      </c>
      <c r="J95" s="18">
        <v>0</v>
      </c>
      <c r="K95" s="18">
        <v>7771271957</v>
      </c>
      <c r="L95" s="18">
        <v>221564008</v>
      </c>
      <c r="M95" s="18">
        <v>7621971957</v>
      </c>
      <c r="N95" s="15">
        <f t="shared" si="7"/>
        <v>0.95360044799818433</v>
      </c>
      <c r="O95" s="18">
        <v>1708115377</v>
      </c>
      <c r="P95" s="15">
        <f t="shared" si="8"/>
        <v>0.2137057966008189</v>
      </c>
      <c r="Q95" s="18">
        <v>1707315377</v>
      </c>
      <c r="R95" s="16" t="s">
        <v>134</v>
      </c>
    </row>
    <row r="96" spans="1:18" ht="78.75" x14ac:dyDescent="0.25">
      <c r="A96" s="12" t="s">
        <v>112</v>
      </c>
      <c r="B96" s="12" t="s">
        <v>114</v>
      </c>
      <c r="C96" s="12" t="s">
        <v>115</v>
      </c>
      <c r="D96" s="12" t="s">
        <v>172</v>
      </c>
      <c r="E96" s="12"/>
      <c r="F96" s="12"/>
      <c r="G96" s="12"/>
      <c r="H96" s="13" t="s">
        <v>173</v>
      </c>
      <c r="I96" s="14">
        <v>45044000000</v>
      </c>
      <c r="J96" s="14">
        <v>0</v>
      </c>
      <c r="K96" s="14">
        <v>38237151164</v>
      </c>
      <c r="L96" s="14">
        <v>6806848836</v>
      </c>
      <c r="M96" s="14">
        <v>38237151164</v>
      </c>
      <c r="N96" s="15">
        <f t="shared" si="7"/>
        <v>0.84888444996003909</v>
      </c>
      <c r="O96" s="14">
        <v>23457237500</v>
      </c>
      <c r="P96" s="15">
        <f t="shared" si="8"/>
        <v>0.52076275419589735</v>
      </c>
      <c r="Q96" s="14">
        <v>22842662107</v>
      </c>
      <c r="R96" s="12" t="s">
        <v>134</v>
      </c>
    </row>
    <row r="97" spans="1:18" ht="173.25" x14ac:dyDescent="0.25">
      <c r="A97" s="16" t="s">
        <v>112</v>
      </c>
      <c r="B97" s="16" t="s">
        <v>114</v>
      </c>
      <c r="C97" s="16" t="s">
        <v>115</v>
      </c>
      <c r="D97" s="16" t="s">
        <v>172</v>
      </c>
      <c r="E97" s="16" t="s">
        <v>117</v>
      </c>
      <c r="F97" s="16" t="s">
        <v>170</v>
      </c>
      <c r="G97" s="16" t="s">
        <v>26</v>
      </c>
      <c r="H97" s="17" t="s">
        <v>174</v>
      </c>
      <c r="I97" s="18">
        <v>7650991738</v>
      </c>
      <c r="J97" s="18">
        <v>0</v>
      </c>
      <c r="K97" s="18">
        <v>850371184</v>
      </c>
      <c r="L97" s="18">
        <v>6800620554</v>
      </c>
      <c r="M97" s="18">
        <v>850371184</v>
      </c>
      <c r="N97" s="15">
        <f t="shared" si="7"/>
        <v>0.11114522314492663</v>
      </c>
      <c r="O97" s="18">
        <v>281810864</v>
      </c>
      <c r="P97" s="15">
        <f t="shared" si="8"/>
        <v>3.6833246414361767E-2</v>
      </c>
      <c r="Q97" s="18">
        <v>281810864</v>
      </c>
      <c r="R97" s="16" t="s">
        <v>134</v>
      </c>
    </row>
    <row r="98" spans="1:18" ht="173.25" x14ac:dyDescent="0.25">
      <c r="A98" s="16" t="s">
        <v>112</v>
      </c>
      <c r="B98" s="16" t="s">
        <v>114</v>
      </c>
      <c r="C98" s="16" t="s">
        <v>115</v>
      </c>
      <c r="D98" s="16" t="s">
        <v>172</v>
      </c>
      <c r="E98" s="16" t="s">
        <v>117</v>
      </c>
      <c r="F98" s="16" t="s">
        <v>175</v>
      </c>
      <c r="G98" s="16" t="s">
        <v>26</v>
      </c>
      <c r="H98" s="17" t="s">
        <v>176</v>
      </c>
      <c r="I98" s="18">
        <v>2206627208</v>
      </c>
      <c r="J98" s="18">
        <v>0</v>
      </c>
      <c r="K98" s="18">
        <v>2200398926</v>
      </c>
      <c r="L98" s="18">
        <v>6228282</v>
      </c>
      <c r="M98" s="18">
        <v>2200398926</v>
      </c>
      <c r="N98" s="15">
        <f t="shared" si="7"/>
        <v>0.99717746523861406</v>
      </c>
      <c r="O98" s="18">
        <v>903436008</v>
      </c>
      <c r="P98" s="15">
        <f t="shared" si="8"/>
        <v>0.40941940927975723</v>
      </c>
      <c r="Q98" s="18">
        <v>288860615</v>
      </c>
      <c r="R98" s="16" t="s">
        <v>134</v>
      </c>
    </row>
    <row r="99" spans="1:18" ht="157.5" x14ac:dyDescent="0.25">
      <c r="A99" s="16" t="s">
        <v>112</v>
      </c>
      <c r="B99" s="16" t="s">
        <v>114</v>
      </c>
      <c r="C99" s="16" t="s">
        <v>115</v>
      </c>
      <c r="D99" s="16" t="s">
        <v>172</v>
      </c>
      <c r="E99" s="16" t="s">
        <v>117</v>
      </c>
      <c r="F99" s="16" t="s">
        <v>175</v>
      </c>
      <c r="G99" s="16" t="s">
        <v>71</v>
      </c>
      <c r="H99" s="17" t="s">
        <v>177</v>
      </c>
      <c r="I99" s="18">
        <v>35186381054</v>
      </c>
      <c r="J99" s="18">
        <v>0</v>
      </c>
      <c r="K99" s="18">
        <v>35186381054</v>
      </c>
      <c r="L99" s="18">
        <v>0</v>
      </c>
      <c r="M99" s="18">
        <v>35186381054</v>
      </c>
      <c r="N99" s="15">
        <f t="shared" si="7"/>
        <v>1</v>
      </c>
      <c r="O99" s="18">
        <v>22271990628</v>
      </c>
      <c r="P99" s="15">
        <f t="shared" si="8"/>
        <v>0.6329719044939438</v>
      </c>
      <c r="Q99" s="18">
        <v>22271990628</v>
      </c>
      <c r="R99" s="16" t="s">
        <v>134</v>
      </c>
    </row>
    <row r="100" spans="1:18" ht="47.25" x14ac:dyDescent="0.25">
      <c r="A100" s="12" t="s">
        <v>112</v>
      </c>
      <c r="B100" s="12" t="s">
        <v>114</v>
      </c>
      <c r="C100" s="12" t="s">
        <v>115</v>
      </c>
      <c r="D100" s="12" t="s">
        <v>178</v>
      </c>
      <c r="E100" s="12" t="s">
        <v>166</v>
      </c>
      <c r="F100" s="12" t="s">
        <v>166</v>
      </c>
      <c r="G100" s="12" t="s">
        <v>166</v>
      </c>
      <c r="H100" s="13" t="s">
        <v>179</v>
      </c>
      <c r="I100" s="14">
        <v>200000000000</v>
      </c>
      <c r="J100" s="14">
        <v>0</v>
      </c>
      <c r="K100" s="14">
        <v>174639950474</v>
      </c>
      <c r="L100" s="14">
        <v>25360049526</v>
      </c>
      <c r="M100" s="14">
        <v>172999550999</v>
      </c>
      <c r="N100" s="15">
        <f t="shared" si="7"/>
        <v>0.86499775499499998</v>
      </c>
      <c r="O100" s="14">
        <v>172999550999</v>
      </c>
      <c r="P100" s="15">
        <f t="shared" si="8"/>
        <v>0.86499775499499998</v>
      </c>
      <c r="Q100" s="14">
        <v>172999550999</v>
      </c>
      <c r="R100" s="12" t="s">
        <v>180</v>
      </c>
    </row>
    <row r="101" spans="1:18" ht="94.5" x14ac:dyDescent="0.25">
      <c r="A101" s="16" t="s">
        <v>112</v>
      </c>
      <c r="B101" s="16" t="s">
        <v>114</v>
      </c>
      <c r="C101" s="16" t="s">
        <v>115</v>
      </c>
      <c r="D101" s="16" t="s">
        <v>178</v>
      </c>
      <c r="E101" s="16" t="s">
        <v>117</v>
      </c>
      <c r="F101" s="16" t="s">
        <v>181</v>
      </c>
      <c r="G101" s="16" t="s">
        <v>71</v>
      </c>
      <c r="H101" s="17" t="s">
        <v>182</v>
      </c>
      <c r="I101" s="18">
        <v>200000000000</v>
      </c>
      <c r="J101" s="18">
        <v>0</v>
      </c>
      <c r="K101" s="18">
        <v>174639950474</v>
      </c>
      <c r="L101" s="18">
        <v>25360049526</v>
      </c>
      <c r="M101" s="18">
        <v>172999550999</v>
      </c>
      <c r="N101" s="15">
        <f t="shared" si="7"/>
        <v>0.86499775499499998</v>
      </c>
      <c r="O101" s="18">
        <v>172999550999</v>
      </c>
      <c r="P101" s="15">
        <f t="shared" si="8"/>
        <v>0.86499775499499998</v>
      </c>
      <c r="Q101" s="18">
        <v>172999550999</v>
      </c>
      <c r="R101" s="16" t="s">
        <v>180</v>
      </c>
    </row>
    <row r="102" spans="1:18" ht="78.75" x14ac:dyDescent="0.25">
      <c r="A102" s="12" t="s">
        <v>112</v>
      </c>
      <c r="B102" s="12" t="s">
        <v>114</v>
      </c>
      <c r="C102" s="12" t="s">
        <v>115</v>
      </c>
      <c r="D102" s="12" t="s">
        <v>183</v>
      </c>
      <c r="E102" s="12" t="s">
        <v>166</v>
      </c>
      <c r="F102" s="12" t="s">
        <v>166</v>
      </c>
      <c r="G102" s="12" t="s">
        <v>166</v>
      </c>
      <c r="H102" s="13" t="s">
        <v>184</v>
      </c>
      <c r="I102" s="14">
        <v>7654130380</v>
      </c>
      <c r="J102" s="14">
        <v>0</v>
      </c>
      <c r="K102" s="14">
        <v>6360215418</v>
      </c>
      <c r="L102" s="14">
        <v>1293914962</v>
      </c>
      <c r="M102" s="14">
        <v>0</v>
      </c>
      <c r="N102" s="15">
        <f t="shared" si="7"/>
        <v>0</v>
      </c>
      <c r="O102" s="14">
        <v>0</v>
      </c>
      <c r="P102" s="15">
        <f t="shared" si="8"/>
        <v>0</v>
      </c>
      <c r="Q102" s="14">
        <v>0</v>
      </c>
      <c r="R102" s="12" t="s">
        <v>86</v>
      </c>
    </row>
    <row r="103" spans="1:18" ht="126" x14ac:dyDescent="0.25">
      <c r="A103" s="16" t="s">
        <v>112</v>
      </c>
      <c r="B103" s="16" t="s">
        <v>114</v>
      </c>
      <c r="C103" s="16" t="s">
        <v>115</v>
      </c>
      <c r="D103" s="16" t="s">
        <v>183</v>
      </c>
      <c r="E103" s="16" t="s">
        <v>117</v>
      </c>
      <c r="F103" s="16" t="s">
        <v>185</v>
      </c>
      <c r="G103" s="16" t="s">
        <v>26</v>
      </c>
      <c r="H103" s="17" t="s">
        <v>186</v>
      </c>
      <c r="I103" s="18">
        <v>2252298782</v>
      </c>
      <c r="J103" s="18">
        <v>0</v>
      </c>
      <c r="K103" s="18">
        <v>1858784116</v>
      </c>
      <c r="L103" s="18">
        <v>393514666</v>
      </c>
      <c r="M103" s="18">
        <v>0</v>
      </c>
      <c r="N103" s="15">
        <f t="shared" si="7"/>
        <v>0</v>
      </c>
      <c r="O103" s="18">
        <v>0</v>
      </c>
      <c r="P103" s="15">
        <f t="shared" si="8"/>
        <v>0</v>
      </c>
      <c r="Q103" s="18">
        <v>0</v>
      </c>
      <c r="R103" s="16" t="s">
        <v>86</v>
      </c>
    </row>
    <row r="104" spans="1:18" ht="126" x14ac:dyDescent="0.25">
      <c r="A104" s="16" t="s">
        <v>112</v>
      </c>
      <c r="B104" s="16" t="s">
        <v>114</v>
      </c>
      <c r="C104" s="16" t="s">
        <v>115</v>
      </c>
      <c r="D104" s="16" t="s">
        <v>183</v>
      </c>
      <c r="E104" s="16" t="s">
        <v>117</v>
      </c>
      <c r="F104" s="16" t="s">
        <v>187</v>
      </c>
      <c r="G104" s="16" t="s">
        <v>26</v>
      </c>
      <c r="H104" s="17" t="s">
        <v>188</v>
      </c>
      <c r="I104" s="18">
        <v>590711309</v>
      </c>
      <c r="J104" s="18">
        <v>0</v>
      </c>
      <c r="K104" s="18">
        <v>0</v>
      </c>
      <c r="L104" s="18">
        <v>590711309</v>
      </c>
      <c r="M104" s="18">
        <v>0</v>
      </c>
      <c r="N104" s="15">
        <f t="shared" si="7"/>
        <v>0</v>
      </c>
      <c r="O104" s="18">
        <v>0</v>
      </c>
      <c r="P104" s="15">
        <f t="shared" si="8"/>
        <v>0</v>
      </c>
      <c r="Q104" s="18">
        <v>0</v>
      </c>
      <c r="R104" s="16" t="s">
        <v>86</v>
      </c>
    </row>
    <row r="105" spans="1:18" ht="157.5" x14ac:dyDescent="0.25">
      <c r="A105" s="16" t="s">
        <v>112</v>
      </c>
      <c r="B105" s="16" t="s">
        <v>114</v>
      </c>
      <c r="C105" s="16" t="s">
        <v>115</v>
      </c>
      <c r="D105" s="16" t="s">
        <v>183</v>
      </c>
      <c r="E105" s="16" t="s">
        <v>117</v>
      </c>
      <c r="F105" s="16" t="s">
        <v>189</v>
      </c>
      <c r="G105" s="16" t="s">
        <v>26</v>
      </c>
      <c r="H105" s="17" t="s">
        <v>190</v>
      </c>
      <c r="I105" s="18">
        <v>389048987</v>
      </c>
      <c r="J105" s="18">
        <v>0</v>
      </c>
      <c r="K105" s="18">
        <v>79360000</v>
      </c>
      <c r="L105" s="18">
        <v>309688987</v>
      </c>
      <c r="M105" s="18">
        <v>0</v>
      </c>
      <c r="N105" s="15">
        <f t="shared" si="7"/>
        <v>0</v>
      </c>
      <c r="O105" s="18">
        <v>0</v>
      </c>
      <c r="P105" s="15">
        <f t="shared" si="8"/>
        <v>0</v>
      </c>
      <c r="Q105" s="18">
        <v>0</v>
      </c>
      <c r="R105" s="16" t="s">
        <v>86</v>
      </c>
    </row>
    <row r="106" spans="1:18" ht="63" x14ac:dyDescent="0.25">
      <c r="A106" s="12" t="s">
        <v>112</v>
      </c>
      <c r="B106" s="12" t="s">
        <v>191</v>
      </c>
      <c r="C106" s="12" t="s">
        <v>115</v>
      </c>
      <c r="D106" s="12" t="s">
        <v>132</v>
      </c>
      <c r="E106" s="12"/>
      <c r="F106" s="12"/>
      <c r="G106" s="12"/>
      <c r="H106" s="13" t="s">
        <v>192</v>
      </c>
      <c r="I106" s="14">
        <v>73000000000</v>
      </c>
      <c r="J106" s="14">
        <v>0</v>
      </c>
      <c r="K106" s="14">
        <v>47452203784</v>
      </c>
      <c r="L106" s="14">
        <v>25547796216</v>
      </c>
      <c r="M106" s="14">
        <v>22272126108</v>
      </c>
      <c r="N106" s="15">
        <f t="shared" si="7"/>
        <v>0.30509761791780821</v>
      </c>
      <c r="O106" s="14">
        <v>15585793131</v>
      </c>
      <c r="P106" s="15">
        <f t="shared" si="8"/>
        <v>0.21350401549315068</v>
      </c>
      <c r="Q106" s="14">
        <v>15295400853</v>
      </c>
      <c r="R106" s="12" t="s">
        <v>180</v>
      </c>
    </row>
    <row r="107" spans="1:18" ht="141.75" x14ac:dyDescent="0.25">
      <c r="A107" s="16" t="s">
        <v>112</v>
      </c>
      <c r="B107" s="16" t="s">
        <v>191</v>
      </c>
      <c r="C107" s="16" t="s">
        <v>115</v>
      </c>
      <c r="D107" s="16" t="s">
        <v>132</v>
      </c>
      <c r="E107" s="16" t="s">
        <v>117</v>
      </c>
      <c r="F107" s="16" t="s">
        <v>193</v>
      </c>
      <c r="G107" s="16" t="s">
        <v>26</v>
      </c>
      <c r="H107" s="17" t="s">
        <v>194</v>
      </c>
      <c r="I107" s="18">
        <v>4596000000</v>
      </c>
      <c r="J107" s="18">
        <v>0</v>
      </c>
      <c r="K107" s="18">
        <v>0</v>
      </c>
      <c r="L107" s="18">
        <v>4596000000</v>
      </c>
      <c r="M107" s="18">
        <v>0</v>
      </c>
      <c r="N107" s="15">
        <f t="shared" si="7"/>
        <v>0</v>
      </c>
      <c r="O107" s="18">
        <v>0</v>
      </c>
      <c r="P107" s="15">
        <f t="shared" si="8"/>
        <v>0</v>
      </c>
      <c r="Q107" s="18">
        <v>0</v>
      </c>
      <c r="R107" s="16" t="s">
        <v>180</v>
      </c>
    </row>
    <row r="108" spans="1:18" ht="110.25" x14ac:dyDescent="0.25">
      <c r="A108" s="16" t="s">
        <v>112</v>
      </c>
      <c r="B108" s="16" t="s">
        <v>191</v>
      </c>
      <c r="C108" s="16" t="s">
        <v>115</v>
      </c>
      <c r="D108" s="16" t="s">
        <v>132</v>
      </c>
      <c r="E108" s="16" t="s">
        <v>117</v>
      </c>
      <c r="F108" s="16" t="s">
        <v>195</v>
      </c>
      <c r="G108" s="16" t="s">
        <v>26</v>
      </c>
      <c r="H108" s="17" t="s">
        <v>196</v>
      </c>
      <c r="I108" s="18">
        <v>2748098226</v>
      </c>
      <c r="J108" s="18">
        <v>0</v>
      </c>
      <c r="K108" s="18">
        <v>2744322221</v>
      </c>
      <c r="L108" s="18">
        <v>3776005</v>
      </c>
      <c r="M108" s="18">
        <v>2715522221</v>
      </c>
      <c r="N108" s="15">
        <f t="shared" si="7"/>
        <v>0.98814598230449135</v>
      </c>
      <c r="O108" s="18">
        <v>689488556</v>
      </c>
      <c r="P108" s="15">
        <f t="shared" si="8"/>
        <v>0.25089661987940892</v>
      </c>
      <c r="Q108" s="18">
        <v>399096278</v>
      </c>
      <c r="R108" s="16" t="s">
        <v>180</v>
      </c>
    </row>
    <row r="109" spans="1:18" ht="126" x14ac:dyDescent="0.25">
      <c r="A109" s="16" t="s">
        <v>112</v>
      </c>
      <c r="B109" s="16" t="s">
        <v>191</v>
      </c>
      <c r="C109" s="16" t="s">
        <v>115</v>
      </c>
      <c r="D109" s="16" t="s">
        <v>132</v>
      </c>
      <c r="E109" s="16" t="s">
        <v>117</v>
      </c>
      <c r="F109" s="16" t="s">
        <v>197</v>
      </c>
      <c r="G109" s="16" t="s">
        <v>26</v>
      </c>
      <c r="H109" s="17" t="s">
        <v>198</v>
      </c>
      <c r="I109" s="18">
        <v>18029315482</v>
      </c>
      <c r="J109" s="18">
        <v>0</v>
      </c>
      <c r="K109" s="18">
        <v>8525766666</v>
      </c>
      <c r="L109" s="18">
        <v>9503548816</v>
      </c>
      <c r="M109" s="18">
        <v>7262466666</v>
      </c>
      <c r="N109" s="15">
        <f t="shared" si="7"/>
        <v>0.40281433165061969</v>
      </c>
      <c r="O109" s="18">
        <v>2820520000</v>
      </c>
      <c r="P109" s="15">
        <f t="shared" si="8"/>
        <v>0.15644077018985739</v>
      </c>
      <c r="Q109" s="18">
        <v>2820520000</v>
      </c>
      <c r="R109" s="16" t="s">
        <v>180</v>
      </c>
    </row>
    <row r="110" spans="1:18" ht="141.75" x14ac:dyDescent="0.25">
      <c r="A110" s="16" t="s">
        <v>112</v>
      </c>
      <c r="B110" s="16" t="s">
        <v>191</v>
      </c>
      <c r="C110" s="16" t="s">
        <v>115</v>
      </c>
      <c r="D110" s="16" t="s">
        <v>132</v>
      </c>
      <c r="E110" s="16" t="s">
        <v>117</v>
      </c>
      <c r="F110" s="16" t="s">
        <v>193</v>
      </c>
      <c r="G110" s="16" t="s">
        <v>71</v>
      </c>
      <c r="H110" s="17" t="s">
        <v>199</v>
      </c>
      <c r="I110" s="18">
        <v>960000000</v>
      </c>
      <c r="J110" s="18">
        <v>0</v>
      </c>
      <c r="K110" s="18">
        <v>359568610</v>
      </c>
      <c r="L110" s="18">
        <v>600431390</v>
      </c>
      <c r="M110" s="18">
        <v>359568610</v>
      </c>
      <c r="N110" s="15">
        <f t="shared" si="7"/>
        <v>0.37455063541666667</v>
      </c>
      <c r="O110" s="18">
        <v>141215964</v>
      </c>
      <c r="P110" s="15">
        <f t="shared" si="8"/>
        <v>0.14709996249999999</v>
      </c>
      <c r="Q110" s="18">
        <v>141215964</v>
      </c>
      <c r="R110" s="16" t="s">
        <v>180</v>
      </c>
    </row>
    <row r="111" spans="1:18" ht="110.25" x14ac:dyDescent="0.25">
      <c r="A111" s="16" t="s">
        <v>112</v>
      </c>
      <c r="B111" s="16" t="s">
        <v>191</v>
      </c>
      <c r="C111" s="16" t="s">
        <v>115</v>
      </c>
      <c r="D111" s="16" t="s">
        <v>132</v>
      </c>
      <c r="E111" s="16" t="s">
        <v>117</v>
      </c>
      <c r="F111" s="16" t="s">
        <v>197</v>
      </c>
      <c r="G111" s="16" t="s">
        <v>71</v>
      </c>
      <c r="H111" s="17" t="s">
        <v>200</v>
      </c>
      <c r="I111" s="18">
        <v>45970684518</v>
      </c>
      <c r="J111" s="18">
        <v>0</v>
      </c>
      <c r="K111" s="18">
        <v>35822546287</v>
      </c>
      <c r="L111" s="18">
        <v>10148138231</v>
      </c>
      <c r="M111" s="18">
        <v>11934568611</v>
      </c>
      <c r="N111" s="15">
        <f t="shared" si="7"/>
        <v>0.25961259302821504</v>
      </c>
      <c r="O111" s="18">
        <v>11934568611</v>
      </c>
      <c r="P111" s="15">
        <f t="shared" si="8"/>
        <v>0.25961259302821504</v>
      </c>
      <c r="Q111" s="18">
        <v>11934568611</v>
      </c>
      <c r="R111" s="16" t="s">
        <v>180</v>
      </c>
    </row>
    <row r="112" spans="1:18" ht="110.25" x14ac:dyDescent="0.25">
      <c r="A112" s="16" t="s">
        <v>112</v>
      </c>
      <c r="B112" s="16" t="s">
        <v>191</v>
      </c>
      <c r="C112" s="16" t="s">
        <v>115</v>
      </c>
      <c r="D112" s="16" t="s">
        <v>132</v>
      </c>
      <c r="E112" s="16" t="s">
        <v>117</v>
      </c>
      <c r="F112" s="16" t="s">
        <v>195</v>
      </c>
      <c r="G112" s="16" t="s">
        <v>71</v>
      </c>
      <c r="H112" s="17" t="s">
        <v>201</v>
      </c>
      <c r="I112" s="18">
        <v>695901774</v>
      </c>
      <c r="J112" s="18">
        <v>0</v>
      </c>
      <c r="K112" s="18">
        <v>0</v>
      </c>
      <c r="L112" s="18">
        <v>695901774</v>
      </c>
      <c r="M112" s="18">
        <v>0</v>
      </c>
      <c r="N112" s="15">
        <f t="shared" si="7"/>
        <v>0</v>
      </c>
      <c r="O112" s="18">
        <v>0</v>
      </c>
      <c r="P112" s="15">
        <f t="shared" si="8"/>
        <v>0</v>
      </c>
      <c r="Q112" s="18">
        <v>0</v>
      </c>
      <c r="R112" s="16" t="s">
        <v>180</v>
      </c>
    </row>
    <row r="113" spans="1:18" ht="63" x14ac:dyDescent="0.25">
      <c r="A113" s="12" t="s">
        <v>112</v>
      </c>
      <c r="B113" s="12" t="s">
        <v>191</v>
      </c>
      <c r="C113" s="12" t="s">
        <v>115</v>
      </c>
      <c r="D113" s="12" t="s">
        <v>202</v>
      </c>
      <c r="E113" s="12"/>
      <c r="F113" s="12"/>
      <c r="G113" s="12"/>
      <c r="H113" s="13" t="s">
        <v>203</v>
      </c>
      <c r="I113" s="14">
        <v>24192834492</v>
      </c>
      <c r="J113" s="14">
        <v>0</v>
      </c>
      <c r="K113" s="14">
        <v>16696276533</v>
      </c>
      <c r="L113" s="14">
        <v>7496557959</v>
      </c>
      <c r="M113" s="14">
        <v>2246276533</v>
      </c>
      <c r="N113" s="15">
        <f t="shared" si="7"/>
        <v>9.2848836449602082E-2</v>
      </c>
      <c r="O113" s="14">
        <v>747537867</v>
      </c>
      <c r="P113" s="15">
        <f t="shared" si="8"/>
        <v>3.0899143597547165E-2</v>
      </c>
      <c r="Q113" s="14">
        <v>439537867</v>
      </c>
      <c r="R113" s="12" t="s">
        <v>204</v>
      </c>
    </row>
    <row r="114" spans="1:18" ht="157.5" x14ac:dyDescent="0.25">
      <c r="A114" s="16" t="s">
        <v>112</v>
      </c>
      <c r="B114" s="16" t="s">
        <v>191</v>
      </c>
      <c r="C114" s="16" t="s">
        <v>115</v>
      </c>
      <c r="D114" s="16" t="s">
        <v>202</v>
      </c>
      <c r="E114" s="16" t="s">
        <v>117</v>
      </c>
      <c r="F114" s="16" t="s">
        <v>205</v>
      </c>
      <c r="G114" s="16" t="s">
        <v>26</v>
      </c>
      <c r="H114" s="17" t="s">
        <v>206</v>
      </c>
      <c r="I114" s="18">
        <v>29250000</v>
      </c>
      <c r="J114" s="18">
        <v>0</v>
      </c>
      <c r="K114" s="18">
        <v>29250000</v>
      </c>
      <c r="L114" s="18">
        <v>0</v>
      </c>
      <c r="M114" s="18">
        <v>29250000</v>
      </c>
      <c r="N114" s="15">
        <f t="shared" si="7"/>
        <v>1</v>
      </c>
      <c r="O114" s="18">
        <v>4133333</v>
      </c>
      <c r="P114" s="15">
        <f t="shared" si="8"/>
        <v>0.14131052991452991</v>
      </c>
      <c r="Q114" s="18">
        <v>133333</v>
      </c>
      <c r="R114" s="16" t="s">
        <v>204</v>
      </c>
    </row>
    <row r="115" spans="1:18" ht="157.5" x14ac:dyDescent="0.25">
      <c r="A115" s="16" t="s">
        <v>112</v>
      </c>
      <c r="B115" s="16" t="s">
        <v>191</v>
      </c>
      <c r="C115" s="16" t="s">
        <v>115</v>
      </c>
      <c r="D115" s="16" t="s">
        <v>202</v>
      </c>
      <c r="E115" s="16" t="s">
        <v>117</v>
      </c>
      <c r="F115" s="16" t="s">
        <v>207</v>
      </c>
      <c r="G115" s="16" t="s">
        <v>26</v>
      </c>
      <c r="H115" s="17" t="s">
        <v>208</v>
      </c>
      <c r="I115" s="18">
        <v>239466667</v>
      </c>
      <c r="J115" s="18">
        <v>0</v>
      </c>
      <c r="K115" s="18">
        <v>239466667</v>
      </c>
      <c r="L115" s="18">
        <v>0</v>
      </c>
      <c r="M115" s="18">
        <v>239466667</v>
      </c>
      <c r="N115" s="15">
        <f t="shared" si="7"/>
        <v>1</v>
      </c>
      <c r="O115" s="18">
        <v>92466667</v>
      </c>
      <c r="P115" s="15">
        <f t="shared" si="8"/>
        <v>0.38613585831551245</v>
      </c>
      <c r="Q115" s="18">
        <v>92466667</v>
      </c>
      <c r="R115" s="16" t="s">
        <v>204</v>
      </c>
    </row>
    <row r="116" spans="1:18" ht="110.25" x14ac:dyDescent="0.25">
      <c r="A116" s="16" t="s">
        <v>112</v>
      </c>
      <c r="B116" s="16" t="s">
        <v>191</v>
      </c>
      <c r="C116" s="16" t="s">
        <v>115</v>
      </c>
      <c r="D116" s="16" t="s">
        <v>202</v>
      </c>
      <c r="E116" s="16" t="s">
        <v>117</v>
      </c>
      <c r="F116" s="16" t="s">
        <v>209</v>
      </c>
      <c r="G116" s="16" t="s">
        <v>26</v>
      </c>
      <c r="H116" s="17" t="s">
        <v>210</v>
      </c>
      <c r="I116" s="18">
        <v>191833333</v>
      </c>
      <c r="J116" s="18">
        <v>0</v>
      </c>
      <c r="K116" s="18">
        <v>191833333</v>
      </c>
      <c r="L116" s="18">
        <v>0</v>
      </c>
      <c r="M116" s="18">
        <v>191833333</v>
      </c>
      <c r="N116" s="15">
        <f t="shared" si="7"/>
        <v>1</v>
      </c>
      <c r="O116" s="18">
        <v>58250666</v>
      </c>
      <c r="P116" s="15">
        <f t="shared" si="8"/>
        <v>0.30365247316012595</v>
      </c>
      <c r="Q116" s="18">
        <v>58250666</v>
      </c>
      <c r="R116" s="16" t="s">
        <v>204</v>
      </c>
    </row>
    <row r="117" spans="1:18" ht="126" x14ac:dyDescent="0.25">
      <c r="A117" s="16" t="s">
        <v>112</v>
      </c>
      <c r="B117" s="16" t="s">
        <v>191</v>
      </c>
      <c r="C117" s="16" t="s">
        <v>115</v>
      </c>
      <c r="D117" s="16" t="s">
        <v>202</v>
      </c>
      <c r="E117" s="16" t="s">
        <v>117</v>
      </c>
      <c r="F117" s="16" t="s">
        <v>211</v>
      </c>
      <c r="G117" s="16" t="s">
        <v>26</v>
      </c>
      <c r="H117" s="17" t="s">
        <v>212</v>
      </c>
      <c r="I117" s="18">
        <v>13435726533</v>
      </c>
      <c r="J117" s="18">
        <v>0</v>
      </c>
      <c r="K117" s="18">
        <v>13435726533</v>
      </c>
      <c r="L117" s="18">
        <v>0</v>
      </c>
      <c r="M117" s="18">
        <v>785726533</v>
      </c>
      <c r="N117" s="15">
        <f t="shared" si="7"/>
        <v>5.8480390403164807E-2</v>
      </c>
      <c r="O117" s="18">
        <v>292687201</v>
      </c>
      <c r="P117" s="15">
        <f t="shared" si="8"/>
        <v>2.1784248159645095E-2</v>
      </c>
      <c r="Q117" s="18">
        <v>288687201</v>
      </c>
      <c r="R117" s="16" t="s">
        <v>204</v>
      </c>
    </row>
    <row r="118" spans="1:18" ht="110.25" x14ac:dyDescent="0.25">
      <c r="A118" s="16" t="s">
        <v>112</v>
      </c>
      <c r="B118" s="16" t="s">
        <v>191</v>
      </c>
      <c r="C118" s="16" t="s">
        <v>115</v>
      </c>
      <c r="D118" s="16" t="s">
        <v>202</v>
      </c>
      <c r="E118" s="16" t="s">
        <v>117</v>
      </c>
      <c r="F118" s="16" t="s">
        <v>211</v>
      </c>
      <c r="G118" s="16" t="s">
        <v>71</v>
      </c>
      <c r="H118" s="17" t="s">
        <v>213</v>
      </c>
      <c r="I118" s="18">
        <v>6001357959</v>
      </c>
      <c r="J118" s="18">
        <v>0</v>
      </c>
      <c r="K118" s="18">
        <v>2800000000</v>
      </c>
      <c r="L118" s="18">
        <v>3201357959</v>
      </c>
      <c r="M118" s="18">
        <v>1000000000</v>
      </c>
      <c r="N118" s="15">
        <f t="shared" si="7"/>
        <v>0.16662895411868234</v>
      </c>
      <c r="O118" s="18">
        <v>300000000</v>
      </c>
      <c r="P118" s="15">
        <f t="shared" si="8"/>
        <v>4.99886862356047E-2</v>
      </c>
      <c r="Q118" s="18">
        <v>0</v>
      </c>
      <c r="R118" s="16" t="s">
        <v>204</v>
      </c>
    </row>
    <row r="119" spans="1:18" ht="157.5" x14ac:dyDescent="0.25">
      <c r="A119" s="16" t="s">
        <v>112</v>
      </c>
      <c r="B119" s="16" t="s">
        <v>191</v>
      </c>
      <c r="C119" s="16" t="s">
        <v>115</v>
      </c>
      <c r="D119" s="16" t="s">
        <v>202</v>
      </c>
      <c r="E119" s="16" t="s">
        <v>117</v>
      </c>
      <c r="F119" s="16" t="s">
        <v>207</v>
      </c>
      <c r="G119" s="16" t="s">
        <v>71</v>
      </c>
      <c r="H119" s="17" t="s">
        <v>214</v>
      </c>
      <c r="I119" s="18">
        <v>960533333</v>
      </c>
      <c r="J119" s="18">
        <v>0</v>
      </c>
      <c r="K119" s="18">
        <v>0</v>
      </c>
      <c r="L119" s="18">
        <v>960533333</v>
      </c>
      <c r="M119" s="18">
        <v>0</v>
      </c>
      <c r="N119" s="15">
        <f t="shared" si="7"/>
        <v>0</v>
      </c>
      <c r="O119" s="18">
        <v>0</v>
      </c>
      <c r="P119" s="15">
        <f t="shared" si="8"/>
        <v>0</v>
      </c>
      <c r="Q119" s="18">
        <v>0</v>
      </c>
      <c r="R119" s="16" t="s">
        <v>204</v>
      </c>
    </row>
    <row r="120" spans="1:18" ht="94.5" x14ac:dyDescent="0.25">
      <c r="A120" s="16" t="s">
        <v>112</v>
      </c>
      <c r="B120" s="16" t="s">
        <v>191</v>
      </c>
      <c r="C120" s="16" t="s">
        <v>115</v>
      </c>
      <c r="D120" s="16" t="s">
        <v>202</v>
      </c>
      <c r="E120" s="16" t="s">
        <v>117</v>
      </c>
      <c r="F120" s="16" t="s">
        <v>209</v>
      </c>
      <c r="G120" s="16" t="s">
        <v>71</v>
      </c>
      <c r="H120" s="17" t="s">
        <v>215</v>
      </c>
      <c r="I120" s="18">
        <v>1154666667</v>
      </c>
      <c r="J120" s="18">
        <v>0</v>
      </c>
      <c r="K120" s="18">
        <v>0</v>
      </c>
      <c r="L120" s="18">
        <v>1154666667</v>
      </c>
      <c r="M120" s="18">
        <v>0</v>
      </c>
      <c r="N120" s="15">
        <f t="shared" si="7"/>
        <v>0</v>
      </c>
      <c r="O120" s="18">
        <v>0</v>
      </c>
      <c r="P120" s="15">
        <f t="shared" si="8"/>
        <v>0</v>
      </c>
      <c r="Q120" s="18">
        <v>0</v>
      </c>
      <c r="R120" s="16" t="s">
        <v>204</v>
      </c>
    </row>
    <row r="121" spans="1:18" ht="141.75" x14ac:dyDescent="0.25">
      <c r="A121" s="16" t="s">
        <v>112</v>
      </c>
      <c r="B121" s="16" t="s">
        <v>191</v>
      </c>
      <c r="C121" s="16" t="s">
        <v>115</v>
      </c>
      <c r="D121" s="16" t="s">
        <v>202</v>
      </c>
      <c r="E121" s="16" t="s">
        <v>117</v>
      </c>
      <c r="F121" s="16" t="s">
        <v>205</v>
      </c>
      <c r="G121" s="16" t="s">
        <v>71</v>
      </c>
      <c r="H121" s="17" t="s">
        <v>216</v>
      </c>
      <c r="I121" s="18">
        <v>2180000000</v>
      </c>
      <c r="J121" s="18">
        <v>0</v>
      </c>
      <c r="K121" s="18">
        <v>0</v>
      </c>
      <c r="L121" s="18">
        <v>2180000000</v>
      </c>
      <c r="M121" s="18">
        <v>0</v>
      </c>
      <c r="N121" s="15">
        <f t="shared" si="7"/>
        <v>0</v>
      </c>
      <c r="O121" s="18">
        <v>0</v>
      </c>
      <c r="P121" s="15">
        <f t="shared" si="8"/>
        <v>0</v>
      </c>
      <c r="Q121" s="18">
        <v>0</v>
      </c>
      <c r="R121" s="16" t="s">
        <v>204</v>
      </c>
    </row>
    <row r="122" spans="1:18" ht="78.75" x14ac:dyDescent="0.25">
      <c r="A122" s="12" t="s">
        <v>112</v>
      </c>
      <c r="B122" s="12" t="s">
        <v>191</v>
      </c>
      <c r="C122" s="12" t="s">
        <v>115</v>
      </c>
      <c r="D122" s="12" t="s">
        <v>139</v>
      </c>
      <c r="E122" s="12"/>
      <c r="F122" s="12"/>
      <c r="G122" s="12"/>
      <c r="H122" s="13" t="s">
        <v>217</v>
      </c>
      <c r="I122" s="14">
        <v>79000000000</v>
      </c>
      <c r="J122" s="14">
        <v>0</v>
      </c>
      <c r="K122" s="14">
        <v>61723849137.57</v>
      </c>
      <c r="L122" s="14">
        <v>17276150862.43</v>
      </c>
      <c r="M122" s="14">
        <v>23043544699.130001</v>
      </c>
      <c r="N122" s="15">
        <f t="shared" si="7"/>
        <v>0.29169043922949367</v>
      </c>
      <c r="O122" s="14">
        <v>8282902919.7700005</v>
      </c>
      <c r="P122" s="15">
        <f t="shared" si="8"/>
        <v>0.1048468724021519</v>
      </c>
      <c r="Q122" s="14">
        <v>8074115260.7700005</v>
      </c>
      <c r="R122" s="12" t="s">
        <v>218</v>
      </c>
    </row>
    <row r="123" spans="1:18" ht="157.5" x14ac:dyDescent="0.25">
      <c r="A123" s="16" t="s">
        <v>112</v>
      </c>
      <c r="B123" s="16" t="s">
        <v>191</v>
      </c>
      <c r="C123" s="16" t="s">
        <v>115</v>
      </c>
      <c r="D123" s="16" t="s">
        <v>139</v>
      </c>
      <c r="E123" s="16" t="s">
        <v>117</v>
      </c>
      <c r="F123" s="16" t="s">
        <v>219</v>
      </c>
      <c r="G123" s="16" t="s">
        <v>26</v>
      </c>
      <c r="H123" s="17" t="s">
        <v>220</v>
      </c>
      <c r="I123" s="18">
        <v>12018367630</v>
      </c>
      <c r="J123" s="18">
        <v>0</v>
      </c>
      <c r="K123" s="18">
        <v>11089051954</v>
      </c>
      <c r="L123" s="18">
        <v>929315676</v>
      </c>
      <c r="M123" s="18">
        <v>3407388610</v>
      </c>
      <c r="N123" s="15">
        <f t="shared" si="7"/>
        <v>0.28351509247350259</v>
      </c>
      <c r="O123" s="18">
        <v>1133344506</v>
      </c>
      <c r="P123" s="15">
        <f t="shared" si="8"/>
        <v>9.4301034956774735E-2</v>
      </c>
      <c r="Q123" s="18">
        <v>925425592</v>
      </c>
      <c r="R123" s="16" t="s">
        <v>218</v>
      </c>
    </row>
    <row r="124" spans="1:18" ht="157.5" x14ac:dyDescent="0.25">
      <c r="A124" s="16" t="s">
        <v>112</v>
      </c>
      <c r="B124" s="16" t="s">
        <v>191</v>
      </c>
      <c r="C124" s="16" t="s">
        <v>115</v>
      </c>
      <c r="D124" s="16" t="s">
        <v>139</v>
      </c>
      <c r="E124" s="16" t="s">
        <v>117</v>
      </c>
      <c r="F124" s="16" t="s">
        <v>221</v>
      </c>
      <c r="G124" s="16" t="s">
        <v>26</v>
      </c>
      <c r="H124" s="17" t="s">
        <v>222</v>
      </c>
      <c r="I124" s="18">
        <v>3428580229</v>
      </c>
      <c r="J124" s="18">
        <v>0</v>
      </c>
      <c r="K124" s="18">
        <v>3362548665</v>
      </c>
      <c r="L124" s="18">
        <v>66031564</v>
      </c>
      <c r="M124" s="18">
        <v>3362548665</v>
      </c>
      <c r="N124" s="15">
        <f t="shared" si="7"/>
        <v>0.98074084326757638</v>
      </c>
      <c r="O124" s="18">
        <v>1304658303</v>
      </c>
      <c r="P124" s="15">
        <f t="shared" si="8"/>
        <v>0.38052436164823955</v>
      </c>
      <c r="Q124" s="18">
        <v>1304658303</v>
      </c>
      <c r="R124" s="16" t="s">
        <v>218</v>
      </c>
    </row>
    <row r="125" spans="1:18" ht="157.5" x14ac:dyDescent="0.25">
      <c r="A125" s="16" t="s">
        <v>112</v>
      </c>
      <c r="B125" s="16" t="s">
        <v>191</v>
      </c>
      <c r="C125" s="16" t="s">
        <v>115</v>
      </c>
      <c r="D125" s="16" t="s">
        <v>139</v>
      </c>
      <c r="E125" s="16" t="s">
        <v>117</v>
      </c>
      <c r="F125" s="16" t="s">
        <v>223</v>
      </c>
      <c r="G125" s="16" t="s">
        <v>26</v>
      </c>
      <c r="H125" s="17" t="s">
        <v>224</v>
      </c>
      <c r="I125" s="18">
        <v>1445634807</v>
      </c>
      <c r="J125" s="18">
        <v>0</v>
      </c>
      <c r="K125" s="18">
        <v>1445634807</v>
      </c>
      <c r="L125" s="18">
        <v>0</v>
      </c>
      <c r="M125" s="18">
        <v>1445634807</v>
      </c>
      <c r="N125" s="15">
        <f t="shared" si="7"/>
        <v>1</v>
      </c>
      <c r="O125" s="18">
        <v>553455719</v>
      </c>
      <c r="P125" s="15">
        <f t="shared" si="8"/>
        <v>0.38284614919347332</v>
      </c>
      <c r="Q125" s="18">
        <v>553455719</v>
      </c>
      <c r="R125" s="16" t="s">
        <v>218</v>
      </c>
    </row>
    <row r="126" spans="1:18" ht="126" x14ac:dyDescent="0.25">
      <c r="A126" s="16" t="s">
        <v>112</v>
      </c>
      <c r="B126" s="16" t="s">
        <v>191</v>
      </c>
      <c r="C126" s="16" t="s">
        <v>115</v>
      </c>
      <c r="D126" s="16" t="s">
        <v>139</v>
      </c>
      <c r="E126" s="16" t="s">
        <v>117</v>
      </c>
      <c r="F126" s="16" t="s">
        <v>225</v>
      </c>
      <c r="G126" s="16" t="s">
        <v>26</v>
      </c>
      <c r="H126" s="17" t="s">
        <v>226</v>
      </c>
      <c r="I126" s="18">
        <v>1575098276</v>
      </c>
      <c r="J126" s="18">
        <v>0</v>
      </c>
      <c r="K126" s="18">
        <v>1570385876</v>
      </c>
      <c r="L126" s="18">
        <v>4712400</v>
      </c>
      <c r="M126" s="18">
        <v>275082876</v>
      </c>
      <c r="N126" s="15">
        <f t="shared" si="7"/>
        <v>0.17464489688769108</v>
      </c>
      <c r="O126" s="18">
        <v>127914876</v>
      </c>
      <c r="P126" s="15">
        <f t="shared" si="8"/>
        <v>8.1210726942602535E-2</v>
      </c>
      <c r="Q126" s="18">
        <v>127046131</v>
      </c>
      <c r="R126" s="16" t="s">
        <v>218</v>
      </c>
    </row>
    <row r="127" spans="1:18" ht="157.5" x14ac:dyDescent="0.25">
      <c r="A127" s="16" t="s">
        <v>112</v>
      </c>
      <c r="B127" s="16" t="s">
        <v>191</v>
      </c>
      <c r="C127" s="16" t="s">
        <v>115</v>
      </c>
      <c r="D127" s="16" t="s">
        <v>139</v>
      </c>
      <c r="E127" s="16" t="s">
        <v>117</v>
      </c>
      <c r="F127" s="16" t="s">
        <v>227</v>
      </c>
      <c r="G127" s="16" t="s">
        <v>26</v>
      </c>
      <c r="H127" s="17" t="s">
        <v>228</v>
      </c>
      <c r="I127" s="18">
        <v>9416788110</v>
      </c>
      <c r="J127" s="18">
        <v>0</v>
      </c>
      <c r="K127" s="18">
        <v>6043169851</v>
      </c>
      <c r="L127" s="18">
        <v>3373618259</v>
      </c>
      <c r="M127" s="18">
        <v>4472697722.5600004</v>
      </c>
      <c r="N127" s="15">
        <f t="shared" si="7"/>
        <v>0.4749706237746068</v>
      </c>
      <c r="O127" s="18">
        <v>1192124303.2</v>
      </c>
      <c r="P127" s="15">
        <f t="shared" si="8"/>
        <v>0.12659563847826666</v>
      </c>
      <c r="Q127" s="18">
        <v>1192124303.2</v>
      </c>
      <c r="R127" s="16" t="s">
        <v>218</v>
      </c>
    </row>
    <row r="128" spans="1:18" ht="141.75" x14ac:dyDescent="0.25">
      <c r="A128" s="16" t="s">
        <v>112</v>
      </c>
      <c r="B128" s="16" t="s">
        <v>191</v>
      </c>
      <c r="C128" s="16" t="s">
        <v>115</v>
      </c>
      <c r="D128" s="16" t="s">
        <v>139</v>
      </c>
      <c r="E128" s="16" t="s">
        <v>117</v>
      </c>
      <c r="F128" s="16" t="s">
        <v>229</v>
      </c>
      <c r="G128" s="16" t="s">
        <v>26</v>
      </c>
      <c r="H128" s="17" t="s">
        <v>230</v>
      </c>
      <c r="I128" s="18">
        <v>1861755007</v>
      </c>
      <c r="J128" s="18">
        <v>0</v>
      </c>
      <c r="K128" s="18">
        <v>1532414446.5699999</v>
      </c>
      <c r="L128" s="18">
        <v>329340560.43000001</v>
      </c>
      <c r="M128" s="18">
        <v>1532414446.5699999</v>
      </c>
      <c r="N128" s="15">
        <f t="shared" si="7"/>
        <v>0.82310209496323916</v>
      </c>
      <c r="O128" s="18">
        <v>552294183.57000005</v>
      </c>
      <c r="P128" s="15">
        <f t="shared" si="8"/>
        <v>0.2966524497011867</v>
      </c>
      <c r="Q128" s="18">
        <v>552294183.57000005</v>
      </c>
      <c r="R128" s="16" t="s">
        <v>218</v>
      </c>
    </row>
    <row r="129" spans="1:18" ht="141.75" x14ac:dyDescent="0.25">
      <c r="A129" s="16" t="s">
        <v>112</v>
      </c>
      <c r="B129" s="16" t="s">
        <v>191</v>
      </c>
      <c r="C129" s="16" t="s">
        <v>115</v>
      </c>
      <c r="D129" s="16" t="s">
        <v>139</v>
      </c>
      <c r="E129" s="16" t="s">
        <v>117</v>
      </c>
      <c r="F129" s="16" t="s">
        <v>227</v>
      </c>
      <c r="G129" s="16" t="s">
        <v>71</v>
      </c>
      <c r="H129" s="17" t="s">
        <v>231</v>
      </c>
      <c r="I129" s="18">
        <v>8307865370</v>
      </c>
      <c r="J129" s="18">
        <v>0</v>
      </c>
      <c r="K129" s="18">
        <v>1034732967</v>
      </c>
      <c r="L129" s="18">
        <v>7273132403</v>
      </c>
      <c r="M129" s="18">
        <v>1034732967</v>
      </c>
      <c r="N129" s="15">
        <f t="shared" si="7"/>
        <v>0.12454859592892031</v>
      </c>
      <c r="O129" s="18">
        <v>0</v>
      </c>
      <c r="P129" s="15">
        <f t="shared" si="8"/>
        <v>0</v>
      </c>
      <c r="Q129" s="18">
        <v>0</v>
      </c>
      <c r="R129" s="16" t="s">
        <v>218</v>
      </c>
    </row>
    <row r="130" spans="1:18" ht="141.75" x14ac:dyDescent="0.25">
      <c r="A130" s="16" t="s">
        <v>112</v>
      </c>
      <c r="B130" s="16" t="s">
        <v>191</v>
      </c>
      <c r="C130" s="16" t="s">
        <v>115</v>
      </c>
      <c r="D130" s="16" t="s">
        <v>139</v>
      </c>
      <c r="E130" s="16" t="s">
        <v>117</v>
      </c>
      <c r="F130" s="16" t="s">
        <v>219</v>
      </c>
      <c r="G130" s="16" t="s">
        <v>71</v>
      </c>
      <c r="H130" s="17" t="s">
        <v>232</v>
      </c>
      <c r="I130" s="18">
        <v>2887736954</v>
      </c>
      <c r="J130" s="18">
        <v>0</v>
      </c>
      <c r="K130" s="18">
        <v>2887736954</v>
      </c>
      <c r="L130" s="18">
        <v>0</v>
      </c>
      <c r="M130" s="18">
        <v>2887736954</v>
      </c>
      <c r="N130" s="15">
        <f t="shared" si="7"/>
        <v>1</v>
      </c>
      <c r="O130" s="18">
        <v>0</v>
      </c>
      <c r="P130" s="15">
        <f t="shared" si="8"/>
        <v>0</v>
      </c>
      <c r="Q130" s="18">
        <v>0</v>
      </c>
      <c r="R130" s="16" t="s">
        <v>218</v>
      </c>
    </row>
    <row r="131" spans="1:18" ht="126" x14ac:dyDescent="0.25">
      <c r="A131" s="16" t="s">
        <v>112</v>
      </c>
      <c r="B131" s="16" t="s">
        <v>191</v>
      </c>
      <c r="C131" s="16" t="s">
        <v>115</v>
      </c>
      <c r="D131" s="16" t="s">
        <v>139</v>
      </c>
      <c r="E131" s="16" t="s">
        <v>117</v>
      </c>
      <c r="F131" s="16" t="s">
        <v>229</v>
      </c>
      <c r="G131" s="16" t="s">
        <v>71</v>
      </c>
      <c r="H131" s="17" t="s">
        <v>233</v>
      </c>
      <c r="I131" s="18">
        <v>9925307651</v>
      </c>
      <c r="J131" s="18">
        <v>0</v>
      </c>
      <c r="K131" s="18">
        <v>4625307651</v>
      </c>
      <c r="L131" s="18">
        <v>5300000000</v>
      </c>
      <c r="M131" s="18">
        <v>4625307651</v>
      </c>
      <c r="N131" s="15">
        <f t="shared" si="7"/>
        <v>0.46601151456841627</v>
      </c>
      <c r="O131" s="18">
        <v>3419111029</v>
      </c>
      <c r="P131" s="15">
        <f t="shared" si="8"/>
        <v>0.34448413582983656</v>
      </c>
      <c r="Q131" s="18">
        <v>3419111029</v>
      </c>
      <c r="R131" s="16" t="s">
        <v>218</v>
      </c>
    </row>
    <row r="132" spans="1:18" ht="47.25" x14ac:dyDescent="0.25">
      <c r="A132" s="12" t="s">
        <v>112</v>
      </c>
      <c r="B132" s="12" t="s">
        <v>191</v>
      </c>
      <c r="C132" s="12" t="s">
        <v>115</v>
      </c>
      <c r="D132" s="12" t="s">
        <v>150</v>
      </c>
      <c r="E132" s="12"/>
      <c r="F132" s="12"/>
      <c r="G132" s="12"/>
      <c r="H132" s="13" t="s">
        <v>234</v>
      </c>
      <c r="I132" s="14">
        <v>6000000000</v>
      </c>
      <c r="J132" s="14">
        <v>0</v>
      </c>
      <c r="K132" s="14">
        <v>6000000000</v>
      </c>
      <c r="L132" s="14">
        <v>0</v>
      </c>
      <c r="M132" s="14">
        <v>6000000000</v>
      </c>
      <c r="N132" s="15">
        <f t="shared" si="7"/>
        <v>1</v>
      </c>
      <c r="O132" s="14">
        <v>6000000000</v>
      </c>
      <c r="P132" s="15">
        <f t="shared" si="8"/>
        <v>1</v>
      </c>
      <c r="Q132" s="14">
        <v>6000000000</v>
      </c>
      <c r="R132" s="12" t="s">
        <v>180</v>
      </c>
    </row>
    <row r="133" spans="1:18" ht="94.5" x14ac:dyDescent="0.25">
      <c r="A133" s="16" t="s">
        <v>112</v>
      </c>
      <c r="B133" s="16" t="s">
        <v>191</v>
      </c>
      <c r="C133" s="16" t="s">
        <v>115</v>
      </c>
      <c r="D133" s="16" t="s">
        <v>150</v>
      </c>
      <c r="E133" s="16" t="s">
        <v>117</v>
      </c>
      <c r="F133" s="16" t="s">
        <v>235</v>
      </c>
      <c r="G133" s="16" t="s">
        <v>71</v>
      </c>
      <c r="H133" s="17" t="s">
        <v>236</v>
      </c>
      <c r="I133" s="18">
        <v>414537500</v>
      </c>
      <c r="J133" s="18">
        <v>0</v>
      </c>
      <c r="K133" s="18">
        <v>414537500</v>
      </c>
      <c r="L133" s="18">
        <v>0</v>
      </c>
      <c r="M133" s="18">
        <v>414537500</v>
      </c>
      <c r="N133" s="15">
        <f t="shared" si="7"/>
        <v>1</v>
      </c>
      <c r="O133" s="18">
        <v>414537500</v>
      </c>
      <c r="P133" s="15">
        <f t="shared" si="8"/>
        <v>1</v>
      </c>
      <c r="Q133" s="18">
        <v>414537500</v>
      </c>
      <c r="R133" s="16" t="s">
        <v>180</v>
      </c>
    </row>
    <row r="134" spans="1:18" ht="78.75" x14ac:dyDescent="0.25">
      <c r="A134" s="16" t="s">
        <v>112</v>
      </c>
      <c r="B134" s="16" t="s">
        <v>191</v>
      </c>
      <c r="C134" s="16" t="s">
        <v>115</v>
      </c>
      <c r="D134" s="16" t="s">
        <v>150</v>
      </c>
      <c r="E134" s="16" t="s">
        <v>117</v>
      </c>
      <c r="F134" s="16" t="s">
        <v>237</v>
      </c>
      <c r="G134" s="16" t="s">
        <v>71</v>
      </c>
      <c r="H134" s="17" t="s">
        <v>238</v>
      </c>
      <c r="I134" s="18">
        <v>5585462500</v>
      </c>
      <c r="J134" s="18">
        <v>0</v>
      </c>
      <c r="K134" s="18">
        <v>5585462500</v>
      </c>
      <c r="L134" s="18">
        <v>0</v>
      </c>
      <c r="M134" s="18">
        <v>5585462500</v>
      </c>
      <c r="N134" s="15">
        <f t="shared" si="7"/>
        <v>1</v>
      </c>
      <c r="O134" s="18">
        <v>5585462500</v>
      </c>
      <c r="P134" s="15">
        <f t="shared" si="8"/>
        <v>1</v>
      </c>
      <c r="Q134" s="18">
        <v>5585462500</v>
      </c>
      <c r="R134" s="16" t="s">
        <v>180</v>
      </c>
    </row>
    <row r="135" spans="1:18" ht="31.5" x14ac:dyDescent="0.25">
      <c r="A135" s="12" t="s">
        <v>112</v>
      </c>
      <c r="B135" s="12" t="s">
        <v>191</v>
      </c>
      <c r="C135" s="12" t="s">
        <v>115</v>
      </c>
      <c r="D135" s="12" t="s">
        <v>239</v>
      </c>
      <c r="E135" s="12"/>
      <c r="F135" s="12"/>
      <c r="G135" s="12"/>
      <c r="H135" s="13" t="s">
        <v>240</v>
      </c>
      <c r="I135" s="14">
        <v>72163599157</v>
      </c>
      <c r="J135" s="14">
        <v>0</v>
      </c>
      <c r="K135" s="14">
        <v>57669944614</v>
      </c>
      <c r="L135" s="14">
        <v>14493654543</v>
      </c>
      <c r="M135" s="14">
        <v>40067608223</v>
      </c>
      <c r="N135" s="15">
        <f t="shared" si="7"/>
        <v>0.55523295250044868</v>
      </c>
      <c r="O135" s="14">
        <v>7697105235</v>
      </c>
      <c r="P135" s="15">
        <f t="shared" si="8"/>
        <v>0.10666188112727144</v>
      </c>
      <c r="Q135" s="14">
        <v>7697105235</v>
      </c>
      <c r="R135" s="12" t="s">
        <v>241</v>
      </c>
    </row>
    <row r="136" spans="1:18" ht="110.25" x14ac:dyDescent="0.25">
      <c r="A136" s="16" t="s">
        <v>112</v>
      </c>
      <c r="B136" s="16" t="s">
        <v>191</v>
      </c>
      <c r="C136" s="16" t="s">
        <v>115</v>
      </c>
      <c r="D136" s="16" t="s">
        <v>239</v>
      </c>
      <c r="E136" s="16" t="s">
        <v>117</v>
      </c>
      <c r="F136" s="16" t="s">
        <v>242</v>
      </c>
      <c r="G136" s="16" t="s">
        <v>26</v>
      </c>
      <c r="H136" s="17" t="s">
        <v>243</v>
      </c>
      <c r="I136" s="18">
        <v>1739628024</v>
      </c>
      <c r="J136" s="18">
        <v>0</v>
      </c>
      <c r="K136" s="18">
        <v>1719761115</v>
      </c>
      <c r="L136" s="18">
        <v>19866909</v>
      </c>
      <c r="M136" s="18">
        <v>1357511826</v>
      </c>
      <c r="N136" s="15">
        <f t="shared" si="7"/>
        <v>0.78034603218141763</v>
      </c>
      <c r="O136" s="18">
        <v>698019521</v>
      </c>
      <c r="P136" s="15">
        <f t="shared" si="8"/>
        <v>0.40124642243634034</v>
      </c>
      <c r="Q136" s="18">
        <v>698019521</v>
      </c>
      <c r="R136" s="16" t="s">
        <v>241</v>
      </c>
    </row>
    <row r="137" spans="1:18" ht="110.25" x14ac:dyDescent="0.25">
      <c r="A137" s="16" t="s">
        <v>112</v>
      </c>
      <c r="B137" s="16" t="s">
        <v>191</v>
      </c>
      <c r="C137" s="16" t="s">
        <v>115</v>
      </c>
      <c r="D137" s="16" t="s">
        <v>239</v>
      </c>
      <c r="E137" s="16" t="s">
        <v>117</v>
      </c>
      <c r="F137" s="16" t="s">
        <v>244</v>
      </c>
      <c r="G137" s="16" t="s">
        <v>26</v>
      </c>
      <c r="H137" s="17" t="s">
        <v>245</v>
      </c>
      <c r="I137" s="18">
        <v>1533225174</v>
      </c>
      <c r="J137" s="18">
        <v>0</v>
      </c>
      <c r="K137" s="18">
        <v>1518718744</v>
      </c>
      <c r="L137" s="18">
        <v>14506430</v>
      </c>
      <c r="M137" s="18">
        <v>1518718744</v>
      </c>
      <c r="N137" s="15">
        <f t="shared" ref="N137:N189" si="9">+M137/I137</f>
        <v>0.99053861738902027</v>
      </c>
      <c r="O137" s="18">
        <v>77001561</v>
      </c>
      <c r="P137" s="15">
        <f t="shared" ref="P137:P189" si="10">+O137/I137</f>
        <v>5.0221951938808955E-2</v>
      </c>
      <c r="Q137" s="18">
        <v>77001561</v>
      </c>
      <c r="R137" s="16" t="s">
        <v>241</v>
      </c>
    </row>
    <row r="138" spans="1:18" ht="78.75" x14ac:dyDescent="0.25">
      <c r="A138" s="16" t="s">
        <v>112</v>
      </c>
      <c r="B138" s="16" t="s">
        <v>191</v>
      </c>
      <c r="C138" s="16" t="s">
        <v>115</v>
      </c>
      <c r="D138" s="16" t="s">
        <v>239</v>
      </c>
      <c r="E138" s="16" t="s">
        <v>117</v>
      </c>
      <c r="F138" s="16" t="s">
        <v>246</v>
      </c>
      <c r="G138" s="16" t="s">
        <v>26</v>
      </c>
      <c r="H138" s="17" t="s">
        <v>247</v>
      </c>
      <c r="I138" s="18">
        <v>773701955</v>
      </c>
      <c r="J138" s="18">
        <v>0</v>
      </c>
      <c r="K138" s="18">
        <v>479751393</v>
      </c>
      <c r="L138" s="18">
        <v>293950562</v>
      </c>
      <c r="M138" s="18">
        <v>479751393</v>
      </c>
      <c r="N138" s="15">
        <f t="shared" si="9"/>
        <v>0.62007261310332351</v>
      </c>
      <c r="O138" s="18">
        <v>191146055</v>
      </c>
      <c r="P138" s="15">
        <f t="shared" si="10"/>
        <v>0.24705386068205037</v>
      </c>
      <c r="Q138" s="18">
        <v>191146055</v>
      </c>
      <c r="R138" s="16" t="s">
        <v>241</v>
      </c>
    </row>
    <row r="139" spans="1:18" ht="157.5" x14ac:dyDescent="0.25">
      <c r="A139" s="16" t="s">
        <v>112</v>
      </c>
      <c r="B139" s="16" t="s">
        <v>191</v>
      </c>
      <c r="C139" s="16" t="s">
        <v>115</v>
      </c>
      <c r="D139" s="16" t="s">
        <v>239</v>
      </c>
      <c r="E139" s="16" t="s">
        <v>117</v>
      </c>
      <c r="F139" s="16" t="s">
        <v>248</v>
      </c>
      <c r="G139" s="16" t="s">
        <v>26</v>
      </c>
      <c r="H139" s="17" t="s">
        <v>249</v>
      </c>
      <c r="I139" s="18">
        <v>1505819205</v>
      </c>
      <c r="J139" s="18">
        <v>0</v>
      </c>
      <c r="K139" s="18">
        <v>810929358</v>
      </c>
      <c r="L139" s="18">
        <v>694889847</v>
      </c>
      <c r="M139" s="18">
        <v>746669358</v>
      </c>
      <c r="N139" s="15">
        <f t="shared" si="9"/>
        <v>0.49585591385786582</v>
      </c>
      <c r="O139" s="18">
        <v>100616995</v>
      </c>
      <c r="P139" s="15">
        <f t="shared" si="10"/>
        <v>6.6818775232714608E-2</v>
      </c>
      <c r="Q139" s="18">
        <v>100616995</v>
      </c>
      <c r="R139" s="16" t="s">
        <v>241</v>
      </c>
    </row>
    <row r="140" spans="1:18" ht="110.25" x14ac:dyDescent="0.25">
      <c r="A140" s="16" t="s">
        <v>112</v>
      </c>
      <c r="B140" s="16" t="s">
        <v>191</v>
      </c>
      <c r="C140" s="16" t="s">
        <v>115</v>
      </c>
      <c r="D140" s="16" t="s">
        <v>239</v>
      </c>
      <c r="E140" s="16" t="s">
        <v>117</v>
      </c>
      <c r="F140" s="16" t="s">
        <v>242</v>
      </c>
      <c r="G140" s="16" t="s">
        <v>71</v>
      </c>
      <c r="H140" s="17" t="s">
        <v>250</v>
      </c>
      <c r="I140" s="18">
        <v>29756228851</v>
      </c>
      <c r="J140" s="18">
        <v>0</v>
      </c>
      <c r="K140" s="18">
        <v>21785788056</v>
      </c>
      <c r="L140" s="18">
        <v>7970440795</v>
      </c>
      <c r="M140" s="18">
        <v>12040398486</v>
      </c>
      <c r="N140" s="15">
        <f t="shared" si="9"/>
        <v>0.40463455723137998</v>
      </c>
      <c r="O140" s="18">
        <v>3269499243</v>
      </c>
      <c r="P140" s="15">
        <f t="shared" si="10"/>
        <v>0.10987612910801108</v>
      </c>
      <c r="Q140" s="18">
        <v>3269499243</v>
      </c>
      <c r="R140" s="16" t="s">
        <v>241</v>
      </c>
    </row>
    <row r="141" spans="1:18" ht="141.75" x14ac:dyDescent="0.25">
      <c r="A141" s="16" t="s">
        <v>112</v>
      </c>
      <c r="B141" s="16" t="s">
        <v>191</v>
      </c>
      <c r="C141" s="16" t="s">
        <v>115</v>
      </c>
      <c r="D141" s="16" t="s">
        <v>239</v>
      </c>
      <c r="E141" s="16" t="s">
        <v>117</v>
      </c>
      <c r="F141" s="16" t="s">
        <v>248</v>
      </c>
      <c r="G141" s="16" t="s">
        <v>71</v>
      </c>
      <c r="H141" s="17" t="s">
        <v>251</v>
      </c>
      <c r="I141" s="18">
        <v>19858470377</v>
      </c>
      <c r="J141" s="18">
        <v>0</v>
      </c>
      <c r="K141" s="18">
        <v>14358470377</v>
      </c>
      <c r="L141" s="18">
        <v>5500000000</v>
      </c>
      <c r="M141" s="18">
        <v>6928032845</v>
      </c>
      <c r="N141" s="15">
        <f t="shared" si="9"/>
        <v>0.34887041718097378</v>
      </c>
      <c r="O141" s="18">
        <v>1385606569</v>
      </c>
      <c r="P141" s="15">
        <f t="shared" si="10"/>
        <v>6.9774083436194761E-2</v>
      </c>
      <c r="Q141" s="18">
        <v>1385606569</v>
      </c>
      <c r="R141" s="16" t="s">
        <v>241</v>
      </c>
    </row>
    <row r="142" spans="1:18" ht="94.5" x14ac:dyDescent="0.25">
      <c r="A142" s="16" t="s">
        <v>112</v>
      </c>
      <c r="B142" s="16" t="s">
        <v>191</v>
      </c>
      <c r="C142" s="16" t="s">
        <v>115</v>
      </c>
      <c r="D142" s="16" t="s">
        <v>239</v>
      </c>
      <c r="E142" s="16" t="s">
        <v>117</v>
      </c>
      <c r="F142" s="16" t="s">
        <v>244</v>
      </c>
      <c r="G142" s="16" t="s">
        <v>71</v>
      </c>
      <c r="H142" s="17" t="s">
        <v>252</v>
      </c>
      <c r="I142" s="18">
        <v>16996525571</v>
      </c>
      <c r="J142" s="18">
        <v>0</v>
      </c>
      <c r="K142" s="18">
        <v>16996525571</v>
      </c>
      <c r="L142" s="18">
        <v>0</v>
      </c>
      <c r="M142" s="18">
        <v>16996525571</v>
      </c>
      <c r="N142" s="15">
        <f t="shared" si="9"/>
        <v>1</v>
      </c>
      <c r="O142" s="18">
        <v>1975215291</v>
      </c>
      <c r="P142" s="15">
        <f t="shared" si="10"/>
        <v>0.11621288614245806</v>
      </c>
      <c r="Q142" s="18">
        <v>1975215291</v>
      </c>
      <c r="R142" s="16" t="s">
        <v>241</v>
      </c>
    </row>
    <row r="143" spans="1:18" ht="126" x14ac:dyDescent="0.25">
      <c r="A143" s="12" t="s">
        <v>112</v>
      </c>
      <c r="B143" s="12" t="s">
        <v>191</v>
      </c>
      <c r="C143" s="12" t="s">
        <v>115</v>
      </c>
      <c r="D143" s="12" t="s">
        <v>253</v>
      </c>
      <c r="E143" s="12"/>
      <c r="F143" s="12"/>
      <c r="G143" s="12"/>
      <c r="H143" s="13" t="s">
        <v>254</v>
      </c>
      <c r="I143" s="14">
        <v>28143566351</v>
      </c>
      <c r="J143" s="14">
        <v>0</v>
      </c>
      <c r="K143" s="14">
        <v>25907926351</v>
      </c>
      <c r="L143" s="14">
        <v>2235640000</v>
      </c>
      <c r="M143" s="14">
        <v>10824966064</v>
      </c>
      <c r="N143" s="15">
        <f t="shared" si="9"/>
        <v>0.38463377132071841</v>
      </c>
      <c r="O143" s="14">
        <v>4849416690</v>
      </c>
      <c r="P143" s="15">
        <f t="shared" si="10"/>
        <v>0.17230995636868496</v>
      </c>
      <c r="Q143" s="14">
        <v>4260394648</v>
      </c>
      <c r="R143" s="12" t="s">
        <v>255</v>
      </c>
    </row>
    <row r="144" spans="1:18" ht="157.5" x14ac:dyDescent="0.25">
      <c r="A144" s="16" t="s">
        <v>112</v>
      </c>
      <c r="B144" s="16" t="s">
        <v>191</v>
      </c>
      <c r="C144" s="16" t="s">
        <v>115</v>
      </c>
      <c r="D144" s="16" t="s">
        <v>253</v>
      </c>
      <c r="E144" s="16" t="s">
        <v>117</v>
      </c>
      <c r="F144" s="16" t="s">
        <v>256</v>
      </c>
      <c r="G144" s="16" t="s">
        <v>26</v>
      </c>
      <c r="H144" s="17" t="s">
        <v>257</v>
      </c>
      <c r="I144" s="18">
        <v>1858691031</v>
      </c>
      <c r="J144" s="18">
        <v>0</v>
      </c>
      <c r="K144" s="18">
        <v>1703051031</v>
      </c>
      <c r="L144" s="18">
        <v>155640000</v>
      </c>
      <c r="M144" s="18">
        <v>1021504709</v>
      </c>
      <c r="N144" s="15">
        <f t="shared" si="9"/>
        <v>0.54958284726344064</v>
      </c>
      <c r="O144" s="18">
        <v>378396393</v>
      </c>
      <c r="P144" s="15">
        <f t="shared" si="10"/>
        <v>0.20358219127813718</v>
      </c>
      <c r="Q144" s="18">
        <v>378396393</v>
      </c>
      <c r="R144" s="16" t="s">
        <v>255</v>
      </c>
    </row>
    <row r="145" spans="1:18" ht="157.5" x14ac:dyDescent="0.25">
      <c r="A145" s="16" t="s">
        <v>112</v>
      </c>
      <c r="B145" s="16" t="s">
        <v>191</v>
      </c>
      <c r="C145" s="16" t="s">
        <v>115</v>
      </c>
      <c r="D145" s="16" t="s">
        <v>253</v>
      </c>
      <c r="E145" s="16" t="s">
        <v>117</v>
      </c>
      <c r="F145" s="16" t="s">
        <v>258</v>
      </c>
      <c r="G145" s="16" t="s">
        <v>26</v>
      </c>
      <c r="H145" s="17" t="s">
        <v>259</v>
      </c>
      <c r="I145" s="18">
        <v>358110000</v>
      </c>
      <c r="J145" s="18">
        <v>0</v>
      </c>
      <c r="K145" s="18">
        <v>358110000</v>
      </c>
      <c r="L145" s="18">
        <v>0</v>
      </c>
      <c r="M145" s="18">
        <v>0</v>
      </c>
      <c r="N145" s="15">
        <f t="shared" si="9"/>
        <v>0</v>
      </c>
      <c r="O145" s="18">
        <v>0</v>
      </c>
      <c r="P145" s="15">
        <f t="shared" si="10"/>
        <v>0</v>
      </c>
      <c r="Q145" s="18">
        <v>0</v>
      </c>
      <c r="R145" s="16" t="s">
        <v>255</v>
      </c>
    </row>
    <row r="146" spans="1:18" ht="157.5" x14ac:dyDescent="0.25">
      <c r="A146" s="16" t="s">
        <v>112</v>
      </c>
      <c r="B146" s="16" t="s">
        <v>191</v>
      </c>
      <c r="C146" s="16" t="s">
        <v>115</v>
      </c>
      <c r="D146" s="16" t="s">
        <v>253</v>
      </c>
      <c r="E146" s="16" t="s">
        <v>117</v>
      </c>
      <c r="F146" s="16" t="s">
        <v>260</v>
      </c>
      <c r="G146" s="16" t="s">
        <v>26</v>
      </c>
      <c r="H146" s="17" t="s">
        <v>261</v>
      </c>
      <c r="I146" s="18">
        <v>3530000000</v>
      </c>
      <c r="J146" s="18">
        <v>0</v>
      </c>
      <c r="K146" s="18">
        <v>3530000000</v>
      </c>
      <c r="L146" s="18">
        <v>0</v>
      </c>
      <c r="M146" s="18">
        <v>13033333</v>
      </c>
      <c r="N146" s="15">
        <f t="shared" si="9"/>
        <v>3.6921623229461756E-3</v>
      </c>
      <c r="O146" s="18">
        <v>13033333</v>
      </c>
      <c r="P146" s="15">
        <f t="shared" si="10"/>
        <v>3.6921623229461756E-3</v>
      </c>
      <c r="Q146" s="18">
        <v>0</v>
      </c>
      <c r="R146" s="16" t="s">
        <v>255</v>
      </c>
    </row>
    <row r="147" spans="1:18" ht="173.25" x14ac:dyDescent="0.25">
      <c r="A147" s="16" t="s">
        <v>112</v>
      </c>
      <c r="B147" s="16" t="s">
        <v>191</v>
      </c>
      <c r="C147" s="16" t="s">
        <v>115</v>
      </c>
      <c r="D147" s="16" t="s">
        <v>253</v>
      </c>
      <c r="E147" s="16" t="s">
        <v>117</v>
      </c>
      <c r="F147" s="16" t="s">
        <v>262</v>
      </c>
      <c r="G147" s="16" t="s">
        <v>26</v>
      </c>
      <c r="H147" s="17" t="s">
        <v>263</v>
      </c>
      <c r="I147" s="18">
        <v>3051372682</v>
      </c>
      <c r="J147" s="18">
        <v>0</v>
      </c>
      <c r="K147" s="18">
        <v>3051372682</v>
      </c>
      <c r="L147" s="18">
        <v>0</v>
      </c>
      <c r="M147" s="18">
        <v>0</v>
      </c>
      <c r="N147" s="15">
        <f t="shared" si="9"/>
        <v>0</v>
      </c>
      <c r="O147" s="18">
        <v>0</v>
      </c>
      <c r="P147" s="15">
        <f t="shared" si="10"/>
        <v>0</v>
      </c>
      <c r="Q147" s="18">
        <v>0</v>
      </c>
      <c r="R147" s="16" t="s">
        <v>255</v>
      </c>
    </row>
    <row r="148" spans="1:18" ht="157.5" x14ac:dyDescent="0.25">
      <c r="A148" s="16" t="s">
        <v>112</v>
      </c>
      <c r="B148" s="16" t="s">
        <v>191</v>
      </c>
      <c r="C148" s="16" t="s">
        <v>115</v>
      </c>
      <c r="D148" s="16" t="s">
        <v>253</v>
      </c>
      <c r="E148" s="16" t="s">
        <v>117</v>
      </c>
      <c r="F148" s="16" t="s">
        <v>264</v>
      </c>
      <c r="G148" s="16" t="s">
        <v>71</v>
      </c>
      <c r="H148" s="17" t="s">
        <v>265</v>
      </c>
      <c r="I148" s="18">
        <v>200000000</v>
      </c>
      <c r="J148" s="18">
        <v>0</v>
      </c>
      <c r="K148" s="18">
        <v>0</v>
      </c>
      <c r="L148" s="18">
        <v>200000000</v>
      </c>
      <c r="M148" s="18">
        <v>0</v>
      </c>
      <c r="N148" s="15">
        <f t="shared" si="9"/>
        <v>0</v>
      </c>
      <c r="O148" s="18">
        <v>0</v>
      </c>
      <c r="P148" s="15">
        <f t="shared" si="10"/>
        <v>0</v>
      </c>
      <c r="Q148" s="18">
        <v>0</v>
      </c>
      <c r="R148" s="16" t="s">
        <v>255</v>
      </c>
    </row>
    <row r="149" spans="1:18" ht="173.25" x14ac:dyDescent="0.25">
      <c r="A149" s="16" t="s">
        <v>112</v>
      </c>
      <c r="B149" s="16" t="s">
        <v>191</v>
      </c>
      <c r="C149" s="16" t="s">
        <v>115</v>
      </c>
      <c r="D149" s="16" t="s">
        <v>253</v>
      </c>
      <c r="E149" s="16" t="s">
        <v>117</v>
      </c>
      <c r="F149" s="16" t="s">
        <v>262</v>
      </c>
      <c r="G149" s="16" t="s">
        <v>71</v>
      </c>
      <c r="H149" s="17" t="s">
        <v>266</v>
      </c>
      <c r="I149" s="18">
        <v>1919962365</v>
      </c>
      <c r="J149" s="18">
        <v>0</v>
      </c>
      <c r="K149" s="18">
        <v>1919962365</v>
      </c>
      <c r="L149" s="18">
        <v>0</v>
      </c>
      <c r="M149" s="18">
        <v>1919962365</v>
      </c>
      <c r="N149" s="15">
        <f t="shared" si="9"/>
        <v>1</v>
      </c>
      <c r="O149" s="18">
        <v>1151977418</v>
      </c>
      <c r="P149" s="15">
        <f t="shared" si="10"/>
        <v>0.5999999994791565</v>
      </c>
      <c r="Q149" s="18">
        <v>575988709</v>
      </c>
      <c r="R149" s="16" t="s">
        <v>255</v>
      </c>
    </row>
    <row r="150" spans="1:18" ht="157.5" x14ac:dyDescent="0.25">
      <c r="A150" s="16" t="s">
        <v>112</v>
      </c>
      <c r="B150" s="16" t="s">
        <v>191</v>
      </c>
      <c r="C150" s="16" t="s">
        <v>115</v>
      </c>
      <c r="D150" s="16" t="s">
        <v>253</v>
      </c>
      <c r="E150" s="16" t="s">
        <v>117</v>
      </c>
      <c r="F150" s="16" t="s">
        <v>267</v>
      </c>
      <c r="G150" s="16" t="s">
        <v>71</v>
      </c>
      <c r="H150" s="17" t="s">
        <v>268</v>
      </c>
      <c r="I150" s="18">
        <v>1276529785</v>
      </c>
      <c r="J150" s="18">
        <v>0</v>
      </c>
      <c r="K150" s="18">
        <v>1276529785</v>
      </c>
      <c r="L150" s="18">
        <v>0</v>
      </c>
      <c r="M150" s="18">
        <v>1276529785</v>
      </c>
      <c r="N150" s="15">
        <f t="shared" si="9"/>
        <v>1</v>
      </c>
      <c r="O150" s="18">
        <v>1062735150.1799999</v>
      </c>
      <c r="P150" s="15">
        <f t="shared" si="10"/>
        <v>0.83251888257350759</v>
      </c>
      <c r="Q150" s="18">
        <v>1062735150.1799999</v>
      </c>
      <c r="R150" s="16" t="s">
        <v>255</v>
      </c>
    </row>
    <row r="151" spans="1:18" ht="157.5" x14ac:dyDescent="0.25">
      <c r="A151" s="16" t="s">
        <v>112</v>
      </c>
      <c r="B151" s="16" t="s">
        <v>191</v>
      </c>
      <c r="C151" s="16" t="s">
        <v>115</v>
      </c>
      <c r="D151" s="16" t="s">
        <v>253</v>
      </c>
      <c r="E151" s="16" t="s">
        <v>117</v>
      </c>
      <c r="F151" s="16" t="s">
        <v>269</v>
      </c>
      <c r="G151" s="16" t="s">
        <v>71</v>
      </c>
      <c r="H151" s="17" t="s">
        <v>270</v>
      </c>
      <c r="I151" s="18">
        <v>3716000000</v>
      </c>
      <c r="J151" s="18">
        <v>0</v>
      </c>
      <c r="K151" s="18">
        <v>3716000000</v>
      </c>
      <c r="L151" s="18">
        <v>0</v>
      </c>
      <c r="M151" s="18">
        <v>3716000000</v>
      </c>
      <c r="N151" s="15">
        <f t="shared" si="9"/>
        <v>1</v>
      </c>
      <c r="O151" s="18">
        <v>1094939245.6400001</v>
      </c>
      <c r="P151" s="15">
        <f t="shared" si="10"/>
        <v>0.29465534059203446</v>
      </c>
      <c r="Q151" s="18">
        <v>1094939245.6400001</v>
      </c>
      <c r="R151" s="16" t="s">
        <v>255</v>
      </c>
    </row>
    <row r="152" spans="1:18" ht="141.75" x14ac:dyDescent="0.25">
      <c r="A152" s="16" t="s">
        <v>112</v>
      </c>
      <c r="B152" s="16" t="s">
        <v>191</v>
      </c>
      <c r="C152" s="16" t="s">
        <v>115</v>
      </c>
      <c r="D152" s="16" t="s">
        <v>253</v>
      </c>
      <c r="E152" s="16" t="s">
        <v>117</v>
      </c>
      <c r="F152" s="16" t="s">
        <v>256</v>
      </c>
      <c r="G152" s="16" t="s">
        <v>71</v>
      </c>
      <c r="H152" s="17" t="s">
        <v>271</v>
      </c>
      <c r="I152" s="18">
        <v>2377935872</v>
      </c>
      <c r="J152" s="18">
        <v>0</v>
      </c>
      <c r="K152" s="18">
        <v>2377935872</v>
      </c>
      <c r="L152" s="18">
        <v>0</v>
      </c>
      <c r="M152" s="18">
        <v>2377935872</v>
      </c>
      <c r="N152" s="15">
        <f t="shared" si="9"/>
        <v>1</v>
      </c>
      <c r="O152" s="18">
        <v>1148335150.1800001</v>
      </c>
      <c r="P152" s="15">
        <f t="shared" si="10"/>
        <v>0.48291258132801324</v>
      </c>
      <c r="Q152" s="18">
        <v>1148335150.1800001</v>
      </c>
      <c r="R152" s="16" t="s">
        <v>255</v>
      </c>
    </row>
    <row r="153" spans="1:18" ht="157.5" x14ac:dyDescent="0.25">
      <c r="A153" s="16" t="s">
        <v>112</v>
      </c>
      <c r="B153" s="16" t="s">
        <v>191</v>
      </c>
      <c r="C153" s="16" t="s">
        <v>115</v>
      </c>
      <c r="D153" s="16" t="s">
        <v>253</v>
      </c>
      <c r="E153" s="16" t="s">
        <v>117</v>
      </c>
      <c r="F153" s="16" t="s">
        <v>260</v>
      </c>
      <c r="G153" s="16" t="s">
        <v>71</v>
      </c>
      <c r="H153" s="17" t="s">
        <v>272</v>
      </c>
      <c r="I153" s="18">
        <v>500000000</v>
      </c>
      <c r="J153" s="18">
        <v>0</v>
      </c>
      <c r="K153" s="18">
        <v>500000000</v>
      </c>
      <c r="L153" s="18">
        <v>0</v>
      </c>
      <c r="M153" s="18">
        <v>500000000</v>
      </c>
      <c r="N153" s="15">
        <f t="shared" si="9"/>
        <v>1</v>
      </c>
      <c r="O153" s="18">
        <v>0</v>
      </c>
      <c r="P153" s="15">
        <f t="shared" si="10"/>
        <v>0</v>
      </c>
      <c r="Q153" s="18">
        <v>0</v>
      </c>
      <c r="R153" s="16" t="s">
        <v>255</v>
      </c>
    </row>
    <row r="154" spans="1:18" ht="157.5" x14ac:dyDescent="0.25">
      <c r="A154" s="16" t="s">
        <v>112</v>
      </c>
      <c r="B154" s="16" t="s">
        <v>191</v>
      </c>
      <c r="C154" s="16" t="s">
        <v>115</v>
      </c>
      <c r="D154" s="16" t="s">
        <v>253</v>
      </c>
      <c r="E154" s="16" t="s">
        <v>117</v>
      </c>
      <c r="F154" s="16" t="s">
        <v>273</v>
      </c>
      <c r="G154" s="16" t="s">
        <v>71</v>
      </c>
      <c r="H154" s="17" t="s">
        <v>274</v>
      </c>
      <c r="I154" s="18">
        <v>3280000000</v>
      </c>
      <c r="J154" s="18">
        <v>0</v>
      </c>
      <c r="K154" s="18">
        <v>1400000000</v>
      </c>
      <c r="L154" s="18">
        <v>1880000000</v>
      </c>
      <c r="M154" s="18">
        <v>0</v>
      </c>
      <c r="N154" s="15">
        <f t="shared" si="9"/>
        <v>0</v>
      </c>
      <c r="O154" s="18">
        <v>0</v>
      </c>
      <c r="P154" s="15">
        <f t="shared" si="10"/>
        <v>0</v>
      </c>
      <c r="Q154" s="18">
        <v>0</v>
      </c>
      <c r="R154" s="16" t="s">
        <v>255</v>
      </c>
    </row>
    <row r="155" spans="1:18" ht="78.75" x14ac:dyDescent="0.25">
      <c r="A155" s="12" t="s">
        <v>112</v>
      </c>
      <c r="B155" s="12" t="s">
        <v>191</v>
      </c>
      <c r="C155" s="12" t="s">
        <v>115</v>
      </c>
      <c r="D155" s="12" t="s">
        <v>156</v>
      </c>
      <c r="E155" s="12"/>
      <c r="F155" s="12"/>
      <c r="G155" s="12"/>
      <c r="H155" s="13" t="s">
        <v>275</v>
      </c>
      <c r="I155" s="14">
        <v>7000000000</v>
      </c>
      <c r="J155" s="14">
        <v>0</v>
      </c>
      <c r="K155" s="14">
        <v>7000000000</v>
      </c>
      <c r="L155" s="14">
        <v>0</v>
      </c>
      <c r="M155" s="14">
        <v>7000000000</v>
      </c>
      <c r="N155" s="15">
        <f t="shared" si="9"/>
        <v>1</v>
      </c>
      <c r="O155" s="14">
        <v>7000000000</v>
      </c>
      <c r="P155" s="15">
        <f t="shared" si="10"/>
        <v>1</v>
      </c>
      <c r="Q155" s="14">
        <v>7000000000</v>
      </c>
      <c r="R155" s="12" t="s">
        <v>180</v>
      </c>
    </row>
    <row r="156" spans="1:18" ht="94.5" x14ac:dyDescent="0.25">
      <c r="A156" s="16" t="s">
        <v>112</v>
      </c>
      <c r="B156" s="16" t="s">
        <v>191</v>
      </c>
      <c r="C156" s="16" t="s">
        <v>115</v>
      </c>
      <c r="D156" s="16" t="s">
        <v>156</v>
      </c>
      <c r="E156" s="16" t="s">
        <v>117</v>
      </c>
      <c r="F156" s="16" t="s">
        <v>256</v>
      </c>
      <c r="G156" s="16" t="s">
        <v>71</v>
      </c>
      <c r="H156" s="17" t="s">
        <v>276</v>
      </c>
      <c r="I156" s="18">
        <v>269817600</v>
      </c>
      <c r="J156" s="18">
        <v>0</v>
      </c>
      <c r="K156" s="18">
        <v>269817600</v>
      </c>
      <c r="L156" s="18">
        <v>0</v>
      </c>
      <c r="M156" s="18">
        <v>269817600</v>
      </c>
      <c r="N156" s="15">
        <f t="shared" si="9"/>
        <v>1</v>
      </c>
      <c r="O156" s="18">
        <v>269817600</v>
      </c>
      <c r="P156" s="15">
        <f t="shared" si="10"/>
        <v>1</v>
      </c>
      <c r="Q156" s="18">
        <v>269817600</v>
      </c>
      <c r="R156" s="16" t="s">
        <v>180</v>
      </c>
    </row>
    <row r="157" spans="1:18" ht="126" x14ac:dyDescent="0.25">
      <c r="A157" s="16" t="s">
        <v>112</v>
      </c>
      <c r="B157" s="16" t="s">
        <v>191</v>
      </c>
      <c r="C157" s="16" t="s">
        <v>115</v>
      </c>
      <c r="D157" s="16" t="s">
        <v>156</v>
      </c>
      <c r="E157" s="16" t="s">
        <v>117</v>
      </c>
      <c r="F157" s="16" t="s">
        <v>277</v>
      </c>
      <c r="G157" s="16" t="s">
        <v>71</v>
      </c>
      <c r="H157" s="17" t="s">
        <v>278</v>
      </c>
      <c r="I157" s="18">
        <v>364000000</v>
      </c>
      <c r="J157" s="18">
        <v>0</v>
      </c>
      <c r="K157" s="18">
        <v>364000000</v>
      </c>
      <c r="L157" s="18">
        <v>0</v>
      </c>
      <c r="M157" s="18">
        <v>364000000</v>
      </c>
      <c r="N157" s="15">
        <f t="shared" si="9"/>
        <v>1</v>
      </c>
      <c r="O157" s="18">
        <v>364000000</v>
      </c>
      <c r="P157" s="15">
        <f t="shared" si="10"/>
        <v>1</v>
      </c>
      <c r="Q157" s="18">
        <v>364000000</v>
      </c>
      <c r="R157" s="16" t="s">
        <v>180</v>
      </c>
    </row>
    <row r="158" spans="1:18" ht="126" x14ac:dyDescent="0.25">
      <c r="A158" s="16" t="s">
        <v>112</v>
      </c>
      <c r="B158" s="16" t="s">
        <v>191</v>
      </c>
      <c r="C158" s="16" t="s">
        <v>115</v>
      </c>
      <c r="D158" s="16" t="s">
        <v>156</v>
      </c>
      <c r="E158" s="16" t="s">
        <v>117</v>
      </c>
      <c r="F158" s="16" t="s">
        <v>279</v>
      </c>
      <c r="G158" s="16" t="s">
        <v>71</v>
      </c>
      <c r="H158" s="17" t="s">
        <v>280</v>
      </c>
      <c r="I158" s="18">
        <v>266337857</v>
      </c>
      <c r="J158" s="18">
        <v>0</v>
      </c>
      <c r="K158" s="18">
        <v>266337857</v>
      </c>
      <c r="L158" s="18">
        <v>0</v>
      </c>
      <c r="M158" s="18">
        <v>266337857</v>
      </c>
      <c r="N158" s="15">
        <f t="shared" si="9"/>
        <v>1</v>
      </c>
      <c r="O158" s="18">
        <v>266337857</v>
      </c>
      <c r="P158" s="15">
        <f t="shared" si="10"/>
        <v>1</v>
      </c>
      <c r="Q158" s="18">
        <v>266337857</v>
      </c>
      <c r="R158" s="16" t="s">
        <v>180</v>
      </c>
    </row>
    <row r="159" spans="1:18" ht="110.25" x14ac:dyDescent="0.25">
      <c r="A159" s="16" t="s">
        <v>112</v>
      </c>
      <c r="B159" s="16" t="s">
        <v>191</v>
      </c>
      <c r="C159" s="16" t="s">
        <v>115</v>
      </c>
      <c r="D159" s="16" t="s">
        <v>156</v>
      </c>
      <c r="E159" s="16" t="s">
        <v>117</v>
      </c>
      <c r="F159" s="16" t="s">
        <v>281</v>
      </c>
      <c r="G159" s="16" t="s">
        <v>71</v>
      </c>
      <c r="H159" s="17" t="s">
        <v>282</v>
      </c>
      <c r="I159" s="18">
        <v>313508035</v>
      </c>
      <c r="J159" s="18">
        <v>0</v>
      </c>
      <c r="K159" s="18">
        <v>313508035</v>
      </c>
      <c r="L159" s="18">
        <v>0</v>
      </c>
      <c r="M159" s="18">
        <v>313508035</v>
      </c>
      <c r="N159" s="15">
        <f t="shared" si="9"/>
        <v>1</v>
      </c>
      <c r="O159" s="18">
        <v>313508035</v>
      </c>
      <c r="P159" s="15">
        <f t="shared" si="10"/>
        <v>1</v>
      </c>
      <c r="Q159" s="18">
        <v>313508035</v>
      </c>
      <c r="R159" s="16" t="s">
        <v>180</v>
      </c>
    </row>
    <row r="160" spans="1:18" ht="110.25" x14ac:dyDescent="0.25">
      <c r="A160" s="16" t="s">
        <v>112</v>
      </c>
      <c r="B160" s="16" t="s">
        <v>191</v>
      </c>
      <c r="C160" s="16" t="s">
        <v>115</v>
      </c>
      <c r="D160" s="16" t="s">
        <v>156</v>
      </c>
      <c r="E160" s="16" t="s">
        <v>117</v>
      </c>
      <c r="F160" s="16" t="s">
        <v>283</v>
      </c>
      <c r="G160" s="16" t="s">
        <v>71</v>
      </c>
      <c r="H160" s="17" t="s">
        <v>284</v>
      </c>
      <c r="I160" s="18">
        <v>2776124870</v>
      </c>
      <c r="J160" s="18">
        <v>0</v>
      </c>
      <c r="K160" s="18">
        <v>2776124870</v>
      </c>
      <c r="L160" s="18">
        <v>0</v>
      </c>
      <c r="M160" s="18">
        <v>2776124870</v>
      </c>
      <c r="N160" s="15">
        <f t="shared" si="9"/>
        <v>1</v>
      </c>
      <c r="O160" s="18">
        <v>2776124870</v>
      </c>
      <c r="P160" s="15">
        <f t="shared" si="10"/>
        <v>1</v>
      </c>
      <c r="Q160" s="18">
        <v>2776124870</v>
      </c>
      <c r="R160" s="16" t="s">
        <v>180</v>
      </c>
    </row>
    <row r="161" spans="1:18" ht="126" x14ac:dyDescent="0.25">
      <c r="A161" s="16" t="s">
        <v>112</v>
      </c>
      <c r="B161" s="16" t="s">
        <v>191</v>
      </c>
      <c r="C161" s="16" t="s">
        <v>115</v>
      </c>
      <c r="D161" s="16" t="s">
        <v>156</v>
      </c>
      <c r="E161" s="16" t="s">
        <v>117</v>
      </c>
      <c r="F161" s="16" t="s">
        <v>285</v>
      </c>
      <c r="G161" s="16" t="s">
        <v>71</v>
      </c>
      <c r="H161" s="17" t="s">
        <v>286</v>
      </c>
      <c r="I161" s="18">
        <v>3010211638</v>
      </c>
      <c r="J161" s="18">
        <v>0</v>
      </c>
      <c r="K161" s="18">
        <v>3010211638</v>
      </c>
      <c r="L161" s="18">
        <v>0</v>
      </c>
      <c r="M161" s="18">
        <v>3010211638</v>
      </c>
      <c r="N161" s="15">
        <f t="shared" si="9"/>
        <v>1</v>
      </c>
      <c r="O161" s="18">
        <v>3010211638</v>
      </c>
      <c r="P161" s="15">
        <f t="shared" si="10"/>
        <v>1</v>
      </c>
      <c r="Q161" s="18">
        <v>3010211638</v>
      </c>
      <c r="R161" s="16" t="s">
        <v>180</v>
      </c>
    </row>
    <row r="162" spans="1:18" ht="78.75" x14ac:dyDescent="0.25">
      <c r="A162" s="12" t="s">
        <v>112</v>
      </c>
      <c r="B162" s="12" t="s">
        <v>191</v>
      </c>
      <c r="C162" s="12" t="s">
        <v>115</v>
      </c>
      <c r="D162" s="12" t="s">
        <v>160</v>
      </c>
      <c r="E162" s="12"/>
      <c r="F162" s="12"/>
      <c r="G162" s="12"/>
      <c r="H162" s="13" t="s">
        <v>287</v>
      </c>
      <c r="I162" s="14">
        <v>5500000000</v>
      </c>
      <c r="J162" s="14">
        <v>0</v>
      </c>
      <c r="K162" s="14">
        <v>5500000000</v>
      </c>
      <c r="L162" s="14">
        <v>0</v>
      </c>
      <c r="M162" s="14">
        <v>5500000000</v>
      </c>
      <c r="N162" s="15">
        <f t="shared" si="9"/>
        <v>1</v>
      </c>
      <c r="O162" s="14">
        <v>5500000000</v>
      </c>
      <c r="P162" s="15">
        <f t="shared" si="10"/>
        <v>1</v>
      </c>
      <c r="Q162" s="14">
        <v>5500000000</v>
      </c>
      <c r="R162" s="12" t="s">
        <v>180</v>
      </c>
    </row>
    <row r="163" spans="1:18" ht="141.75" x14ac:dyDescent="0.25">
      <c r="A163" s="16" t="s">
        <v>112</v>
      </c>
      <c r="B163" s="16" t="s">
        <v>191</v>
      </c>
      <c r="C163" s="16" t="s">
        <v>115</v>
      </c>
      <c r="D163" s="16" t="s">
        <v>160</v>
      </c>
      <c r="E163" s="16" t="s">
        <v>117</v>
      </c>
      <c r="F163" s="16" t="s">
        <v>197</v>
      </c>
      <c r="G163" s="16" t="s">
        <v>71</v>
      </c>
      <c r="H163" s="17" t="s">
        <v>288</v>
      </c>
      <c r="I163" s="18">
        <v>4492677962</v>
      </c>
      <c r="J163" s="18">
        <v>0</v>
      </c>
      <c r="K163" s="18">
        <v>4492677962</v>
      </c>
      <c r="L163" s="18">
        <v>0</v>
      </c>
      <c r="M163" s="18">
        <v>4492677962</v>
      </c>
      <c r="N163" s="15">
        <f t="shared" si="9"/>
        <v>1</v>
      </c>
      <c r="O163" s="18">
        <v>4492677962</v>
      </c>
      <c r="P163" s="15">
        <f t="shared" si="10"/>
        <v>1</v>
      </c>
      <c r="Q163" s="18">
        <v>4492677962</v>
      </c>
      <c r="R163" s="16" t="s">
        <v>180</v>
      </c>
    </row>
    <row r="164" spans="1:18" ht="157.5" x14ac:dyDescent="0.25">
      <c r="A164" s="16" t="s">
        <v>112</v>
      </c>
      <c r="B164" s="16" t="s">
        <v>191</v>
      </c>
      <c r="C164" s="16" t="s">
        <v>115</v>
      </c>
      <c r="D164" s="16" t="s">
        <v>160</v>
      </c>
      <c r="E164" s="16" t="s">
        <v>117</v>
      </c>
      <c r="F164" s="16" t="s">
        <v>289</v>
      </c>
      <c r="G164" s="16" t="s">
        <v>71</v>
      </c>
      <c r="H164" s="17" t="s">
        <v>290</v>
      </c>
      <c r="I164" s="18">
        <v>1007322038</v>
      </c>
      <c r="J164" s="18">
        <v>0</v>
      </c>
      <c r="K164" s="18">
        <v>1007322038</v>
      </c>
      <c r="L164" s="18">
        <v>0</v>
      </c>
      <c r="M164" s="18">
        <v>1007322038</v>
      </c>
      <c r="N164" s="15">
        <f t="shared" si="9"/>
        <v>1</v>
      </c>
      <c r="O164" s="18">
        <v>1007322038</v>
      </c>
      <c r="P164" s="15">
        <f t="shared" si="10"/>
        <v>1</v>
      </c>
      <c r="Q164" s="18">
        <v>1007322038</v>
      </c>
      <c r="R164" s="16" t="s">
        <v>180</v>
      </c>
    </row>
    <row r="165" spans="1:18" ht="78.75" x14ac:dyDescent="0.25">
      <c r="A165" s="12" t="s">
        <v>112</v>
      </c>
      <c r="B165" s="12" t="s">
        <v>191</v>
      </c>
      <c r="C165" s="12" t="s">
        <v>115</v>
      </c>
      <c r="D165" s="12" t="s">
        <v>291</v>
      </c>
      <c r="E165" s="12"/>
      <c r="F165" s="12"/>
      <c r="G165" s="12"/>
      <c r="H165" s="13" t="s">
        <v>292</v>
      </c>
      <c r="I165" s="14">
        <v>18000000000</v>
      </c>
      <c r="J165" s="14">
        <v>0</v>
      </c>
      <c r="K165" s="14">
        <v>18000000000</v>
      </c>
      <c r="L165" s="14">
        <v>0</v>
      </c>
      <c r="M165" s="14">
        <v>18000000000</v>
      </c>
      <c r="N165" s="15">
        <f t="shared" si="9"/>
        <v>1</v>
      </c>
      <c r="O165" s="14">
        <v>6000000000</v>
      </c>
      <c r="P165" s="15">
        <f t="shared" si="10"/>
        <v>0.33333333333333331</v>
      </c>
      <c r="Q165" s="14">
        <v>6000000000</v>
      </c>
      <c r="R165" s="12" t="s">
        <v>103</v>
      </c>
    </row>
    <row r="166" spans="1:18" ht="94.5" x14ac:dyDescent="0.25">
      <c r="A166" s="16" t="s">
        <v>112</v>
      </c>
      <c r="B166" s="16" t="s">
        <v>191</v>
      </c>
      <c r="C166" s="16" t="s">
        <v>115</v>
      </c>
      <c r="D166" s="16" t="s">
        <v>291</v>
      </c>
      <c r="E166" s="16" t="s">
        <v>117</v>
      </c>
      <c r="F166" s="16" t="s">
        <v>256</v>
      </c>
      <c r="G166" s="16" t="s">
        <v>71</v>
      </c>
      <c r="H166" s="17" t="s">
        <v>293</v>
      </c>
      <c r="I166" s="18">
        <v>1100440000</v>
      </c>
      <c r="J166" s="18">
        <v>0</v>
      </c>
      <c r="K166" s="18">
        <v>1100440000</v>
      </c>
      <c r="L166" s="18">
        <v>0</v>
      </c>
      <c r="M166" s="18">
        <v>1100440000</v>
      </c>
      <c r="N166" s="15">
        <f t="shared" si="9"/>
        <v>1</v>
      </c>
      <c r="O166" s="18">
        <v>0</v>
      </c>
      <c r="P166" s="15">
        <f t="shared" si="10"/>
        <v>0</v>
      </c>
      <c r="Q166" s="18">
        <v>0</v>
      </c>
      <c r="R166" s="16" t="s">
        <v>103</v>
      </c>
    </row>
    <row r="167" spans="1:18" ht="110.25" x14ac:dyDescent="0.25">
      <c r="A167" s="16" t="s">
        <v>112</v>
      </c>
      <c r="B167" s="16" t="s">
        <v>191</v>
      </c>
      <c r="C167" s="16" t="s">
        <v>115</v>
      </c>
      <c r="D167" s="16" t="s">
        <v>291</v>
      </c>
      <c r="E167" s="16" t="s">
        <v>117</v>
      </c>
      <c r="F167" s="16" t="s">
        <v>294</v>
      </c>
      <c r="G167" s="16" t="s">
        <v>71</v>
      </c>
      <c r="H167" s="17" t="s">
        <v>295</v>
      </c>
      <c r="I167" s="18">
        <v>1800720000</v>
      </c>
      <c r="J167" s="18">
        <v>0</v>
      </c>
      <c r="K167" s="18">
        <v>1800720000</v>
      </c>
      <c r="L167" s="18">
        <v>0</v>
      </c>
      <c r="M167" s="18">
        <v>1800720000</v>
      </c>
      <c r="N167" s="15">
        <f t="shared" si="9"/>
        <v>1</v>
      </c>
      <c r="O167" s="18">
        <v>0</v>
      </c>
      <c r="P167" s="15">
        <f t="shared" si="10"/>
        <v>0</v>
      </c>
      <c r="Q167" s="18">
        <v>0</v>
      </c>
      <c r="R167" s="16" t="s">
        <v>103</v>
      </c>
    </row>
    <row r="168" spans="1:18" ht="110.25" x14ac:dyDescent="0.25">
      <c r="A168" s="16" t="s">
        <v>112</v>
      </c>
      <c r="B168" s="16" t="s">
        <v>191</v>
      </c>
      <c r="C168" s="16" t="s">
        <v>115</v>
      </c>
      <c r="D168" s="16" t="s">
        <v>291</v>
      </c>
      <c r="E168" s="16" t="s">
        <v>117</v>
      </c>
      <c r="F168" s="16" t="s">
        <v>296</v>
      </c>
      <c r="G168" s="16" t="s">
        <v>71</v>
      </c>
      <c r="H168" s="17" t="s">
        <v>297</v>
      </c>
      <c r="I168" s="18">
        <v>15098840000</v>
      </c>
      <c r="J168" s="18">
        <v>0</v>
      </c>
      <c r="K168" s="18">
        <v>15098840000</v>
      </c>
      <c r="L168" s="18">
        <v>0</v>
      </c>
      <c r="M168" s="18">
        <v>15098840000</v>
      </c>
      <c r="N168" s="15">
        <f t="shared" si="9"/>
        <v>1</v>
      </c>
      <c r="O168" s="18">
        <v>6000000000</v>
      </c>
      <c r="P168" s="15">
        <f t="shared" si="10"/>
        <v>0.39738152069960342</v>
      </c>
      <c r="Q168" s="18">
        <v>6000000000</v>
      </c>
      <c r="R168" s="16" t="s">
        <v>103</v>
      </c>
    </row>
    <row r="169" spans="1:18" ht="47.25" x14ac:dyDescent="0.25">
      <c r="A169" s="12" t="s">
        <v>112</v>
      </c>
      <c r="B169" s="12" t="s">
        <v>191</v>
      </c>
      <c r="C169" s="12" t="s">
        <v>115</v>
      </c>
      <c r="D169" s="12" t="s">
        <v>165</v>
      </c>
      <c r="E169" s="12"/>
      <c r="F169" s="12"/>
      <c r="G169" s="12"/>
      <c r="H169" s="13" t="s">
        <v>298</v>
      </c>
      <c r="I169" s="14">
        <v>11500000000</v>
      </c>
      <c r="J169" s="14">
        <v>0</v>
      </c>
      <c r="K169" s="14">
        <v>11409859199</v>
      </c>
      <c r="L169" s="14">
        <v>90140801</v>
      </c>
      <c r="M169" s="14">
        <v>10622133480</v>
      </c>
      <c r="N169" s="15">
        <f t="shared" si="9"/>
        <v>0.92366378086956524</v>
      </c>
      <c r="O169" s="14">
        <v>1637736907</v>
      </c>
      <c r="P169" s="15">
        <f t="shared" si="10"/>
        <v>0.14241190495652173</v>
      </c>
      <c r="Q169" s="14">
        <v>1551550472</v>
      </c>
      <c r="R169" s="12" t="s">
        <v>299</v>
      </c>
    </row>
    <row r="170" spans="1:18" ht="141.75" x14ac:dyDescent="0.25">
      <c r="A170" s="16" t="s">
        <v>112</v>
      </c>
      <c r="B170" s="16" t="s">
        <v>191</v>
      </c>
      <c r="C170" s="16" t="s">
        <v>115</v>
      </c>
      <c r="D170" s="16" t="s">
        <v>165</v>
      </c>
      <c r="E170" s="16" t="s">
        <v>117</v>
      </c>
      <c r="F170" s="16" t="s">
        <v>207</v>
      </c>
      <c r="G170" s="16" t="s">
        <v>26</v>
      </c>
      <c r="H170" s="17" t="s">
        <v>300</v>
      </c>
      <c r="I170" s="18">
        <v>11400000000</v>
      </c>
      <c r="J170" s="18">
        <v>0</v>
      </c>
      <c r="K170" s="18">
        <v>11309859199</v>
      </c>
      <c r="L170" s="18">
        <v>90140801</v>
      </c>
      <c r="M170" s="18">
        <v>10522133480</v>
      </c>
      <c r="N170" s="15">
        <f t="shared" si="9"/>
        <v>0.9229941649122807</v>
      </c>
      <c r="O170" s="18">
        <v>1587736907</v>
      </c>
      <c r="P170" s="15">
        <f t="shared" si="10"/>
        <v>0.13927516728070174</v>
      </c>
      <c r="Q170" s="18">
        <v>1501550472</v>
      </c>
      <c r="R170" s="16" t="s">
        <v>299</v>
      </c>
    </row>
    <row r="171" spans="1:18" ht="78.75" x14ac:dyDescent="0.25">
      <c r="A171" s="16" t="s">
        <v>112</v>
      </c>
      <c r="B171" s="16" t="s">
        <v>191</v>
      </c>
      <c r="C171" s="16" t="s">
        <v>115</v>
      </c>
      <c r="D171" s="16" t="s">
        <v>165</v>
      </c>
      <c r="E171" s="16" t="s">
        <v>117</v>
      </c>
      <c r="F171" s="16" t="s">
        <v>207</v>
      </c>
      <c r="G171" s="16" t="s">
        <v>71</v>
      </c>
      <c r="H171" s="17" t="s">
        <v>301</v>
      </c>
      <c r="I171" s="18">
        <v>100000000</v>
      </c>
      <c r="J171" s="18">
        <v>0</v>
      </c>
      <c r="K171" s="18">
        <v>100000000</v>
      </c>
      <c r="L171" s="18">
        <v>0</v>
      </c>
      <c r="M171" s="18">
        <v>100000000</v>
      </c>
      <c r="N171" s="15">
        <f t="shared" si="9"/>
        <v>1</v>
      </c>
      <c r="O171" s="18">
        <v>50000000</v>
      </c>
      <c r="P171" s="15">
        <f t="shared" si="10"/>
        <v>0.5</v>
      </c>
      <c r="Q171" s="18">
        <v>50000000</v>
      </c>
      <c r="R171" s="16" t="s">
        <v>299</v>
      </c>
    </row>
    <row r="172" spans="1:18" ht="47.25" x14ac:dyDescent="0.25">
      <c r="A172" s="12" t="s">
        <v>112</v>
      </c>
      <c r="B172" s="12" t="s">
        <v>302</v>
      </c>
      <c r="C172" s="12" t="s">
        <v>115</v>
      </c>
      <c r="D172" s="12" t="s">
        <v>303</v>
      </c>
      <c r="E172" s="12"/>
      <c r="F172" s="12"/>
      <c r="G172" s="12"/>
      <c r="H172" s="13" t="s">
        <v>304</v>
      </c>
      <c r="I172" s="14">
        <v>3000000000</v>
      </c>
      <c r="J172" s="14">
        <v>0</v>
      </c>
      <c r="K172" s="14">
        <v>2952753806</v>
      </c>
      <c r="L172" s="14">
        <v>47246194</v>
      </c>
      <c r="M172" s="14">
        <v>2794288105</v>
      </c>
      <c r="N172" s="15">
        <f t="shared" si="9"/>
        <v>0.93142936833333334</v>
      </c>
      <c r="O172" s="14">
        <v>536318779</v>
      </c>
      <c r="P172" s="15">
        <f t="shared" si="10"/>
        <v>0.17877292633333333</v>
      </c>
      <c r="Q172" s="14">
        <v>533979049</v>
      </c>
      <c r="R172" s="12" t="s">
        <v>28</v>
      </c>
    </row>
    <row r="173" spans="1:18" ht="94.5" x14ac:dyDescent="0.25">
      <c r="A173" s="16" t="s">
        <v>112</v>
      </c>
      <c r="B173" s="16" t="s">
        <v>302</v>
      </c>
      <c r="C173" s="16" t="s">
        <v>115</v>
      </c>
      <c r="D173" s="16" t="s">
        <v>303</v>
      </c>
      <c r="E173" s="16" t="s">
        <v>117</v>
      </c>
      <c r="F173" s="16" t="s">
        <v>305</v>
      </c>
      <c r="G173" s="16" t="s">
        <v>26</v>
      </c>
      <c r="H173" s="17" t="s">
        <v>306</v>
      </c>
      <c r="I173" s="18">
        <v>229175080</v>
      </c>
      <c r="J173" s="18">
        <v>0</v>
      </c>
      <c r="K173" s="18">
        <v>229175080</v>
      </c>
      <c r="L173" s="18">
        <v>0</v>
      </c>
      <c r="M173" s="18">
        <v>229175080</v>
      </c>
      <c r="N173" s="15">
        <f t="shared" si="9"/>
        <v>1</v>
      </c>
      <c r="O173" s="18">
        <v>0</v>
      </c>
      <c r="P173" s="15">
        <f t="shared" si="10"/>
        <v>0</v>
      </c>
      <c r="Q173" s="18">
        <v>0</v>
      </c>
      <c r="R173" s="16" t="s">
        <v>28</v>
      </c>
    </row>
    <row r="174" spans="1:18" ht="94.5" x14ac:dyDescent="0.25">
      <c r="A174" s="16" t="s">
        <v>112</v>
      </c>
      <c r="B174" s="16" t="s">
        <v>302</v>
      </c>
      <c r="C174" s="16" t="s">
        <v>115</v>
      </c>
      <c r="D174" s="16" t="s">
        <v>303</v>
      </c>
      <c r="E174" s="16" t="s">
        <v>117</v>
      </c>
      <c r="F174" s="16" t="s">
        <v>307</v>
      </c>
      <c r="G174" s="16" t="s">
        <v>26</v>
      </c>
      <c r="H174" s="17" t="s">
        <v>308</v>
      </c>
      <c r="I174" s="18">
        <v>2361484182</v>
      </c>
      <c r="J174" s="18">
        <v>0</v>
      </c>
      <c r="K174" s="18">
        <v>2315797269</v>
      </c>
      <c r="L174" s="18">
        <v>45686913</v>
      </c>
      <c r="M174" s="18">
        <v>2305848245</v>
      </c>
      <c r="N174" s="15">
        <f t="shared" si="9"/>
        <v>0.976440266920238</v>
      </c>
      <c r="O174" s="18">
        <v>533979049</v>
      </c>
      <c r="P174" s="15">
        <f t="shared" si="10"/>
        <v>0.22612010407275301</v>
      </c>
      <c r="Q174" s="18">
        <v>533979049</v>
      </c>
      <c r="R174" s="16" t="s">
        <v>28</v>
      </c>
    </row>
    <row r="175" spans="1:18" ht="110.25" x14ac:dyDescent="0.25">
      <c r="A175" s="16" t="s">
        <v>112</v>
      </c>
      <c r="B175" s="16" t="s">
        <v>302</v>
      </c>
      <c r="C175" s="16" t="s">
        <v>115</v>
      </c>
      <c r="D175" s="16" t="s">
        <v>303</v>
      </c>
      <c r="E175" s="16" t="s">
        <v>117</v>
      </c>
      <c r="F175" s="16" t="s">
        <v>309</v>
      </c>
      <c r="G175" s="16" t="s">
        <v>26</v>
      </c>
      <c r="H175" s="17" t="s">
        <v>310</v>
      </c>
      <c r="I175" s="18">
        <v>140000000</v>
      </c>
      <c r="J175" s="18">
        <v>0</v>
      </c>
      <c r="K175" s="18">
        <v>140000000</v>
      </c>
      <c r="L175" s="18">
        <v>0</v>
      </c>
      <c r="M175" s="18">
        <v>140000000</v>
      </c>
      <c r="N175" s="15">
        <f t="shared" si="9"/>
        <v>1</v>
      </c>
      <c r="O175" s="18">
        <v>1169865</v>
      </c>
      <c r="P175" s="15">
        <f t="shared" si="10"/>
        <v>8.3561785714285717E-3</v>
      </c>
      <c r="Q175" s="18">
        <v>0</v>
      </c>
      <c r="R175" s="16" t="s">
        <v>28</v>
      </c>
    </row>
    <row r="176" spans="1:18" ht="94.5" x14ac:dyDescent="0.25">
      <c r="A176" s="16" t="s">
        <v>112</v>
      </c>
      <c r="B176" s="16" t="s">
        <v>302</v>
      </c>
      <c r="C176" s="16" t="s">
        <v>115</v>
      </c>
      <c r="D176" s="16" t="s">
        <v>303</v>
      </c>
      <c r="E176" s="16" t="s">
        <v>117</v>
      </c>
      <c r="F176" s="16" t="s">
        <v>311</v>
      </c>
      <c r="G176" s="16" t="s">
        <v>26</v>
      </c>
      <c r="H176" s="17" t="s">
        <v>312</v>
      </c>
      <c r="I176" s="18">
        <v>119264780</v>
      </c>
      <c r="J176" s="18">
        <v>0</v>
      </c>
      <c r="K176" s="18">
        <v>119264780</v>
      </c>
      <c r="L176" s="18">
        <v>0</v>
      </c>
      <c r="M176" s="18">
        <v>119264780</v>
      </c>
      <c r="N176" s="15">
        <f t="shared" si="9"/>
        <v>1</v>
      </c>
      <c r="O176" s="18">
        <v>1169865</v>
      </c>
      <c r="P176" s="15">
        <f t="shared" si="10"/>
        <v>9.8089729423891953E-3</v>
      </c>
      <c r="Q176" s="18">
        <v>0</v>
      </c>
      <c r="R176" s="16" t="s">
        <v>28</v>
      </c>
    </row>
    <row r="177" spans="1:18" ht="94.5" x14ac:dyDescent="0.25">
      <c r="A177" s="16" t="s">
        <v>112</v>
      </c>
      <c r="B177" s="16" t="s">
        <v>302</v>
      </c>
      <c r="C177" s="16" t="s">
        <v>115</v>
      </c>
      <c r="D177" s="16" t="s">
        <v>303</v>
      </c>
      <c r="E177" s="16" t="s">
        <v>117</v>
      </c>
      <c r="F177" s="16" t="s">
        <v>313</v>
      </c>
      <c r="G177" s="16" t="s">
        <v>26</v>
      </c>
      <c r="H177" s="17" t="s">
        <v>314</v>
      </c>
      <c r="I177" s="18">
        <v>150075958</v>
      </c>
      <c r="J177" s="18">
        <v>0</v>
      </c>
      <c r="K177" s="18">
        <v>148516677</v>
      </c>
      <c r="L177" s="18">
        <v>1559281</v>
      </c>
      <c r="M177" s="18">
        <v>0</v>
      </c>
      <c r="N177" s="15">
        <f t="shared" si="9"/>
        <v>0</v>
      </c>
      <c r="O177" s="18">
        <v>0</v>
      </c>
      <c r="P177" s="15">
        <f t="shared" si="10"/>
        <v>0</v>
      </c>
      <c r="Q177" s="18">
        <v>0</v>
      </c>
      <c r="R177" s="16" t="s">
        <v>28</v>
      </c>
    </row>
    <row r="178" spans="1:18" ht="47.25" x14ac:dyDescent="0.25">
      <c r="A178" s="12" t="s">
        <v>112</v>
      </c>
      <c r="B178" s="12" t="s">
        <v>302</v>
      </c>
      <c r="C178" s="12" t="s">
        <v>115</v>
      </c>
      <c r="D178" s="12" t="s">
        <v>315</v>
      </c>
      <c r="E178" s="12"/>
      <c r="F178" s="12"/>
      <c r="G178" s="12"/>
      <c r="H178" s="13" t="s">
        <v>316</v>
      </c>
      <c r="I178" s="14">
        <v>11842000000</v>
      </c>
      <c r="J178" s="14">
        <v>0</v>
      </c>
      <c r="K178" s="14">
        <v>11419197608</v>
      </c>
      <c r="L178" s="14">
        <v>422802392</v>
      </c>
      <c r="M178" s="14">
        <v>11353197608</v>
      </c>
      <c r="N178" s="15">
        <f t="shared" si="9"/>
        <v>0.9587229866576592</v>
      </c>
      <c r="O178" s="14">
        <v>1906440943</v>
      </c>
      <c r="P178" s="15">
        <f t="shared" si="10"/>
        <v>0.16098977731802061</v>
      </c>
      <c r="Q178" s="14">
        <v>1303931926</v>
      </c>
      <c r="R178" s="12" t="s">
        <v>317</v>
      </c>
    </row>
    <row r="179" spans="1:18" ht="94.5" x14ac:dyDescent="0.25">
      <c r="A179" s="16" t="s">
        <v>112</v>
      </c>
      <c r="B179" s="16" t="s">
        <v>302</v>
      </c>
      <c r="C179" s="16" t="s">
        <v>115</v>
      </c>
      <c r="D179" s="16" t="s">
        <v>315</v>
      </c>
      <c r="E179" s="16" t="s">
        <v>117</v>
      </c>
      <c r="F179" s="16" t="s">
        <v>318</v>
      </c>
      <c r="G179" s="16" t="s">
        <v>26</v>
      </c>
      <c r="H179" s="17" t="s">
        <v>319</v>
      </c>
      <c r="I179" s="18">
        <v>194400000</v>
      </c>
      <c r="J179" s="18">
        <v>0</v>
      </c>
      <c r="K179" s="18">
        <v>124529160</v>
      </c>
      <c r="L179" s="18">
        <v>69870840</v>
      </c>
      <c r="M179" s="18">
        <v>84929160</v>
      </c>
      <c r="N179" s="15">
        <f t="shared" si="9"/>
        <v>0.43687839506172838</v>
      </c>
      <c r="O179" s="18">
        <v>31500888</v>
      </c>
      <c r="P179" s="15">
        <f t="shared" si="10"/>
        <v>0.16204160493827161</v>
      </c>
      <c r="Q179" s="18">
        <v>31500888</v>
      </c>
      <c r="R179" s="16" t="s">
        <v>317</v>
      </c>
    </row>
    <row r="180" spans="1:18" ht="94.5" x14ac:dyDescent="0.25">
      <c r="A180" s="16" t="s">
        <v>112</v>
      </c>
      <c r="B180" s="16" t="s">
        <v>302</v>
      </c>
      <c r="C180" s="16" t="s">
        <v>115</v>
      </c>
      <c r="D180" s="16" t="s">
        <v>315</v>
      </c>
      <c r="E180" s="16" t="s">
        <v>117</v>
      </c>
      <c r="F180" s="16" t="s">
        <v>320</v>
      </c>
      <c r="G180" s="16" t="s">
        <v>26</v>
      </c>
      <c r="H180" s="17" t="s">
        <v>321</v>
      </c>
      <c r="I180" s="18">
        <v>652932039</v>
      </c>
      <c r="J180" s="18">
        <v>0</v>
      </c>
      <c r="K180" s="18">
        <v>415952487</v>
      </c>
      <c r="L180" s="18">
        <v>236979552</v>
      </c>
      <c r="M180" s="18">
        <v>389552487</v>
      </c>
      <c r="N180" s="15">
        <f t="shared" si="9"/>
        <v>0.59662026632453247</v>
      </c>
      <c r="O180" s="18">
        <v>156634888</v>
      </c>
      <c r="P180" s="15">
        <f t="shared" si="10"/>
        <v>0.23989462707312484</v>
      </c>
      <c r="Q180" s="18">
        <v>156634888</v>
      </c>
      <c r="R180" s="16" t="s">
        <v>317</v>
      </c>
    </row>
    <row r="181" spans="1:18" ht="78.75" x14ac:dyDescent="0.25">
      <c r="A181" s="16" t="s">
        <v>112</v>
      </c>
      <c r="B181" s="16" t="s">
        <v>302</v>
      </c>
      <c r="C181" s="16" t="s">
        <v>115</v>
      </c>
      <c r="D181" s="16" t="s">
        <v>315</v>
      </c>
      <c r="E181" s="16" t="s">
        <v>117</v>
      </c>
      <c r="F181" s="16" t="s">
        <v>318</v>
      </c>
      <c r="G181" s="16" t="s">
        <v>71</v>
      </c>
      <c r="H181" s="17" t="s">
        <v>322</v>
      </c>
      <c r="I181" s="18">
        <v>32000000</v>
      </c>
      <c r="J181" s="18">
        <v>0</v>
      </c>
      <c r="K181" s="18">
        <v>0</v>
      </c>
      <c r="L181" s="18">
        <v>32000000</v>
      </c>
      <c r="M181" s="18">
        <v>0</v>
      </c>
      <c r="N181" s="15">
        <f t="shared" si="9"/>
        <v>0</v>
      </c>
      <c r="O181" s="18">
        <v>0</v>
      </c>
      <c r="P181" s="15">
        <f t="shared" si="10"/>
        <v>0</v>
      </c>
      <c r="Q181" s="18">
        <v>0</v>
      </c>
      <c r="R181" s="16" t="s">
        <v>317</v>
      </c>
    </row>
    <row r="182" spans="1:18" ht="94.5" x14ac:dyDescent="0.25">
      <c r="A182" s="16" t="s">
        <v>112</v>
      </c>
      <c r="B182" s="16" t="s">
        <v>302</v>
      </c>
      <c r="C182" s="16" t="s">
        <v>115</v>
      </c>
      <c r="D182" s="16" t="s">
        <v>315</v>
      </c>
      <c r="E182" s="16" t="s">
        <v>117</v>
      </c>
      <c r="F182" s="16" t="s">
        <v>320</v>
      </c>
      <c r="G182" s="16" t="s">
        <v>71</v>
      </c>
      <c r="H182" s="17" t="s">
        <v>323</v>
      </c>
      <c r="I182" s="18">
        <v>10962667961</v>
      </c>
      <c r="J182" s="18">
        <v>0</v>
      </c>
      <c r="K182" s="18">
        <v>10878715961</v>
      </c>
      <c r="L182" s="18">
        <v>83952000</v>
      </c>
      <c r="M182" s="18">
        <v>10878715961</v>
      </c>
      <c r="N182" s="15">
        <f t="shared" si="9"/>
        <v>0.99234201014765189</v>
      </c>
      <c r="O182" s="18">
        <v>1718305167</v>
      </c>
      <c r="P182" s="15">
        <f t="shared" si="10"/>
        <v>0.15674151339007247</v>
      </c>
      <c r="Q182" s="18">
        <v>1115796150</v>
      </c>
      <c r="R182" s="16" t="s">
        <v>317</v>
      </c>
    </row>
    <row r="183" spans="1:18" ht="63" x14ac:dyDescent="0.25">
      <c r="A183" s="12" t="s">
        <v>112</v>
      </c>
      <c r="B183" s="12" t="s">
        <v>302</v>
      </c>
      <c r="C183" s="12" t="s">
        <v>115</v>
      </c>
      <c r="D183" s="12" t="s">
        <v>324</v>
      </c>
      <c r="E183" s="12"/>
      <c r="F183" s="12"/>
      <c r="G183" s="12"/>
      <c r="H183" s="13" t="s">
        <v>325</v>
      </c>
      <c r="I183" s="14">
        <v>24637176643</v>
      </c>
      <c r="J183" s="14">
        <v>0</v>
      </c>
      <c r="K183" s="14">
        <v>23294234790</v>
      </c>
      <c r="L183" s="14">
        <v>1342941853</v>
      </c>
      <c r="M183" s="14">
        <v>21962883127</v>
      </c>
      <c r="N183" s="15">
        <f t="shared" si="9"/>
        <v>0.89145292276175525</v>
      </c>
      <c r="O183" s="14">
        <v>7129988390.8999996</v>
      </c>
      <c r="P183" s="15">
        <f t="shared" si="10"/>
        <v>0.28939957261400717</v>
      </c>
      <c r="Q183" s="14">
        <v>6952824124.8999996</v>
      </c>
      <c r="R183" s="12" t="s">
        <v>317</v>
      </c>
    </row>
    <row r="184" spans="1:18" ht="110.25" x14ac:dyDescent="0.25">
      <c r="A184" s="16" t="s">
        <v>112</v>
      </c>
      <c r="B184" s="16" t="s">
        <v>302</v>
      </c>
      <c r="C184" s="16" t="s">
        <v>115</v>
      </c>
      <c r="D184" s="16" t="s">
        <v>324</v>
      </c>
      <c r="E184" s="16" t="s">
        <v>117</v>
      </c>
      <c r="F184" s="16" t="s">
        <v>318</v>
      </c>
      <c r="G184" s="16" t="s">
        <v>26</v>
      </c>
      <c r="H184" s="17" t="s">
        <v>326</v>
      </c>
      <c r="I184" s="18">
        <v>3645290827</v>
      </c>
      <c r="J184" s="18">
        <v>0</v>
      </c>
      <c r="K184" s="18">
        <v>3552522667</v>
      </c>
      <c r="L184" s="18">
        <v>92768160</v>
      </c>
      <c r="M184" s="18">
        <v>2502022667</v>
      </c>
      <c r="N184" s="15">
        <f t="shared" si="9"/>
        <v>0.68637120760515935</v>
      </c>
      <c r="O184" s="18">
        <v>318057866</v>
      </c>
      <c r="P184" s="15">
        <f t="shared" si="10"/>
        <v>8.7251712166339035E-2</v>
      </c>
      <c r="Q184" s="18">
        <v>318057866</v>
      </c>
      <c r="R184" s="16" t="s">
        <v>317</v>
      </c>
    </row>
    <row r="185" spans="1:18" ht="126" x14ac:dyDescent="0.25">
      <c r="A185" s="16" t="s">
        <v>112</v>
      </c>
      <c r="B185" s="16" t="s">
        <v>302</v>
      </c>
      <c r="C185" s="16" t="s">
        <v>115</v>
      </c>
      <c r="D185" s="16" t="s">
        <v>324</v>
      </c>
      <c r="E185" s="16" t="s">
        <v>117</v>
      </c>
      <c r="F185" s="16" t="s">
        <v>327</v>
      </c>
      <c r="G185" s="16" t="s">
        <v>26</v>
      </c>
      <c r="H185" s="17" t="s">
        <v>328</v>
      </c>
      <c r="I185" s="18">
        <v>852141252</v>
      </c>
      <c r="J185" s="18">
        <v>0</v>
      </c>
      <c r="K185" s="18">
        <v>219641777</v>
      </c>
      <c r="L185" s="18">
        <v>632499475</v>
      </c>
      <c r="M185" s="18">
        <v>219641777</v>
      </c>
      <c r="N185" s="15">
        <f t="shared" si="9"/>
        <v>0.2577527804040638</v>
      </c>
      <c r="O185" s="18">
        <v>87867925</v>
      </c>
      <c r="P185" s="15">
        <f t="shared" si="10"/>
        <v>0.10311427218641446</v>
      </c>
      <c r="Q185" s="18">
        <v>87867925</v>
      </c>
      <c r="R185" s="16" t="s">
        <v>317</v>
      </c>
    </row>
    <row r="186" spans="1:18" ht="110.25" x14ac:dyDescent="0.25">
      <c r="A186" s="16" t="s">
        <v>112</v>
      </c>
      <c r="B186" s="16" t="s">
        <v>302</v>
      </c>
      <c r="C186" s="16" t="s">
        <v>115</v>
      </c>
      <c r="D186" s="16" t="s">
        <v>324</v>
      </c>
      <c r="E186" s="16" t="s">
        <v>117</v>
      </c>
      <c r="F186" s="16" t="s">
        <v>329</v>
      </c>
      <c r="G186" s="16" t="s">
        <v>26</v>
      </c>
      <c r="H186" s="17" t="s">
        <v>330</v>
      </c>
      <c r="I186" s="18">
        <v>20139744564</v>
      </c>
      <c r="J186" s="18">
        <v>0</v>
      </c>
      <c r="K186" s="18">
        <v>19522070346</v>
      </c>
      <c r="L186" s="18">
        <v>617674218</v>
      </c>
      <c r="M186" s="18">
        <v>19241218683</v>
      </c>
      <c r="N186" s="15">
        <f t="shared" si="9"/>
        <v>0.95538543807521148</v>
      </c>
      <c r="O186" s="18">
        <v>6724062599.8999996</v>
      </c>
      <c r="P186" s="15">
        <f t="shared" si="10"/>
        <v>0.33387030200568335</v>
      </c>
      <c r="Q186" s="18">
        <v>6546898333.8999996</v>
      </c>
      <c r="R186" s="16" t="s">
        <v>317</v>
      </c>
    </row>
    <row r="187" spans="1:18" ht="94.5" x14ac:dyDescent="0.25">
      <c r="A187" s="12" t="s">
        <v>112</v>
      </c>
      <c r="B187" s="12" t="s">
        <v>302</v>
      </c>
      <c r="C187" s="12" t="s">
        <v>115</v>
      </c>
      <c r="D187" s="12" t="s">
        <v>100</v>
      </c>
      <c r="E187" s="12"/>
      <c r="F187" s="12"/>
      <c r="G187" s="12"/>
      <c r="H187" s="13" t="s">
        <v>331</v>
      </c>
      <c r="I187" s="14">
        <v>34000000000</v>
      </c>
      <c r="J187" s="14">
        <v>0</v>
      </c>
      <c r="K187" s="14">
        <v>30704257405.369999</v>
      </c>
      <c r="L187" s="14">
        <v>3295742594.6300001</v>
      </c>
      <c r="M187" s="14">
        <v>21655168198.369999</v>
      </c>
      <c r="N187" s="15">
        <f t="shared" si="9"/>
        <v>0.63691671171676467</v>
      </c>
      <c r="O187" s="14">
        <v>6376232372.1300001</v>
      </c>
      <c r="P187" s="15">
        <f t="shared" si="10"/>
        <v>0.18753624623911766</v>
      </c>
      <c r="Q187" s="14">
        <v>6080388030.9300003</v>
      </c>
      <c r="R187" s="12" t="s">
        <v>332</v>
      </c>
    </row>
    <row r="188" spans="1:18" ht="126" x14ac:dyDescent="0.25">
      <c r="A188" s="16" t="s">
        <v>112</v>
      </c>
      <c r="B188" s="16" t="s">
        <v>302</v>
      </c>
      <c r="C188" s="16" t="s">
        <v>115</v>
      </c>
      <c r="D188" s="16" t="s">
        <v>100</v>
      </c>
      <c r="E188" s="16" t="s">
        <v>117</v>
      </c>
      <c r="F188" s="16" t="s">
        <v>333</v>
      </c>
      <c r="G188" s="16" t="s">
        <v>26</v>
      </c>
      <c r="H188" s="17" t="s">
        <v>334</v>
      </c>
      <c r="I188" s="18">
        <v>31200000000</v>
      </c>
      <c r="J188" s="18">
        <v>0</v>
      </c>
      <c r="K188" s="18">
        <v>28788426047.369999</v>
      </c>
      <c r="L188" s="18">
        <v>2411573952.6300001</v>
      </c>
      <c r="M188" s="18">
        <v>19739336840.369999</v>
      </c>
      <c r="N188" s="15">
        <f t="shared" si="9"/>
        <v>0.63267105257596146</v>
      </c>
      <c r="O188" s="18">
        <v>5632187574.1300001</v>
      </c>
      <c r="P188" s="15">
        <f t="shared" si="10"/>
        <v>0.18051883250416667</v>
      </c>
      <c r="Q188" s="18">
        <v>5336343232.9300003</v>
      </c>
      <c r="R188" s="16" t="s">
        <v>332</v>
      </c>
    </row>
    <row r="189" spans="1:18" ht="126" x14ac:dyDescent="0.25">
      <c r="A189" s="16" t="s">
        <v>112</v>
      </c>
      <c r="B189" s="16" t="s">
        <v>302</v>
      </c>
      <c r="C189" s="16" t="s">
        <v>115</v>
      </c>
      <c r="D189" s="16" t="s">
        <v>100</v>
      </c>
      <c r="E189" s="16" t="s">
        <v>117</v>
      </c>
      <c r="F189" s="16" t="s">
        <v>335</v>
      </c>
      <c r="G189" s="16" t="s">
        <v>26</v>
      </c>
      <c r="H189" s="17" t="s">
        <v>336</v>
      </c>
      <c r="I189" s="18">
        <v>2800000000</v>
      </c>
      <c r="J189" s="18">
        <v>0</v>
      </c>
      <c r="K189" s="18">
        <v>1915831358</v>
      </c>
      <c r="L189" s="18">
        <v>884168642</v>
      </c>
      <c r="M189" s="18">
        <v>1915831358</v>
      </c>
      <c r="N189" s="15">
        <f t="shared" si="9"/>
        <v>0.68422548500000002</v>
      </c>
      <c r="O189" s="18">
        <v>744044798</v>
      </c>
      <c r="P189" s="15">
        <f t="shared" si="10"/>
        <v>0.26573028500000001</v>
      </c>
      <c r="Q189" s="18">
        <v>744044798</v>
      </c>
      <c r="R189" s="16" t="s">
        <v>332</v>
      </c>
    </row>
    <row r="191" spans="1:18" x14ac:dyDescent="0.25">
      <c r="A191" s="28" t="s">
        <v>337</v>
      </c>
      <c r="B191" s="28"/>
      <c r="C191" s="28"/>
      <c r="D191" s="28"/>
      <c r="E191" s="28"/>
      <c r="F191" s="28"/>
      <c r="G191" s="28"/>
      <c r="H191" s="28"/>
    </row>
    <row r="192" spans="1:18" x14ac:dyDescent="0.25">
      <c r="A192" s="28"/>
      <c r="B192" s="28"/>
      <c r="C192" s="28"/>
      <c r="D192" s="28"/>
      <c r="E192" s="28"/>
      <c r="F192" s="28"/>
      <c r="G192" s="28"/>
      <c r="H192" s="28"/>
    </row>
  </sheetData>
  <autoFilter ref="A7:Q189" xr:uid="{60018758-EE19-4DAE-AC05-53F531A083C7}"/>
  <mergeCells count="6">
    <mergeCell ref="A191:H192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2020-07-01T16:02:12Z</dcterms:created>
  <dcterms:modified xsi:type="dcterms:W3CDTF">2020-07-14T13:30:07Z</dcterms:modified>
</cp:coreProperties>
</file>