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mendigana\Documents\Financiera\00 coordinación\Control Interno\3er trimestre\"/>
    </mc:Choice>
  </mc:AlternateContent>
  <xr:revisionPtr revIDLastSave="0" documentId="13_ncr:1_{6511672C-D255-4219-A23A-F726E4B07D5A}" xr6:coauthVersionLast="41" xr6:coauthVersionMax="41" xr10:uidLastSave="{00000000-0000-0000-0000-000000000000}"/>
  <bookViews>
    <workbookView xWindow="20370" yWindow="-120" windowWidth="29040" windowHeight="15840" xr2:uid="{B7853C17-4B28-44E7-B1C3-C4016B02A29D}"/>
  </bookViews>
  <sheets>
    <sheet name="Informe" sheetId="1" r:id="rId1"/>
  </sheets>
  <definedNames>
    <definedName name="_xlnm._FilterDatabase" localSheetId="0" hidden="1">Informe!$A$7:$Q$191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91" i="1" l="1"/>
  <c r="N191" i="1"/>
  <c r="P190" i="1"/>
  <c r="N190" i="1"/>
  <c r="P189" i="1"/>
  <c r="N189" i="1"/>
  <c r="P188" i="1"/>
  <c r="N188" i="1"/>
  <c r="P187" i="1"/>
  <c r="N187" i="1"/>
  <c r="P186" i="1"/>
  <c r="N186" i="1"/>
  <c r="P185" i="1"/>
  <c r="N185" i="1"/>
  <c r="P184" i="1"/>
  <c r="N184" i="1"/>
  <c r="P183" i="1"/>
  <c r="N183" i="1"/>
  <c r="P182" i="1"/>
  <c r="N182" i="1"/>
  <c r="P181" i="1"/>
  <c r="N181" i="1"/>
  <c r="P180" i="1"/>
  <c r="N180" i="1"/>
  <c r="P179" i="1"/>
  <c r="N179" i="1"/>
  <c r="P178" i="1"/>
  <c r="N178" i="1"/>
  <c r="P177" i="1"/>
  <c r="N177" i="1"/>
  <c r="P176" i="1"/>
  <c r="N176" i="1"/>
  <c r="P175" i="1"/>
  <c r="N175" i="1"/>
  <c r="P174" i="1"/>
  <c r="N174" i="1"/>
  <c r="P173" i="1"/>
  <c r="N173" i="1"/>
  <c r="P172" i="1"/>
  <c r="N172" i="1"/>
  <c r="P171" i="1"/>
  <c r="N171" i="1"/>
  <c r="P170" i="1"/>
  <c r="N170" i="1"/>
  <c r="P169" i="1"/>
  <c r="N169" i="1"/>
  <c r="P168" i="1"/>
  <c r="N168" i="1"/>
  <c r="P167" i="1"/>
  <c r="N167" i="1"/>
  <c r="P166" i="1"/>
  <c r="N166" i="1"/>
  <c r="P165" i="1"/>
  <c r="N165" i="1"/>
  <c r="P164" i="1"/>
  <c r="N164" i="1"/>
  <c r="P163" i="1"/>
  <c r="N163" i="1"/>
  <c r="P162" i="1"/>
  <c r="N162" i="1"/>
  <c r="P161" i="1"/>
  <c r="N161" i="1"/>
  <c r="P160" i="1"/>
  <c r="N160" i="1"/>
  <c r="P159" i="1"/>
  <c r="N159" i="1"/>
  <c r="P158" i="1"/>
  <c r="N158" i="1"/>
  <c r="P157" i="1"/>
  <c r="N157" i="1"/>
  <c r="P156" i="1"/>
  <c r="N156" i="1"/>
  <c r="P155" i="1"/>
  <c r="N155" i="1"/>
  <c r="P154" i="1"/>
  <c r="N154" i="1"/>
  <c r="P153" i="1"/>
  <c r="N153" i="1"/>
  <c r="P152" i="1"/>
  <c r="N152" i="1"/>
  <c r="P151" i="1"/>
  <c r="N151" i="1"/>
  <c r="P150" i="1"/>
  <c r="N150" i="1"/>
  <c r="P149" i="1"/>
  <c r="N149" i="1"/>
  <c r="P148" i="1"/>
  <c r="N148" i="1"/>
  <c r="P147" i="1"/>
  <c r="N147" i="1"/>
  <c r="P146" i="1"/>
  <c r="N146" i="1"/>
  <c r="P145" i="1"/>
  <c r="N145" i="1"/>
  <c r="P144" i="1"/>
  <c r="N144" i="1"/>
  <c r="P143" i="1"/>
  <c r="N143" i="1"/>
  <c r="P142" i="1"/>
  <c r="N142" i="1"/>
  <c r="P141" i="1"/>
  <c r="N141" i="1"/>
  <c r="P140" i="1"/>
  <c r="N140" i="1"/>
  <c r="P139" i="1"/>
  <c r="N139" i="1"/>
  <c r="P138" i="1"/>
  <c r="N138" i="1"/>
  <c r="P137" i="1"/>
  <c r="N137" i="1"/>
  <c r="P136" i="1"/>
  <c r="N136" i="1"/>
  <c r="P135" i="1"/>
  <c r="N135" i="1"/>
  <c r="P134" i="1"/>
  <c r="N134" i="1"/>
  <c r="P133" i="1"/>
  <c r="N133" i="1"/>
  <c r="P132" i="1"/>
  <c r="N132" i="1"/>
  <c r="P131" i="1"/>
  <c r="N131" i="1"/>
  <c r="P130" i="1"/>
  <c r="N130" i="1"/>
  <c r="P129" i="1"/>
  <c r="N129" i="1"/>
  <c r="P128" i="1"/>
  <c r="N128" i="1"/>
  <c r="P127" i="1"/>
  <c r="N127" i="1"/>
  <c r="P126" i="1"/>
  <c r="N126" i="1"/>
  <c r="P125" i="1"/>
  <c r="N125" i="1"/>
  <c r="P124" i="1"/>
  <c r="N124" i="1"/>
  <c r="P123" i="1"/>
  <c r="N123" i="1"/>
  <c r="P122" i="1"/>
  <c r="N122" i="1"/>
  <c r="P121" i="1"/>
  <c r="N121" i="1"/>
  <c r="P120" i="1"/>
  <c r="N120" i="1"/>
  <c r="P119" i="1"/>
  <c r="N119" i="1"/>
  <c r="P118" i="1"/>
  <c r="N118" i="1"/>
  <c r="P117" i="1"/>
  <c r="N117" i="1"/>
  <c r="P116" i="1"/>
  <c r="N116" i="1"/>
  <c r="P115" i="1"/>
  <c r="N115" i="1"/>
  <c r="P114" i="1"/>
  <c r="N114" i="1"/>
  <c r="P113" i="1"/>
  <c r="N113" i="1"/>
  <c r="P112" i="1"/>
  <c r="N112" i="1"/>
  <c r="P111" i="1"/>
  <c r="N111" i="1"/>
  <c r="P110" i="1"/>
  <c r="N110" i="1"/>
  <c r="P109" i="1"/>
  <c r="N109" i="1"/>
  <c r="P108" i="1"/>
  <c r="N108" i="1"/>
  <c r="P107" i="1"/>
  <c r="N107" i="1"/>
  <c r="P106" i="1"/>
  <c r="N106" i="1"/>
  <c r="P105" i="1"/>
  <c r="N105" i="1"/>
  <c r="P104" i="1"/>
  <c r="N104" i="1"/>
  <c r="P103" i="1"/>
  <c r="N103" i="1"/>
  <c r="P102" i="1"/>
  <c r="N102" i="1"/>
  <c r="P101" i="1"/>
  <c r="N101" i="1"/>
  <c r="P100" i="1"/>
  <c r="N100" i="1"/>
  <c r="P99" i="1"/>
  <c r="N99" i="1"/>
  <c r="P98" i="1"/>
  <c r="N98" i="1"/>
  <c r="P97" i="1"/>
  <c r="N97" i="1"/>
  <c r="P96" i="1"/>
  <c r="N96" i="1"/>
  <c r="P95" i="1"/>
  <c r="N95" i="1"/>
  <c r="P94" i="1"/>
  <c r="N94" i="1"/>
  <c r="P93" i="1"/>
  <c r="N93" i="1"/>
  <c r="P92" i="1"/>
  <c r="N92" i="1"/>
  <c r="P91" i="1"/>
  <c r="N91" i="1"/>
  <c r="P90" i="1"/>
  <c r="N90" i="1"/>
  <c r="P89" i="1"/>
  <c r="N89" i="1"/>
  <c r="P88" i="1"/>
  <c r="N88" i="1"/>
  <c r="P87" i="1"/>
  <c r="N87" i="1"/>
  <c r="P86" i="1"/>
  <c r="N86" i="1"/>
  <c r="P85" i="1"/>
  <c r="N85" i="1"/>
  <c r="P84" i="1"/>
  <c r="N84" i="1"/>
  <c r="P83" i="1"/>
  <c r="N83" i="1"/>
  <c r="P82" i="1"/>
  <c r="N82" i="1"/>
  <c r="P81" i="1"/>
  <c r="N81" i="1"/>
  <c r="P80" i="1"/>
  <c r="N80" i="1"/>
  <c r="P79" i="1"/>
  <c r="N79" i="1"/>
  <c r="P78" i="1"/>
  <c r="N78" i="1"/>
  <c r="P77" i="1"/>
  <c r="N77" i="1"/>
  <c r="P76" i="1"/>
  <c r="N76" i="1"/>
  <c r="P75" i="1"/>
  <c r="N75" i="1"/>
  <c r="P74" i="1"/>
  <c r="N74" i="1"/>
  <c r="P73" i="1"/>
  <c r="N73" i="1"/>
  <c r="P72" i="1"/>
  <c r="N72" i="1"/>
  <c r="P71" i="1"/>
  <c r="N71" i="1"/>
  <c r="P70" i="1"/>
  <c r="N70" i="1"/>
  <c r="P69" i="1"/>
  <c r="N69" i="1"/>
  <c r="P68" i="1"/>
  <c r="N68" i="1"/>
  <c r="Q67" i="1"/>
  <c r="O67" i="1"/>
  <c r="P67" i="1" s="1"/>
  <c r="M67" i="1"/>
  <c r="N67" i="1" s="1"/>
  <c r="L67" i="1"/>
  <c r="K67" i="1"/>
  <c r="J67" i="1"/>
  <c r="I67" i="1"/>
  <c r="P66" i="1"/>
  <c r="N66" i="1"/>
  <c r="P65" i="1"/>
  <c r="N65" i="1"/>
  <c r="P64" i="1"/>
  <c r="N64" i="1"/>
  <c r="P63" i="1"/>
  <c r="N63" i="1"/>
  <c r="Q62" i="1"/>
  <c r="P62" i="1"/>
  <c r="O62" i="1"/>
  <c r="N62" i="1"/>
  <c r="M62" i="1"/>
  <c r="L62" i="1"/>
  <c r="K62" i="1"/>
  <c r="K9" i="1" s="1"/>
  <c r="K8" i="1" s="1"/>
  <c r="J62" i="1"/>
  <c r="I62" i="1"/>
  <c r="P61" i="1"/>
  <c r="N61" i="1"/>
  <c r="P60" i="1"/>
  <c r="N60" i="1"/>
  <c r="P59" i="1"/>
  <c r="N59" i="1"/>
  <c r="P58" i="1"/>
  <c r="N58" i="1"/>
  <c r="P57" i="1"/>
  <c r="N57" i="1"/>
  <c r="P56" i="1"/>
  <c r="N56" i="1"/>
  <c r="P55" i="1"/>
  <c r="N55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Q43" i="1"/>
  <c r="O43" i="1"/>
  <c r="O9" i="1" s="1"/>
  <c r="M43" i="1"/>
  <c r="N43" i="1" s="1"/>
  <c r="L43" i="1"/>
  <c r="K43" i="1"/>
  <c r="J43" i="1"/>
  <c r="I43" i="1"/>
  <c r="P42" i="1"/>
  <c r="N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Q10" i="1"/>
  <c r="P10" i="1"/>
  <c r="O10" i="1"/>
  <c r="M10" i="1"/>
  <c r="N10" i="1" s="1"/>
  <c r="L10" i="1"/>
  <c r="L9" i="1" s="1"/>
  <c r="L8" i="1" s="1"/>
  <c r="K10" i="1"/>
  <c r="J10" i="1"/>
  <c r="I10" i="1"/>
  <c r="Q9" i="1"/>
  <c r="Q8" i="1" s="1"/>
  <c r="M9" i="1"/>
  <c r="N9" i="1" s="1"/>
  <c r="J9" i="1"/>
  <c r="I9" i="1"/>
  <c r="I8" i="1" s="1"/>
  <c r="J8" i="1"/>
  <c r="P9" i="1" l="1"/>
  <c r="O8" i="1"/>
  <c r="P8" i="1" s="1"/>
  <c r="P43" i="1"/>
  <c r="M8" i="1"/>
  <c r="N8" i="1" s="1"/>
</calcChain>
</file>

<file path=xl/sharedStrings.xml><?xml version="1.0" encoding="utf-8"?>
<sst xmlns="http://schemas.openxmlformats.org/spreadsheetml/2006/main" count="1492" uniqueCount="343">
  <si>
    <t>FONDO ÚNICO DE TECNOLOGÍAS DE LA INFORMACIÓN Y LAS COMUNICACIONES</t>
  </si>
  <si>
    <t>SECCIÓN 23-06-00</t>
  </si>
  <si>
    <t>INFORME DE EJECUCIÓN DEL PRESUPUESTO DE GASTOS</t>
  </si>
  <si>
    <t>VIGENCIA FISCAL 2020</t>
  </si>
  <si>
    <t>SEPTIEMBRE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</si>
  <si>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</si>
  <si>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</si>
  <si>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</si>
  <si>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</si>
  <si>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</si>
  <si>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</si>
  <si>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</si>
  <si>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</si>
  <si>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</si>
  <si>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</si>
  <si>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</si>
  <si>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</si>
  <si>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</si>
  <si>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</si>
  <si>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</si>
  <si>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</si>
  <si>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</si>
  <si>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RESPONSABLE</t>
  </si>
  <si>
    <t>GASTO</t>
  </si>
  <si>
    <t>A</t>
  </si>
  <si>
    <t>FUNCIONAMIENTO</t>
  </si>
  <si>
    <t>02</t>
  </si>
  <si>
    <t>ADQUISICIÓN DE BIENES Y SERVICIOS</t>
  </si>
  <si>
    <t>SUBDIRECCIÓN ADMINISTRATIVA</t>
  </si>
  <si>
    <t>01</t>
  </si>
  <si>
    <t>ADQUISICIÓN DE ACTIVOS NO FINANCIEROS</t>
  </si>
  <si>
    <t>004</t>
  </si>
  <si>
    <t>007</t>
  </si>
  <si>
    <t>EQUIPO Y APARATOS DE RADIO, TELEVISIÓN Y COMUNICACIONES</t>
  </si>
  <si>
    <t>008</t>
  </si>
  <si>
    <t>APARATOS MÉDICOS, INSTRUMENTOS ÓPTICOS Y DE PRECISIÓN, RELOJES</t>
  </si>
  <si>
    <t>ADQUISICIONES DIFERENTES DE ACTIVOS</t>
  </si>
  <si>
    <t>002</t>
  </si>
  <si>
    <t>006</t>
  </si>
  <si>
    <t>HILADOS E HILOS; TEJIDOS DE FIBRAS TEXTILES INCLUSO AFELPADOS</t>
  </si>
  <si>
    <t>ARTÍCULOS TEXTILES (EXCEPTO PRENDAS DE VESTIR)</t>
  </si>
  <si>
    <t>DOTACIÓN (PRENDAS DE VESTIR Y CALZADO)</t>
  </si>
  <si>
    <t>003</t>
  </si>
  <si>
    <t>PASTA O PULPA, PAPEL Y PRODUCTOS DE PAPEL; IMPRESOS Y ARTÍCULOS RELACIONADOS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</si>
  <si>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</si>
  <si>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</si>
  <si>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</si>
  <si>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PRODUCTOS DE CAUCHO Y PLÁSTICO</t>
  </si>
  <si>
    <t>OTROS BIENES TRANSPORTABLES N.C.P.</t>
  </si>
  <si>
    <t>001</t>
  </si>
  <si>
    <t>METALES BÁSICOS</t>
  </si>
  <si>
    <t>PRODUCTOS METÁLICOS ELABORADOS (EXCEPTO MAQUINARIA Y EQUIPO)</t>
  </si>
  <si>
    <t>MAQUINARIA PARA USO GENERAL</t>
  </si>
  <si>
    <t>MAQUINARIA DE OFICINA, CONTABILIDAD E INFORMÁTICA</t>
  </si>
  <si>
    <t>SERVICIOS DE CONSTRUCCIÓN</t>
  </si>
  <si>
    <t>ALOJAMIENTO; SERVICIOS DE SUMINISTROS DE COMIDAS Y BEBIDAS</t>
  </si>
  <si>
    <t>SERVICIOS DE TRANSPORTE DE PASAJEROS</t>
  </si>
  <si>
    <t>SERVICIOS DE TRANSPORTE DE CARGA</t>
  </si>
  <si>
    <t>SERVICIOS POSTALES Y DE MENSAJERÍA</t>
  </si>
  <si>
    <t>009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</si>
  <si>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</si>
  <si>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</si>
  <si>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</si>
  <si>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</si>
  <si>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</si>
  <si>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</si>
  <si>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</si>
  <si>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</si>
  <si>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</si>
  <si>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</si>
  <si>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</si>
  <si>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</si>
  <si>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TRANSFERENCIAS CORRIENTES</t>
  </si>
  <si>
    <t>014</t>
  </si>
  <si>
    <t>UNION INTERNACIONAL DE TELECOMUNICACIONES-UIT-LEY 252 DE 1995</t>
  </si>
  <si>
    <t>OFICINA INTERNACIONAL</t>
  </si>
  <si>
    <t>MEMBRESÍAS</t>
  </si>
  <si>
    <t>093</t>
  </si>
  <si>
    <t>UNION POSTAL DE LAS AMERICAS, ESPANA Y PORTUGAL. UPAEP. (LEYES 60 DE 1973 Y 50 DE 1977)</t>
  </si>
  <si>
    <t>094</t>
  </si>
  <si>
    <t>UNION POSTAL UNIVERSAL. UPU. (LEY 19 DE 1978)</t>
  </si>
  <si>
    <t>A LA COMISIÓN DE REGULACIÓN DE COMUNICACIONES (CRC). ARTÍCULO 20 LEY 1978 DE 2019</t>
  </si>
  <si>
    <t>SUBDIRECCIÓN FINANCIERA</t>
  </si>
  <si>
    <t>011</t>
  </si>
  <si>
    <t>TRANSFERIR A LA AGENCIA NACIONAL DEL ESPECTRO ARTICULO 31 LEY 1341 DE 2009 Y ARTICULO 6O. DEL DECRETO 4169 DE 2011</t>
  </si>
  <si>
    <t>AGENCIA NACIONAL DEL ESPECTRO - SUBDIRECCIÓN FINANCIERA</t>
  </si>
  <si>
    <t>012</t>
  </si>
  <si>
    <t>TRANSFERIR A LA SUPERINTENDENCIA DE INDUSTRIA Y COMERCIO DECRETOS 1130 Y 1620 DE 1999 Y 2003.  LEYES 1341 Y 1369 DE 2009</t>
  </si>
  <si>
    <t>DIRECCIÓN DE VIGILANCIA, INSPECCIÓN Y CONTROL</t>
  </si>
  <si>
    <t>080</t>
  </si>
  <si>
    <t>TRANSFERENCIA PARA ENTIDADES EN PROCESO DE LIQUIDACIÓN</t>
  </si>
  <si>
    <t>999</t>
  </si>
  <si>
    <t>OTRAS TRANSFERENCIAS - DISTRIBUCIÓN PREVIO CONCEPTO DGPPN</t>
  </si>
  <si>
    <t>N/A</t>
  </si>
  <si>
    <t>04</t>
  </si>
  <si>
    <t>TRANSFERENCIAS DE EXCEDENTES FINANCIEROS A LA NACIÓN (ART. 16 EOP)</t>
  </si>
  <si>
    <t>PROVISIÓN PARA GASTOS INSTITUCIONALES Y/O SECTORIALES CONTINGENTES- PREVIO CONCEPTO DGPPN</t>
  </si>
  <si>
    <t>025</t>
  </si>
  <si>
    <t>INDEMNIZACIONES (NO DE PENSIONES)</t>
  </si>
  <si>
    <t>029</t>
  </si>
  <si>
    <t>PLANES COMPLEMENTARIOS DE SALUD LEY 314 DE 1996 (NO DE PENSIONES)</t>
  </si>
  <si>
    <t>SUBDIRECCIÓN PARA LA GESTIÓN DEL TALENTO HUMANO</t>
  </si>
  <si>
    <t>10</t>
  </si>
  <si>
    <t>LAUDOS ARBITRALES</t>
  </si>
  <si>
    <t>DIRECCIÓN JURÍDICA</t>
  </si>
  <si>
    <t>11</t>
  </si>
  <si>
    <t>07</t>
  </si>
  <si>
    <t>TRANSFERIR AL OPERADOR OFICIAL DE LOS SERVICIOS DE FRANQUICIA POSTAL Y TELEGRAFICA</t>
  </si>
  <si>
    <t>DIRECCIÓN DE INDUSTRIA DE COMUNICACIONES</t>
  </si>
  <si>
    <t xml:space="preserve">TRANSFERENCIA  PARA FINANCIAMIENTO DEL SERVICIO POSTAL UNIVERSAL </t>
  </si>
  <si>
    <t>08</t>
  </si>
  <si>
    <t>GASTOS POR TRIBUTOS, MULTAS, SANCIONES E INTERESES DE MORA</t>
  </si>
  <si>
    <t>IMPUESTOS</t>
  </si>
  <si>
    <t>IMPUESTO PREDIAL Y SOBRETASA AMBIENTAL</t>
  </si>
  <si>
    <t>IMPUESTO SOBRE VEHÍCULOS AUTOMOTORES</t>
  </si>
  <si>
    <t>CUOTA DE FISCALIZACIÓN Y AUDITAJE</t>
  </si>
  <si>
    <t>SUBDIRECCIÓN FINANCIERA
DIRECCIÓN JURÍDICA</t>
  </si>
  <si>
    <t>C</t>
  </si>
  <si>
    <t>INVERSIÓN</t>
  </si>
  <si>
    <t>2301</t>
  </si>
  <si>
    <t>0400</t>
  </si>
  <si>
    <t>ANÁLISIS Y CONTROL EN LOS SERVICIOS DE TELECOMUNICACIONES Y SERVICIOS POSTALES A NIVEL  NACIONAL</t>
  </si>
  <si>
    <t>0</t>
  </si>
  <si>
    <t>2301003</t>
  </si>
  <si>
    <t>ADQUISICIÓN DE BIENES Y SERVICIOS - DOCUMENTOS DE LINEAMIENTOS TÉCNICOS - ANÁLISIS Y CONTROL EN LOS SERVICIOS DE TELECOMUNICACIONES Y SERVICIOS POSTALES A NIVEL  NACIONAL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</si>
  <si>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</si>
  <si>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</si>
  <si>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2301056</t>
  </si>
  <si>
    <t>ADQUISICIÓN DE BIENES Y SERVICIOS - SERVICIO DE VIGILANCIA Y CONTROL DE RADIODIFUSIÓN SONORA Y POSTAL - ANÁLISIS Y CONTROL EN LOS SERVICIOS DE TELECOMUNICACIONES Y SERVICIOS POSTALES A NIVEL  NACIONAL</t>
  </si>
  <si>
    <t>12</t>
  </si>
  <si>
    <t>AMPLIACIÓN PROGRAMA DE TELECOMUNICACIONES SOCIALES  NACIONAL</t>
  </si>
  <si>
    <t>DIRECCIÓN DE INFRAESTRUCTURA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</si>
  <si>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</si>
  <si>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</si>
  <si>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</si>
  <si>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</si>
  <si>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</si>
  <si>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14</t>
  </si>
  <si>
    <t>APOYO FINANCIERO PARA EL SUMINISTRO DE TERMINALES A NIVEL  NACIONAL</t>
  </si>
  <si>
    <t>2301065</t>
  </si>
  <si>
    <t>TRANSFERENCIAS CORRIENTES - SERVICIO DE APOYO FINANCIERO PARA LA RECOLECCIÓN Y GESTIÓN DE RESIDUOS ELECTRÓNICOS - APOYO FINANCIERO PARA EL SUMINISTRO DE TERMINALES A NIVEL  NACIONAL</t>
  </si>
  <si>
    <t>2301066</t>
  </si>
  <si>
    <t>TRANSFERENCIAS CORRIENTES - SERVICIO DE APOYO FINANCIERO PARA ELACCESO A TERMINALES DE CÓMPUTO Y CONTENIDOS DIGITALES - APOYO FINANCIERO PARA EL SUMINISTRO DE TERMINALES A NIVEL  NACIONAL</t>
  </si>
  <si>
    <t>16</t>
  </si>
  <si>
    <t>GENERACIÓN DE POLÍTICAS Y ESTRATEGIAS DIRIGIDAS A MEJORAR LA COMPETITIVIDAD DE LA INDUSTRIA DE COMUNICACIONES  NACIONAL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</si>
  <si>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</si>
  <si>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</si>
  <si>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</si>
  <si>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</si>
  <si>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2301006</t>
  </si>
  <si>
    <t>ADQUISICIÓN DE BIENES Y SERVICIOS - DOCUMENTOS NORMATIVOS - GENERACIÓN DE POLÍTICAS Y ESTRATEGIAS DIRIGIDAS A MEJORAR LA COMPETITIVIDAD DE LA INDUSTRIA DE COMUNICACIONES  NACIONAL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</si>
  <si>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</si>
  <si>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TRANSFERENCIAS CORRIENTES - SERVICIO DE ASISTENCIA TÉCNICA A LOS USUARIOS DEL SECTOR DE LAS COMUNICACIONES EN USO DEL ESPECTRO - GENERACIÓN DE POLÍTICAS Y ESTRATEGIAS DIRIGIDAS A MEJORAR LA COMPETITIVIDAD DE LA INDUSTRIA DE COMUNICACIONES  NA</t>
  </si>
  <si>
    <t>TRANSFERENCIAS CORRIENTES - DOCUMENTOS NORMATIVOS - GENERACIÓN DE POLÍTICAS Y ESTRATEGIAS DIRIGIDAS A MEJORAR LA COMPETITIVIDAD DE LA INDUSTRIA DE COMUNICACIONES NACIONAL</t>
  </si>
  <si>
    <t>17</t>
  </si>
  <si>
    <t>EXTENSIÓN ,DESCENTRALIZACIÓN Y COBERTURA DE LA RADIO PÚBLICA  NACIONAL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</si>
  <si>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</si>
  <si>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</si>
  <si>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</si>
  <si>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</si>
  <si>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20</t>
  </si>
  <si>
    <t>IMPLEMENTACIÓN SOLUCIONES DE ACCESO COMUNITARIO A LAS TECNOLOGÍAS DE LA INFORMACIÓN Y LAS COMUNICACIONES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</si>
  <si>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</si>
  <si>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</si>
  <si>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21</t>
  </si>
  <si>
    <t>DESARROLLO MASIFICACIÓN ACCESO A INTERNET  NACIONAL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</si>
  <si>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</si>
  <si>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</si>
  <si>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</si>
  <si>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</si>
  <si>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/>
  </si>
  <si>
    <t>FORTALECIMIENTO DE CAPACIDADES REGIONALES EN DESARROLLO DE POLITICA PUBLICA TIC ORIENTADA HACIA EL CIERRE DE BRECHA DIGITAL REGIONAL NACIONAL</t>
  </si>
  <si>
    <t>OFICINA DE FOMENTO REGIONAL DE TECNOLOGIAS DE LA INFORMACION Y LAS COMUNICACIONES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</si>
  <si>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</si>
  <si>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</si>
  <si>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2301074</t>
  </si>
  <si>
    <t>ADQUISICIÓN DE BIENES Y SERVICIOS - SERVICIO DE SEGUIMIENTO Y MONITOREO PARA EL CIERRE DE BRECHA DIGITAL REGIONAL - FORTALECIMIENTO DE CAPACIDADES REGIONALES EN DESARROLLO DE POLITICA PUBLICA TIC ORIENTADA HACIA EL CIERRE DE BRECHA DIGITAL REGIONAL N</t>
  </si>
  <si>
    <t>24</t>
  </si>
  <si>
    <t>APROVECHAMIENTO Y PROMOCIÓN DE SOLUCIONES TECNOLÓGICAS DE ACCESO PÚBLICO EN LAS REGIONES DEL TERRITORIO   NACIONAL</t>
  </si>
  <si>
    <t>ADQUISICIÓN DE BIENES Y SERVICIOS - SERVICIO DE ASISTENCIA TÉCNICA PARA PROYECTOS EN TECNOLOGÍAS DE LA INFORMACIÓN Y LAS COMUNICACIONES - APROVECHAMIENTO Y PROMOCIÓN DE SOLUCIONES TECNOLÓGICAS DE ACCESO PÚBLICO EN LAS REGIONES DEL TERRITORIO   NACION</t>
  </si>
  <si>
    <t>2301076</t>
  </si>
  <si>
    <t>ADQUISICIÓN DE BIENES Y SERVICIOS - SERVICIO DE ACCESO Y PROMOCIÓN A LAS TECNOLOGÍAS DE LA INFORMACIÓN Y LAS COMUNICACIONES - APROVECHAMIENTO Y PROMOCIÓN DE SOLUCIONES TECNOLÓGICAS DE ACCESO PÚBLICO EN LAS REGIONES DEL TERRITORIO   NACIONAL</t>
  </si>
  <si>
    <t>TRANSFERENCIAS CORRIENTES - SERVICIO DE ACCESO Y PROMOCIÓN A LAS TECNOLOGÍAS DE LA INFORMACIÓN Y LAS COMUNICACIONES - APROVECHAMIENTO Y PROMOCIÓN DE SOLUCIONES TECNOLÓGICAS DE ACCESO PÚBLICO EN LAS REGIONES DEL TERRITORIO   NACIONAL</t>
  </si>
  <si>
    <t>25</t>
  </si>
  <si>
    <t>APOYO A OPERADORES PÚBLICOS DEL SERVICIO DE TELEVISIÓN NACIONAL</t>
  </si>
  <si>
    <t>DESPACHO VICEMINISTERIO DE CONECTIVIDAD Y DIGITALIZACION</t>
  </si>
  <si>
    <t>2301070</t>
  </si>
  <si>
    <t>TRANSFERENCIAS CORRIENTES - SERVICIO DE APOYO FINANCIERO A OPERADORES DE TELEVISIÓN PÚBLICA - APOYO A OPERADORES PÚBLICOS DEL SERVICIO DE TELEVISIÓN NACIONAL</t>
  </si>
  <si>
    <t>26</t>
  </si>
  <si>
    <t>FORTALECIMIENTO Y MODERNIZACIÓN DEL MODELO DE INSPECCIÓN, VIGILANCIA Y CONTROL DEL SECTOR TIC. NACIONAL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</si>
  <si>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</si>
  <si>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</si>
  <si>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</si>
  <si>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</si>
  <si>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</si>
  <si>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</si>
  <si>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</si>
  <si>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FORTALECIMIENTO DEL MODELO CONVERGENTE DE LA TELEVISIÓN PÚBLICA REGIONAL Y  NACIONAL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</si>
  <si>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</si>
  <si>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</si>
  <si>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</si>
  <si>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</si>
  <si>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</si>
  <si>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</si>
  <si>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MEDICIÓN DE AUDIENCIAS E IMPACTO DE LOS CONTENIDOS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</si>
  <si>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</si>
  <si>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</si>
  <si>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FORTALECIMIENTO A LA  TRANSFORMACIÓN DIGITAL DE LAS EMPRESAS  A NIVEL   NACIONAL</t>
  </si>
  <si>
    <t>DIRECCIÓN DE ECONOMÍA DIGITAL</t>
  </si>
  <si>
    <t>2302087</t>
  </si>
  <si>
    <t>ADQUISICIÓN DE BIENES Y SERVICIOS - SERVICIO DE EDUCACIÓN INFORMAL EN TECNOLOGÍAS DE LA INFORMACIÓN Y LAS COMUNICACIONES PARA EMPRESAS - FORTALECIMIENTO A LA  TRANSFORMACIÓN DIGITAL DE LAS EMPRESAS  A NIVEL   NACIONAL</t>
  </si>
  <si>
    <t>2302052</t>
  </si>
  <si>
    <t>ADQUISICIÓN DE BIENES Y SERVICIOS - SERVICIO DE DIFUSIÓN PARA GENERAR COMPETENCIAS EN TECNOLOGÍAS DE LA INFORMACIÓN Y LAS COMUNICACIONES - FORTALECIMIENTO A LA  TRANSFORMACIÓN DIGITAL DE LAS EMPRESAS  A NIVEL   NACIONAL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</si>
  <si>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</si>
  <si>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</si>
  <si>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</si>
  <si>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</si>
  <si>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</si>
  <si>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TRANSFERENCIAS CORRIENTES - SERVICIO DE DIFUSIÓN PARA GENERAR COMPETENCIAS EN TECNOLOGÍAS DE LA INFORMACIÓN Y LAS COMUNICACIONES - FORTALECIMIENTO A LA  TRANSFORMACIÓN DIGITAL DE LAS EMPRESAS A NIVEL NACIONAL</t>
  </si>
  <si>
    <t>TRANSFERENCIAS CORRIENTES - DOCUMENTOS NORMATIVOS - FORTALECIMIENTO A LA  TRANSFORMACIÓN DIGITAL DE LAS EMPRESAS  A NIVEL   NACIONAL</t>
  </si>
  <si>
    <t>TRANSFERENCIAS CORRIENTES - SERVICIO DE EDUCACIÓN INFORMAL EN TECNOLOGÍAS DE LA INFORMACIÓN Y LAS COMUNICACIONES PARA EMPRESAS - FORTALECIMIENTO A LA  TRANSFORMACIÓN DIGITAL DE LAS EMPRESAS  A NIVEL   NACIONAL</t>
  </si>
  <si>
    <t>APROVECHAMIENTO Y USO DE LAS TECNOLOGÍAS DE LA INFORMACIÓN Y LAS COMUNICACIONES EN EL SECTOR PÚBLICO   NACIONAL</t>
  </si>
  <si>
    <t>DIRECCIÓN DE GOBIERNO DIGITAL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</si>
  <si>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</si>
  <si>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</si>
  <si>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</si>
  <si>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</si>
  <si>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</si>
  <si>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</si>
  <si>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</si>
  <si>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</si>
  <si>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</si>
  <si>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</si>
  <si>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</si>
  <si>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</si>
  <si>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</si>
  <si>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</si>
  <si>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</si>
  <si>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DESARROLLO Y ASEGURAMIENTO DE LA AUDIENCIA DIGITAL  NACIONAL</t>
  </si>
  <si>
    <t>DESPACHO VICEMINISTERIO DE CONECTIVIDAD</t>
  </si>
  <si>
    <t>2302010</t>
  </si>
  <si>
    <t>TRANSFERENCIAS CORRIENTES - SERVICIO DE ALMACENAMIENTO LOCAL DE INFORMACIÓN - DESARROLLO Y ASEGURAMIENTO DE LA AUDIENCIA DIGITAL  NACIONAL</t>
  </si>
  <si>
    <t>2302003</t>
  </si>
  <si>
    <t>TRANSFERENCIAS CORRIENTES - DESARROLLOS DIGITALES  - DESARROLLO Y ASEGURAMIENTO DE LA AUDIENCIA DIGITAL  NACIONAL</t>
  </si>
  <si>
    <t>18</t>
  </si>
  <si>
    <t>FORTALECIMIENTO DE LA INDUSTRIA DE TI  NACIONAL</t>
  </si>
  <si>
    <t>2302017</t>
  </si>
  <si>
    <t>ADQUISICIÓN DE BIENES Y SERVICIOS - SERVICIO DE APOYO FINANCIERO PARA INCENTIVAR LA EDUCACIÓN EN TECNOLOGÍAS DE LA INFORMACIÓN  - FORTALECIMIENTO DE LA INDUSTRIA DE TI  NACIONAL</t>
  </si>
  <si>
    <t>2302088</t>
  </si>
  <si>
    <t>ADQUISICIÓN DE BIENES Y SERVICIOS - DOCUMENTOS DE PLANEACIÓN  - FORTALECIMIENTO DE LA INDUSTRIA DE TI  NACIONAL</t>
  </si>
  <si>
    <t>2302020</t>
  </si>
  <si>
    <t>ADQUISICIÓN DE BIENES Y SERVICIOS - SERVICIO DE ASISTENCIA TÉCNICA PARA EL EMPRENDIMIENTO DE BASE TECNOLÓGICA - FORTALECIMIENTO DE LA INDUSTRIA DE TI  NACIONAL</t>
  </si>
  <si>
    <t>2302022</t>
  </si>
  <si>
    <t>ADQUISICIÓN DE BIENES Y SERVICIOS - SERVICIO DE ASISTENCIA TÉCNICA A EMPRESAS DE LA INDUSTRIA DE TECNOLOGÍAS DE LA INFORMACIÓN PARA MEJORAR SUS CAPACIDADES DE COMERCIALIZACIÓN E INNOVACIÓN - FORTALECIMIENTO DE LA INDUSTRIA DE TI  NACIONAL</t>
  </si>
  <si>
    <t>TRANSFERENCIAS CORRIENTES - SERVICIO DE APOYO FINANCIERO PARA INCENTIVAR LA EDUCACIÓN EN TECNOLOGÍAS DE LA INFORMACIÓN  - FORTALECIMIENTO DE LA INDUSTRIA DE TI  NACIONAL</t>
  </si>
  <si>
    <t>2302019</t>
  </si>
  <si>
    <t>TRANSFERENCIAS CORRIENTES - SERVICIO DE APOYO FINANCIERO PARA LA PROMOCIÓN DE LA INNOVACIÓN Y LA ESPECIALIZACIÓN EN LA INDUSTRIA DE LAS TECNOLOGÍAS DE LA INFORMACIÓN - FORTALECIMIENTO DE LA INDUSTRIA DE TI  NACIONAL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</si>
  <si>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</si>
  <si>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TRANSFERENCIAS CORRIENTES - SERVICIO DE ASISTENCIA TÉCNICA PARA EL EMPRENDIMIENTO DE BASE TECNOLÓGICA - FORTALECIMIENTO DE LA INDUSTRIA DE TI  NACIONAL</t>
  </si>
  <si>
    <t>2302036</t>
  </si>
  <si>
    <t>TRANSFERENCIAS CORRIENTES - SERVICIO DE GESTIÓN DE ALIANZAS PARA EL FORTALECIMIENTO DEL ANÁLISIS Y PROSPECTIVA DEL SECTOR TIC - FORTALECIMIENTO DE LA INDUSTRIA DE TI NACIONAL</t>
  </si>
  <si>
    <t>19</t>
  </si>
  <si>
    <t>SERVICIO DE ASISTENCIA, CAPACITACIÓN Y APOYO PARA EL USO Y APROPIACIÓN DE LAS TIC, CON ENFOQUE DIFERENCIAL Y EN BENEFICIO DE LA COMUNIDAD PARA PARTICIPAR EN LA ECONOMÍA DIGITAL  NACIONAL</t>
  </si>
  <si>
    <t>DIRECCIÓN DE APROPIACION DE TECNOLOGIAS DE LA INFORMACION Y LAS COMUNICACIONES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</si>
  <si>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</si>
  <si>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</si>
  <si>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2302053</t>
  </si>
  <si>
    <t>ADQUISICIÓN DE BIENES Y SERVICIOS - SERVICIO DE DIFUSIÓN PARA LA INCLUSIÓN DE PERSONAS CON DISCAPACIDAD EN LAS TECNOLOGÍAS DE LA INFORMACIÓN Y LAS COMUNICACIONES - SERVICIO DE ASISTENCIA, CAPACITACIÓN Y APOYO PARA EL USO Y APROPIACIÓN DE LAS TIC, CON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</si>
  <si>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</si>
  <si>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</si>
  <si>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</si>
  <si>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</si>
  <si>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</si>
  <si>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</si>
  <si>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</si>
  <si>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</si>
  <si>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</si>
  <si>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</si>
  <si>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</si>
  <si>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</si>
  <si>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</si>
  <si>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ADMINISTRACIÓN DEL PATRIMONIO HISTÓRICO DE LA RADIO Y LA TELEVISIÓN PÚBLICA A TRAVÉS DE LAS TIC  NACIONAL</t>
  </si>
  <si>
    <t>TRANSFERENCIAS CORRIENTES - CONTENIDOS DIGITALES - ADMINISTRACIÓN DEL PATRIMONIO HISTÓRICO DE LA RADIO Y LA TELEVISIÓN PÚBLICA A TRAVÉS DE LAS TIC  NACIONAL</t>
  </si>
  <si>
    <t>2302025</t>
  </si>
  <si>
    <t>TRANSFERENCIAS CORRIENTES - SERVICIO DE ATENCIÓN A USUARIOS PARA ACCESO A LA MEMORIA AUDIOVISUAL Y SONORA - ADMINISTRACIÓN DEL PATRIMONIO HISTÓRICO DE LA RADIO Y LA TELEVISIÓN PÚBLICA A TRAVÉS DE LAS TIC  NACIONAL</t>
  </si>
  <si>
    <t>2302044</t>
  </si>
  <si>
    <t>TRANSFERENCIAS CORRIENTES - SERVICIO DE PROMOCIÓN Y DIVULGACIÓN DE LA MEMORIA AUDIOVISUAL Y SONORA  - ADMINISTRACIÓN DEL PATRIMONIO HISTÓRICO DE LA RADIO Y LA TELEVISIÓN PÚBLICA A TRAVÉS DE LAS TIC  NACIONAL</t>
  </si>
  <si>
    <t>2302084</t>
  </si>
  <si>
    <t>TRANSFERENCIAS CORRIENTES - SERVICIO DE CONSERVACIÓN DEL ARCHIVO SONORO Y AUDIO VISUAL - ADMINISTRACIÓN DEL PATRIMONIO HISTÓRICO DE LA RADIO Y LA TELEVISIÓN PÚBLICA A TRAVÉS DE LAS TIC  NACIONAL</t>
  </si>
  <si>
    <t>2302026</t>
  </si>
  <si>
    <t>TRANSFERENCIAS CORRIENTES - SERVICIO DE CATALOGACIÓN DE DOCUMENTOS AUDIOVISUALES Y SONOROS - ADMINISTRACIÓN DEL PATRIMONIO HISTÓRICO DE LA RADIO Y LA TELEVISIÓN PÚBLICA A TRAVÉS DE LAS TIC  NACIONAL</t>
  </si>
  <si>
    <t>2302085</t>
  </si>
  <si>
    <t>TRANSFERENCIAS CORRIENTES - SERVICIO DE RECUPERACIÓN DE LOS SOPORTES DEL ARCHIVO SONORO Y AUDIO VISUAL - ADMINISTRACIÓN DEL PATRIMONIO HISTÓRICO DE LA RADIO Y LA TELEVISIÓN PÚBLICA A TRAVÉS DE LAS TIC  NACIONAL</t>
  </si>
  <si>
    <t>DISEÑO PROGRAMACIÓN Y DIFUSIÓN DE CONTENIDOS DIGITALES Y/O CONVERGENTES ATRAVÉS DE PLATAFORMAS ONLINE  NACIONAL</t>
  </si>
  <si>
    <t>TRANSFERENCIAS CORRIENTES - SERVICIO DE PRODUCCIÓN Y/O COPRODUCCIÓN DE CONTENIDOS CONVERGENTES - DISEÑO PROGRAMACIÓN Y DIFUSIÓN DE CONTENIDOS DIGITALES Y/O CONVERGENTES ATRAVÉS DE PLATAFORMAS ONLINE  NACIONAL</t>
  </si>
  <si>
    <t>2302050</t>
  </si>
  <si>
    <t>TRANSFERENCIAS CORRIENTES - SERVICIO DE DIFUSIÓN Y PROMOCIÓN DE LA INDUSTRIA DE APLICACIONES Y CONTENIDOS DIGITALES - DISEÑO PROGRAMACIÓN Y DIFUSIÓN DE CONTENIDOS DIGITALES Y/O CONVERGENTES ATRAVÉS DE PLATAFORMAS ONLINE  NACIONAL</t>
  </si>
  <si>
    <t>22</t>
  </si>
  <si>
    <t>FORTALECIMIENTO  DE LOS CONTENIDOS QUE SE EMITEN  A TRAVÉS DE LAS PLATAFORMAS DE LA RADIO PÚBLICA   NACIONAL</t>
  </si>
  <si>
    <t>TRANSFERENCIAS CORRIENTES - CONTENIDOS DIGITALES - FORTALECIMIENTO  DE LOS CONTENIDOS QUE SE EMITEN  A TRAVÉS DE LAS PLATAFORMAS DE LA RADIO PÚBLICA   NACIONAL</t>
  </si>
  <si>
    <t>2302047</t>
  </si>
  <si>
    <t>TRANSFERENCIAS CORRIENTES - SERVICIO DE POSICIONAMIENTO DE LA RADIO PÚBLICA NACIONAL - FORTALECIMIENTO  DE LOS CONTENIDOS QUE SE EMITEN  A TRAVÉS DE LAS PLATAFORMAS DE LA RADIO PÚBLICA   NACIONAL</t>
  </si>
  <si>
    <t>2302073</t>
  </si>
  <si>
    <t>TRANSFERENCIAS CORRIENTES - SERVICIO DE PRODUCCIÓN DE CONTENIDOS RADIO - FORTALECIMIENTO  DE LOS CONTENIDOS QUE SE EMITEN  A TRAVÉS DE LAS PLATAFORMAS DE LA RADIO PÚBLICA   NACIONAL</t>
  </si>
  <si>
    <t>DIFUSIÓN PROYECTOS PARA EL USO Y APROPIACIÓN DE LAS TIC.  NACIONAL</t>
  </si>
  <si>
    <t>OFICINA ASESORA DE PRENSA</t>
  </si>
  <si>
    <t>ADQUISICIÓN DE BIENES Y SERVICIOS - SERVICIO DE DIFUSIÓN PARA GENERAR COMPETENCIAS EN TECNOLOGÍAS DE LA INFORMACIÓN Y LAS COMUNICACIONES - DIFUSIÓN PROYECTOS PARA EL USO Y APROPIACIÓN DE LAS TIC.  NACIONAL</t>
  </si>
  <si>
    <t>TRANSFERENCIAS CORRIENTES - SERVICIOS DE DIFUSIÓN PARA GENERAR COMPETENCIAS EN TIC - DIFUSIÓN PROYECTOS PARA EL USO Y APROPIACIÓN DE LAS TIC.</t>
  </si>
  <si>
    <t>2399</t>
  </si>
  <si>
    <t>7</t>
  </si>
  <si>
    <t>CONSOLIDACIÓN DEL VALOR COMPARTIDO EN EL MINTIC   BOGOTÁ</t>
  </si>
  <si>
    <t>2399023</t>
  </si>
  <si>
    <t>ADQUISICIÓN DE BIENES Y SERVICIOS - DOCUMENTOS DE LINEAMIENTOS TÉCNICOS  - CONSOLIDACIÓN DEL VALOR COMPARTIDO EN EL MINTIC   BOGOTÁ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</si>
  <si>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</si>
  <si>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</si>
  <si>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</si>
  <si>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</si>
  <si>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</si>
  <si>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</si>
  <si>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</si>
  <si>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</si>
  <si>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</si>
  <si>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FORTALECIMIENTO DE LA INFORMACIÓN ESTADÍSTICA DEL SECTOR TIC.  NACIONAL</t>
  </si>
  <si>
    <t>OFICINA ASESORA DE PLANEACION Y ESTUDIOS SECTORIALES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</si>
  <si>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</si>
  <si>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</si>
  <si>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</si>
  <si>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</si>
  <si>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DOCUMENTOS DE LINEAMIENTOS TÉCNICOS - FORTALECIMIENTO DE LA INFORMACIÓN ESTADÍSTICA DEL SECTOR TIC.  NACIONAL</t>
  </si>
  <si>
    <t>TRANSFERENCIAS CORRIENTES - SERVICIOS DE INFORMACIÓN IMPLEMENTADOS - FORTALECIMIENTO DE LA INFORMACIÓN ESTADÍSTICA DEL SECTOR TIC.  NACIONAL</t>
  </si>
  <si>
    <t>FORTALECIMIENTO Y APROPIACIÓN DEL MODELO DE GESTIÓN INSTITUCIONAL DEL MINISTERIO TIC  BOGOTÁ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</si>
  <si>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</si>
  <si>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</si>
  <si>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</si>
  <si>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</si>
  <si>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</si>
  <si>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</si>
  <si>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OFICINA DE TECNOLOGIAS DE LA INFORMACION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</si>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</sst>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b/>
      <sz val="9"/>
      <color rgb="FF000000"/>
      <name val="Times New Roman"/>
      <family val="1"/>
    </font>
    <font>
      <sz val="11"/>
      <name val="Calibri"/>
      <family val="2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  <font>
      <i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1" fillId="0" borderId="0" xfId="2" applyFill="1"/>
    <xf numFmtId="0" fontId="4" fillId="0" borderId="9" xfId="0" applyNumberFormat="1" applyFont="1" applyFill="1" applyBorder="1" applyAlignment="1">
      <alignment horizontal="center" vertical="center" wrapText="1" readingOrder="1"/>
    </xf>
    <xf numFmtId="0" fontId="5" fillId="0" borderId="0" xfId="0" applyFont="1" applyFill="1" applyBorder="1"/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right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right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right" vertical="center" wrapText="1" readingOrder="1"/>
    </xf>
    <xf numFmtId="0" fontId="9" fillId="0" borderId="9" xfId="0" applyFont="1" applyFill="1" applyBorder="1" applyAlignment="1">
      <alignment horizontal="center" vertical="center" wrapText="1"/>
    </xf>
    <xf numFmtId="0" fontId="10" fillId="0" borderId="9" xfId="0" applyNumberFormat="1" applyFont="1" applyFill="1" applyBorder="1" applyAlignment="1">
      <alignment horizontal="center" vertical="center" wrapText="1" readingOrder="1"/>
    </xf>
    <xf numFmtId="0" fontId="10" fillId="0" borderId="9" xfId="0" applyNumberFormat="1" applyFont="1" applyFill="1" applyBorder="1" applyAlignment="1">
      <alignment horizontal="left" vertical="center" wrapText="1" readingOrder="1"/>
    </xf>
    <xf numFmtId="164" fontId="10" fillId="0" borderId="9" xfId="0" applyNumberFormat="1" applyFont="1" applyFill="1" applyBorder="1" applyAlignment="1">
      <alignment horizontal="right" vertical="center" wrapText="1" readingOrder="1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6" xfId="2" applyFont="1" applyFill="1" applyBorder="1" applyAlignment="1">
      <alignment horizontal="center"/>
    </xf>
    <xf numFmtId="0" fontId="2" fillId="0" borderId="7" xfId="2" applyFont="1" applyFill="1" applyBorder="1" applyAlignment="1">
      <alignment horizontal="center"/>
    </xf>
    <xf numFmtId="0" fontId="2" fillId="0" borderId="8" xfId="2" applyFont="1" applyFill="1" applyBorder="1" applyAlignment="1">
      <alignment horizontal="center"/>
    </xf>
  </cellXfs>
  <cellStyles count="3">
    <cellStyle name="Normal" xfId="0" builtinId="0"/>
    <cellStyle name="Normal 5" xfId="2" xr:uid="{4A89BADF-657F-4539-9AC0-81387DA3FCD6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158750</xdr:colOff>
      <xdr:row>1</xdr:row>
      <xdr:rowOff>57150</xdr:rowOff>
    </xdr:from>
    <xdr:ext cx="2762250" cy="488950"/>
    <xdr:pic>
      <xdr:nvPicPr>
        <xdr:cNvPr id="2" name="Imagen 1">
          <a:extLst>
            <a:ext uri="{FF2B5EF4-FFF2-40B4-BE49-F238E27FC236}">
              <a16:creationId xmlns:a16="http://schemas.microsoft.com/office/drawing/2014/main" id="{EECC753C-1BC1-4B19-A70C-81B76A333F4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" y="295275"/>
          <a:ext cx="2762250" cy="488950"/>
        </a:xfrm>
        <a:prstGeom prst="rect">
          <a:avLst/>
        </a:prstGeom>
      </xdr:spPr>
    </xdr:pic>
    <xdr:clientData/>
  </xdr:oneCellAnchor>
  <xdr:oneCellAnchor>
    <xdr:from>
      <xdr:col>17</xdr:col>
      <xdr:colOff>250826</xdr:colOff>
      <xdr:row>0</xdr:row>
      <xdr:rowOff>82551</xdr:rowOff>
    </xdr:from>
    <xdr:ext cx="1136650" cy="933450"/>
    <xdr:pic>
      <xdr:nvPicPr>
        <xdr:cNvPr id="3" name="Imagen 2">
          <a:extLst>
            <a:ext uri="{FF2B5EF4-FFF2-40B4-BE49-F238E27FC236}">
              <a16:creationId xmlns:a16="http://schemas.microsoft.com/office/drawing/2014/main" id="{37CDB87D-F7D1-457A-A619-03A93E15408E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95951" y="82551"/>
          <a:ext cx="1136650" cy="9334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E83B0-ED2A-45AF-BD53-A20109A671B0}">
  <dimension ref="A1:R194"/>
  <sheetViews>
    <sheetView showGridLines="0" tabSelected="1" workbookViewId="0">
      <pane ySplit="7" topLeftCell="A8" activePane="bottomLeft" state="frozen"/>
      <selection pane="bottomLeft" sqref="A1:R1"/>
    </sheetView>
  </sheetViews>
  <sheetFormatPr baseColWidth="10" defaultRowHeight="15" x14ac:dyDescent="0.25"/>
  <cols>
    <col min="1" max="5" width="5.42578125" style="3" customWidth="1"/>
    <col min="6" max="6" width="9.42578125" style="3" customWidth="1"/>
    <col min="7" max="7" width="5.42578125" style="3" customWidth="1"/>
    <col min="8" max="8" width="51.42578125" style="3" customWidth="1"/>
    <col min="9" max="9" width="23" style="3" bestFit="1" customWidth="1"/>
    <col min="10" max="10" width="20" style="3" bestFit="1" customWidth="1"/>
    <col min="11" max="11" width="23" style="3" bestFit="1" customWidth="1"/>
    <col min="12" max="12" width="21.28515625" style="3" bestFit="1" customWidth="1"/>
    <col min="13" max="13" width="23" style="3" bestFit="1" customWidth="1"/>
    <col min="14" max="14" width="12.85546875" style="3" bestFit="1" customWidth="1"/>
    <col min="15" max="15" width="21.28515625" style="3" bestFit="1" customWidth="1"/>
    <col min="16" max="16" width="13" style="3" bestFit="1" customWidth="1"/>
    <col min="17" max="17" width="21.28515625" style="3" bestFit="1" customWidth="1"/>
    <col min="18" max="18" width="27.5703125" style="3" customWidth="1"/>
    <col min="19" max="19" width="6.42578125" style="3" customWidth="1"/>
    <col min="20" max="16384" width="11.42578125" style="3"/>
  </cols>
  <sheetData>
    <row r="1" spans="1:18" s="1" customFormat="1" ht="18.75" x14ac:dyDescent="0.3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4"/>
    </row>
    <row r="2" spans="1:18" s="1" customFormat="1" ht="18.75" x14ac:dyDescent="0.3">
      <c r="A2" s="25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s="1" customFormat="1" ht="18.75" x14ac:dyDescent="0.3">
      <c r="A3" s="25" t="s">
        <v>2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</row>
    <row r="4" spans="1:18" s="1" customFormat="1" ht="18.75" x14ac:dyDescent="0.3">
      <c r="A4" s="25" t="s">
        <v>3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7"/>
    </row>
    <row r="5" spans="1:18" s="1" customFormat="1" ht="19.5" thickBot="1" x14ac:dyDescent="0.35">
      <c r="A5" s="28" t="s">
        <v>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7" spans="1:18" ht="24" x14ac:dyDescent="0.25">
      <c r="A7" s="2" t="s">
        <v>5</v>
      </c>
      <c r="B7" s="2" t="s">
        <v>6</v>
      </c>
      <c r="C7" s="2" t="s">
        <v>7</v>
      </c>
      <c r="D7" s="2" t="s">
        <v>8</v>
      </c>
      <c r="E7" s="2" t="s">
        <v>9</v>
      </c>
      <c r="F7" s="2" t="s">
        <v>10</v>
      </c>
      <c r="G7" s="2" t="s">
        <v>11</v>
      </c>
      <c r="H7" s="2" t="s">
        <v>12</v>
      </c>
      <c r="I7" s="2" t="s">
        <v>13</v>
      </c>
      <c r="J7" s="2" t="s">
        <v>14</v>
      </c>
      <c r="K7" s="2" t="s">
        <v>15</v>
      </c>
      <c r="L7" s="2" t="s">
        <v>16</v>
      </c>
      <c r="M7" s="2" t="s">
        <v>17</v>
      </c>
      <c r="N7" s="2" t="s">
        <v>18</v>
      </c>
      <c r="O7" s="2" t="s">
        <v>19</v>
      </c>
      <c r="P7" s="2" t="s">
        <v>20</v>
      </c>
      <c r="Q7" s="2" t="s">
        <v>21</v>
      </c>
      <c r="R7" s="2" t="s">
        <v>22</v>
      </c>
    </row>
    <row r="8" spans="1:18" ht="15.75" x14ac:dyDescent="0.25">
      <c r="A8" s="4"/>
      <c r="B8" s="4"/>
      <c r="C8" s="4"/>
      <c r="D8" s="4"/>
      <c r="E8" s="4"/>
      <c r="F8" s="4"/>
      <c r="G8" s="4"/>
      <c r="H8" s="5" t="s">
        <v>23</v>
      </c>
      <c r="I8" s="6">
        <f>+I9+I67</f>
        <v>1442897634361</v>
      </c>
      <c r="J8" s="6">
        <f t="shared" ref="J8:Q8" si="0">+J9+J67</f>
        <v>61331159000</v>
      </c>
      <c r="K8" s="6">
        <f t="shared" si="0"/>
        <v>1203574717135.3699</v>
      </c>
      <c r="L8" s="6">
        <f t="shared" si="0"/>
        <v>177991758225.63</v>
      </c>
      <c r="M8" s="6">
        <f t="shared" si="0"/>
        <v>1017827038659.1501</v>
      </c>
      <c r="N8" s="7">
        <f>+M8/I8</f>
        <v>0.70540488418632963</v>
      </c>
      <c r="O8" s="6">
        <f t="shared" si="0"/>
        <v>689814347059.33008</v>
      </c>
      <c r="P8" s="7">
        <f>+O8/I8</f>
        <v>0.47807573498782568</v>
      </c>
      <c r="Q8" s="6">
        <f t="shared" si="0"/>
        <v>619450317131.09985</v>
      </c>
      <c r="R8" s="4"/>
    </row>
    <row r="9" spans="1:18" ht="15.75" x14ac:dyDescent="0.25">
      <c r="A9" s="8" t="s">
        <v>24</v>
      </c>
      <c r="B9" s="8"/>
      <c r="C9" s="8"/>
      <c r="D9" s="8"/>
      <c r="E9" s="8"/>
      <c r="F9" s="8"/>
      <c r="G9" s="8"/>
      <c r="H9" s="9" t="s">
        <v>25</v>
      </c>
      <c r="I9" s="10">
        <f>+I10+I43+I62</f>
        <v>302418457718</v>
      </c>
      <c r="J9" s="10">
        <f t="shared" ref="J9:Q9" si="1">+J10+J43+J62</f>
        <v>61331159000</v>
      </c>
      <c r="K9" s="10">
        <f t="shared" si="1"/>
        <v>73354888959.179993</v>
      </c>
      <c r="L9" s="10">
        <f t="shared" si="1"/>
        <v>167732409758.82001</v>
      </c>
      <c r="M9" s="10">
        <f t="shared" si="1"/>
        <v>71554685946.179993</v>
      </c>
      <c r="N9" s="11">
        <f t="shared" ref="N9:N72" si="2">+M9/I9</f>
        <v>0.23660819675531677</v>
      </c>
      <c r="O9" s="10">
        <f t="shared" si="1"/>
        <v>57784242069.309998</v>
      </c>
      <c r="P9" s="11">
        <f t="shared" ref="P9:P72" si="3">+O9/I9</f>
        <v>0.19107379392561022</v>
      </c>
      <c r="Q9" s="10">
        <f t="shared" si="1"/>
        <v>56973442973.309998</v>
      </c>
      <c r="R9" s="8"/>
    </row>
    <row r="10" spans="1:18" ht="31.5" x14ac:dyDescent="0.25">
      <c r="A10" s="12" t="s">
        <v>24</v>
      </c>
      <c r="B10" s="12" t="s">
        <v>26</v>
      </c>
      <c r="C10" s="12"/>
      <c r="D10" s="12"/>
      <c r="E10" s="12"/>
      <c r="F10" s="12"/>
      <c r="G10" s="12"/>
      <c r="H10" s="13" t="s">
        <v>27</v>
      </c>
      <c r="I10" s="14">
        <f>+I11+I14</f>
        <v>9180185000</v>
      </c>
      <c r="J10" s="14">
        <f t="shared" ref="J10:Q10" si="4">+J11+J14</f>
        <v>0</v>
      </c>
      <c r="K10" s="14">
        <f t="shared" si="4"/>
        <v>9071322417.9300003</v>
      </c>
      <c r="L10" s="14">
        <f t="shared" si="4"/>
        <v>108862582.06999999</v>
      </c>
      <c r="M10" s="14">
        <f t="shared" si="4"/>
        <v>8067083004.9300003</v>
      </c>
      <c r="N10" s="15">
        <f t="shared" si="2"/>
        <v>0.87874950286187048</v>
      </c>
      <c r="O10" s="14">
        <f t="shared" si="4"/>
        <v>5458172507.0600004</v>
      </c>
      <c r="P10" s="15">
        <f t="shared" si="3"/>
        <v>0.59456018664765475</v>
      </c>
      <c r="Q10" s="14">
        <f t="shared" si="4"/>
        <v>5399710381.0600004</v>
      </c>
      <c r="R10" s="12" t="s">
        <v>28</v>
      </c>
    </row>
    <row r="11" spans="1:18" ht="31.5" x14ac:dyDescent="0.25">
      <c r="A11" s="12" t="s">
        <v>24</v>
      </c>
      <c r="B11" s="12" t="s">
        <v>26</v>
      </c>
      <c r="C11" s="12" t="s">
        <v>29</v>
      </c>
      <c r="D11" s="12"/>
      <c r="E11" s="12"/>
      <c r="F11" s="12"/>
      <c r="G11" s="12"/>
      <c r="H11" s="13" t="s">
        <v>30</v>
      </c>
      <c r="I11" s="14">
        <v>8470000</v>
      </c>
      <c r="J11" s="14">
        <v>0</v>
      </c>
      <c r="K11" s="14">
        <v>1999900</v>
      </c>
      <c r="L11" s="14">
        <v>6470100</v>
      </c>
      <c r="M11" s="14">
        <v>1999900</v>
      </c>
      <c r="N11" s="15">
        <f t="shared" si="2"/>
        <v>0.23611570247933883</v>
      </c>
      <c r="O11" s="14">
        <v>1999900</v>
      </c>
      <c r="P11" s="15">
        <f t="shared" si="3"/>
        <v>0.23611570247933883</v>
      </c>
      <c r="Q11" s="14">
        <v>1999900</v>
      </c>
      <c r="R11" s="16" t="s">
        <v>28</v>
      </c>
    </row>
    <row r="12" spans="1:18" ht="31.5" x14ac:dyDescent="0.25">
      <c r="A12" s="17" t="s">
        <v>24</v>
      </c>
      <c r="B12" s="17" t="s">
        <v>26</v>
      </c>
      <c r="C12" s="17" t="s">
        <v>29</v>
      </c>
      <c r="D12" s="17" t="s">
        <v>29</v>
      </c>
      <c r="E12" s="17" t="s">
        <v>31</v>
      </c>
      <c r="F12" s="17" t="s">
        <v>32</v>
      </c>
      <c r="G12" s="17"/>
      <c r="H12" s="18" t="s">
        <v>33</v>
      </c>
      <c r="I12" s="19">
        <v>6180000</v>
      </c>
      <c r="J12" s="19">
        <v>0</v>
      </c>
      <c r="K12" s="19">
        <v>1999900</v>
      </c>
      <c r="L12" s="19">
        <v>4180100</v>
      </c>
      <c r="M12" s="19">
        <v>1999900</v>
      </c>
      <c r="N12" s="15">
        <f t="shared" si="2"/>
        <v>0.32360841423948222</v>
      </c>
      <c r="O12" s="19">
        <v>1999900</v>
      </c>
      <c r="P12" s="15">
        <f t="shared" si="3"/>
        <v>0.32360841423948222</v>
      </c>
      <c r="Q12" s="19">
        <v>1999900</v>
      </c>
      <c r="R12" s="17" t="s">
        <v>28</v>
      </c>
    </row>
    <row r="13" spans="1:18" ht="31.5" x14ac:dyDescent="0.25">
      <c r="A13" s="17" t="s">
        <v>24</v>
      </c>
      <c r="B13" s="17" t="s">
        <v>26</v>
      </c>
      <c r="C13" s="17" t="s">
        <v>29</v>
      </c>
      <c r="D13" s="17" t="s">
        <v>29</v>
      </c>
      <c r="E13" s="17" t="s">
        <v>31</v>
      </c>
      <c r="F13" s="17" t="s">
        <v>34</v>
      </c>
      <c r="G13" s="17"/>
      <c r="H13" s="18" t="s">
        <v>35</v>
      </c>
      <c r="I13" s="19">
        <v>2290000</v>
      </c>
      <c r="J13" s="19">
        <v>0</v>
      </c>
      <c r="K13" s="19">
        <v>0</v>
      </c>
      <c r="L13" s="19">
        <v>2290000</v>
      </c>
      <c r="M13" s="19">
        <v>0</v>
      </c>
      <c r="N13" s="15">
        <f t="shared" si="2"/>
        <v>0</v>
      </c>
      <c r="O13" s="19">
        <v>0</v>
      </c>
      <c r="P13" s="15">
        <f t="shared" si="3"/>
        <v>0</v>
      </c>
      <c r="Q13" s="19">
        <v>0</v>
      </c>
      <c r="R13" s="17" t="s">
        <v>28</v>
      </c>
    </row>
    <row r="14" spans="1:18" ht="31.5" x14ac:dyDescent="0.25">
      <c r="A14" s="12" t="s">
        <v>24</v>
      </c>
      <c r="B14" s="12" t="s">
        <v>26</v>
      </c>
      <c r="C14" s="12" t="s">
        <v>26</v>
      </c>
      <c r="D14" s="12"/>
      <c r="E14" s="12"/>
      <c r="F14" s="12"/>
      <c r="G14" s="12"/>
      <c r="H14" s="13" t="s">
        <v>36</v>
      </c>
      <c r="I14" s="14">
        <v>9171715000</v>
      </c>
      <c r="J14" s="14">
        <v>0</v>
      </c>
      <c r="K14" s="14">
        <v>9069322517.9300003</v>
      </c>
      <c r="L14" s="14">
        <v>102392482.06999999</v>
      </c>
      <c r="M14" s="14">
        <v>8065083104.9300003</v>
      </c>
      <c r="N14" s="15">
        <f t="shared" si="2"/>
        <v>0.87934296965507541</v>
      </c>
      <c r="O14" s="14">
        <v>5456172607.0600004</v>
      </c>
      <c r="P14" s="15">
        <f t="shared" si="3"/>
        <v>0.5948912070490634</v>
      </c>
      <c r="Q14" s="14">
        <v>5397710481.0600004</v>
      </c>
      <c r="R14" s="16" t="s">
        <v>28</v>
      </c>
    </row>
    <row r="15" spans="1:18" ht="31.5" x14ac:dyDescent="0.25">
      <c r="A15" s="17" t="s">
        <v>24</v>
      </c>
      <c r="B15" s="17" t="s">
        <v>26</v>
      </c>
      <c r="C15" s="17" t="s">
        <v>26</v>
      </c>
      <c r="D15" s="17" t="s">
        <v>29</v>
      </c>
      <c r="E15" s="17" t="s">
        <v>37</v>
      </c>
      <c r="F15" s="17" t="s">
        <v>38</v>
      </c>
      <c r="G15" s="17"/>
      <c r="H15" s="18" t="s">
        <v>39</v>
      </c>
      <c r="I15" s="19">
        <v>23997</v>
      </c>
      <c r="J15" s="19">
        <v>0</v>
      </c>
      <c r="K15" s="19">
        <v>23997</v>
      </c>
      <c r="L15" s="19">
        <v>0</v>
      </c>
      <c r="M15" s="19">
        <v>0</v>
      </c>
      <c r="N15" s="15">
        <f t="shared" si="2"/>
        <v>0</v>
      </c>
      <c r="O15" s="19">
        <v>0</v>
      </c>
      <c r="P15" s="15">
        <f t="shared" si="3"/>
        <v>0</v>
      </c>
      <c r="Q15" s="19">
        <v>0</v>
      </c>
      <c r="R15" s="17" t="s">
        <v>28</v>
      </c>
    </row>
    <row r="16" spans="1:18" ht="31.5" x14ac:dyDescent="0.25">
      <c r="A16" s="17" t="s">
        <v>24</v>
      </c>
      <c r="B16" s="17" t="s">
        <v>26</v>
      </c>
      <c r="C16" s="17" t="s">
        <v>26</v>
      </c>
      <c r="D16" s="17" t="s">
        <v>29</v>
      </c>
      <c r="E16" s="17" t="s">
        <v>37</v>
      </c>
      <c r="F16" s="17" t="s">
        <v>32</v>
      </c>
      <c r="G16" s="17"/>
      <c r="H16" s="18" t="s">
        <v>40</v>
      </c>
      <c r="I16" s="19">
        <v>10142000</v>
      </c>
      <c r="J16" s="19">
        <v>0</v>
      </c>
      <c r="K16" s="19">
        <v>10142000</v>
      </c>
      <c r="L16" s="19">
        <v>0</v>
      </c>
      <c r="M16" s="19">
        <v>4060000</v>
      </c>
      <c r="N16" s="15">
        <f t="shared" si="2"/>
        <v>0.40031551962137646</v>
      </c>
      <c r="O16" s="19">
        <v>4060000</v>
      </c>
      <c r="P16" s="15">
        <f t="shared" si="3"/>
        <v>0.40031551962137646</v>
      </c>
      <c r="Q16" s="19">
        <v>4060000</v>
      </c>
      <c r="R16" s="17" t="s">
        <v>28</v>
      </c>
    </row>
    <row r="17" spans="1:18" ht="31.5" x14ac:dyDescent="0.25">
      <c r="A17" s="17" t="s">
        <v>24</v>
      </c>
      <c r="B17" s="17" t="s">
        <v>26</v>
      </c>
      <c r="C17" s="17" t="s">
        <v>26</v>
      </c>
      <c r="D17" s="17" t="s">
        <v>29</v>
      </c>
      <c r="E17" s="17" t="s">
        <v>37</v>
      </c>
      <c r="F17" s="17" t="s">
        <v>34</v>
      </c>
      <c r="G17" s="17"/>
      <c r="H17" s="18" t="s">
        <v>41</v>
      </c>
      <c r="I17" s="19">
        <v>49100736</v>
      </c>
      <c r="J17" s="19">
        <v>0</v>
      </c>
      <c r="K17" s="19">
        <v>46016191.119999997</v>
      </c>
      <c r="L17" s="19">
        <v>3084544.88</v>
      </c>
      <c r="M17" s="19">
        <v>46016191.119999997</v>
      </c>
      <c r="N17" s="15">
        <f t="shared" si="2"/>
        <v>0.93717925368776545</v>
      </c>
      <c r="O17" s="19">
        <v>46016191.119999997</v>
      </c>
      <c r="P17" s="15">
        <f t="shared" si="3"/>
        <v>0.93717925368776545</v>
      </c>
      <c r="Q17" s="19">
        <v>46016191.119999997</v>
      </c>
      <c r="R17" s="17" t="s">
        <v>28</v>
      </c>
    </row>
    <row r="18" spans="1:18" ht="47.25" x14ac:dyDescent="0.25">
      <c r="A18" s="17" t="s">
        <v>24</v>
      </c>
      <c r="B18" s="17" t="s">
        <v>26</v>
      </c>
      <c r="C18" s="17" t="s">
        <v>26</v>
      </c>
      <c r="D18" s="17" t="s">
        <v>29</v>
      </c>
      <c r="E18" s="17" t="s">
        <v>42</v>
      </c>
      <c r="F18" s="17" t="s">
        <v>37</v>
      </c>
      <c r="G18" s="17"/>
      <c r="H18" s="18" t="s">
        <v>43</v>
      </c>
      <c r="I18" s="19">
        <v>28000000</v>
      </c>
      <c r="J18" s="19">
        <v>0</v>
      </c>
      <c r="K18" s="19">
        <v>26649000</v>
      </c>
      <c r="L18" s="19">
        <v>1351000</v>
      </c>
      <c r="M18" s="19">
        <v>26009000</v>
      </c>
      <c r="N18" s="15">
        <f t="shared" si="2"/>
        <v>0.92889285714285719</v>
      </c>
      <c r="O18" s="19">
        <v>16743500</v>
      </c>
      <c r="P18" s="15">
        <f t="shared" si="3"/>
        <v>0.59798214285714291</v>
      </c>
      <c r="Q18" s="19">
        <v>16743500</v>
      </c>
      <c r="R18" s="17" t="s">
        <v>28</v>
      </c>
    </row>
    <row r="19" spans="1:18" ht="47.25" x14ac:dyDescent="0.25">
      <c r="A19" s="17" t="s">
        <v>24</v>
      </c>
      <c r="B19" s="17" t="s">
        <v>26</v>
      </c>
      <c r="C19" s="17" t="s">
        <v>26</v>
      </c>
      <c r="D19" s="17" t="s">
        <v>29</v>
      </c>
      <c r="E19" s="17" t="s">
        <v>42</v>
      </c>
      <c r="F19" s="17" t="s">
        <v>42</v>
      </c>
      <c r="G19" s="17"/>
      <c r="H19" s="18" t="s">
        <v>44</v>
      </c>
      <c r="I19" s="19">
        <v>98000000</v>
      </c>
      <c r="J19" s="19">
        <v>0</v>
      </c>
      <c r="K19" s="19">
        <v>95499280</v>
      </c>
      <c r="L19" s="19">
        <v>2500720</v>
      </c>
      <c r="M19" s="19">
        <v>83499280</v>
      </c>
      <c r="N19" s="15">
        <f t="shared" si="2"/>
        <v>0.85203346938775515</v>
      </c>
      <c r="O19" s="19">
        <v>40343518</v>
      </c>
      <c r="P19" s="15">
        <f t="shared" si="3"/>
        <v>0.41166855102040817</v>
      </c>
      <c r="Q19" s="19">
        <v>38808470</v>
      </c>
      <c r="R19" s="17" t="s">
        <v>28</v>
      </c>
    </row>
    <row r="20" spans="1:18" ht="47.25" x14ac:dyDescent="0.25">
      <c r="A20" s="17" t="s">
        <v>24</v>
      </c>
      <c r="B20" s="17" t="s">
        <v>26</v>
      </c>
      <c r="C20" s="17" t="s">
        <v>26</v>
      </c>
      <c r="D20" s="17" t="s">
        <v>29</v>
      </c>
      <c r="E20" s="17" t="s">
        <v>42</v>
      </c>
      <c r="F20" s="17" t="s">
        <v>45</v>
      </c>
      <c r="G20" s="17"/>
      <c r="H20" s="18" t="s">
        <v>46</v>
      </c>
      <c r="I20" s="19">
        <v>39500000</v>
      </c>
      <c r="J20" s="19">
        <v>0</v>
      </c>
      <c r="K20" s="19">
        <v>39443239</v>
      </c>
      <c r="L20" s="19">
        <v>56761</v>
      </c>
      <c r="M20" s="19">
        <v>27711089</v>
      </c>
      <c r="N20" s="15">
        <f t="shared" si="2"/>
        <v>0.70154655696202528</v>
      </c>
      <c r="O20" s="19">
        <v>21005753</v>
      </c>
      <c r="P20" s="15">
        <f t="shared" si="3"/>
        <v>0.53179121518987338</v>
      </c>
      <c r="Q20" s="19">
        <v>18620654</v>
      </c>
      <c r="R20" s="17" t="s">
        <v>28</v>
      </c>
    </row>
    <row r="21" spans="1:18" ht="31.5" x14ac:dyDescent="0.25">
      <c r="A21" s="17" t="s">
        <v>24</v>
      </c>
      <c r="B21" s="17" t="s">
        <v>26</v>
      </c>
      <c r="C21" s="17" t="s">
        <v>26</v>
      </c>
      <c r="D21" s="17" t="s">
        <v>29</v>
      </c>
      <c r="E21" s="17" t="s">
        <v>42</v>
      </c>
      <c r="F21" s="17" t="s">
        <v>38</v>
      </c>
      <c r="G21" s="17"/>
      <c r="H21" s="18" t="s">
        <v>47</v>
      </c>
      <c r="I21" s="19">
        <v>13015187</v>
      </c>
      <c r="J21" s="19">
        <v>0</v>
      </c>
      <c r="K21" s="19">
        <v>12978153</v>
      </c>
      <c r="L21" s="19">
        <v>37034</v>
      </c>
      <c r="M21" s="19">
        <v>6134323</v>
      </c>
      <c r="N21" s="15">
        <f t="shared" si="2"/>
        <v>0.47132038901938172</v>
      </c>
      <c r="O21" s="19">
        <v>3563425</v>
      </c>
      <c r="P21" s="15">
        <f t="shared" si="3"/>
        <v>0.27378976575595881</v>
      </c>
      <c r="Q21" s="19">
        <v>3563425</v>
      </c>
      <c r="R21" s="17" t="s">
        <v>28</v>
      </c>
    </row>
    <row r="22" spans="1:18" ht="31.5" x14ac:dyDescent="0.25">
      <c r="A22" s="17" t="s">
        <v>24</v>
      </c>
      <c r="B22" s="17" t="s">
        <v>26</v>
      </c>
      <c r="C22" s="17" t="s">
        <v>26</v>
      </c>
      <c r="D22" s="17" t="s">
        <v>29</v>
      </c>
      <c r="E22" s="17" t="s">
        <v>42</v>
      </c>
      <c r="F22" s="17" t="s">
        <v>34</v>
      </c>
      <c r="G22" s="17"/>
      <c r="H22" s="18" t="s">
        <v>48</v>
      </c>
      <c r="I22" s="19">
        <v>1224967</v>
      </c>
      <c r="J22" s="19">
        <v>0</v>
      </c>
      <c r="K22" s="19">
        <v>1224967</v>
      </c>
      <c r="L22" s="19">
        <v>0</v>
      </c>
      <c r="M22" s="19">
        <v>1138950</v>
      </c>
      <c r="N22" s="15">
        <f t="shared" si="2"/>
        <v>0.92978014917952889</v>
      </c>
      <c r="O22" s="19">
        <v>1138950</v>
      </c>
      <c r="P22" s="15">
        <f t="shared" si="3"/>
        <v>0.92978014917952889</v>
      </c>
      <c r="Q22" s="19">
        <v>1138950</v>
      </c>
      <c r="R22" s="17" t="s">
        <v>28</v>
      </c>
    </row>
    <row r="23" spans="1:18" ht="31.5" x14ac:dyDescent="0.25">
      <c r="A23" s="17" t="s">
        <v>24</v>
      </c>
      <c r="B23" s="17" t="s">
        <v>26</v>
      </c>
      <c r="C23" s="17" t="s">
        <v>26</v>
      </c>
      <c r="D23" s="17" t="s">
        <v>29</v>
      </c>
      <c r="E23" s="17" t="s">
        <v>31</v>
      </c>
      <c r="F23" s="17" t="s">
        <v>49</v>
      </c>
      <c r="G23" s="17"/>
      <c r="H23" s="18" t="s">
        <v>50</v>
      </c>
      <c r="I23" s="19">
        <v>111741</v>
      </c>
      <c r="J23" s="19">
        <v>0</v>
      </c>
      <c r="K23" s="19">
        <v>111741</v>
      </c>
      <c r="L23" s="19">
        <v>0</v>
      </c>
      <c r="M23" s="19">
        <v>107100</v>
      </c>
      <c r="N23" s="15">
        <f t="shared" si="2"/>
        <v>0.95846645367412142</v>
      </c>
      <c r="O23" s="19">
        <v>107100</v>
      </c>
      <c r="P23" s="15">
        <f t="shared" si="3"/>
        <v>0.95846645367412142</v>
      </c>
      <c r="Q23" s="19">
        <v>107100</v>
      </c>
      <c r="R23" s="17" t="s">
        <v>28</v>
      </c>
    </row>
    <row r="24" spans="1:18" ht="31.5" x14ac:dyDescent="0.25">
      <c r="A24" s="17" t="s">
        <v>24</v>
      </c>
      <c r="B24" s="17" t="s">
        <v>26</v>
      </c>
      <c r="C24" s="17" t="s">
        <v>26</v>
      </c>
      <c r="D24" s="17" t="s">
        <v>29</v>
      </c>
      <c r="E24" s="17" t="s">
        <v>31</v>
      </c>
      <c r="F24" s="17" t="s">
        <v>37</v>
      </c>
      <c r="G24" s="17"/>
      <c r="H24" s="18" t="s">
        <v>51</v>
      </c>
      <c r="I24" s="19">
        <v>73500000</v>
      </c>
      <c r="J24" s="19">
        <v>0</v>
      </c>
      <c r="K24" s="19">
        <v>58259131</v>
      </c>
      <c r="L24" s="19">
        <v>15240869</v>
      </c>
      <c r="M24" s="19">
        <v>54530164</v>
      </c>
      <c r="N24" s="15">
        <f t="shared" si="2"/>
        <v>0.74190699319727893</v>
      </c>
      <c r="O24" s="19">
        <v>31387932</v>
      </c>
      <c r="P24" s="15">
        <f t="shared" si="3"/>
        <v>0.42704669387755101</v>
      </c>
      <c r="Q24" s="19">
        <v>24868509</v>
      </c>
      <c r="R24" s="17" t="s">
        <v>28</v>
      </c>
    </row>
    <row r="25" spans="1:18" ht="31.5" x14ac:dyDescent="0.25">
      <c r="A25" s="17" t="s">
        <v>24</v>
      </c>
      <c r="B25" s="17" t="s">
        <v>26</v>
      </c>
      <c r="C25" s="17" t="s">
        <v>26</v>
      </c>
      <c r="D25" s="17" t="s">
        <v>29</v>
      </c>
      <c r="E25" s="17" t="s">
        <v>31</v>
      </c>
      <c r="F25" s="17" t="s">
        <v>42</v>
      </c>
      <c r="G25" s="17"/>
      <c r="H25" s="18" t="s">
        <v>52</v>
      </c>
      <c r="I25" s="19">
        <v>123163</v>
      </c>
      <c r="J25" s="19">
        <v>0</v>
      </c>
      <c r="K25" s="19">
        <v>123163</v>
      </c>
      <c r="L25" s="19">
        <v>0</v>
      </c>
      <c r="M25" s="19">
        <v>118048</v>
      </c>
      <c r="N25" s="15">
        <f t="shared" si="2"/>
        <v>0.95846967027435193</v>
      </c>
      <c r="O25" s="19">
        <v>118048</v>
      </c>
      <c r="P25" s="15">
        <f t="shared" si="3"/>
        <v>0.95846967027435193</v>
      </c>
      <c r="Q25" s="19">
        <v>118048</v>
      </c>
      <c r="R25" s="17" t="s">
        <v>28</v>
      </c>
    </row>
    <row r="26" spans="1:18" ht="31.5" x14ac:dyDescent="0.25">
      <c r="A26" s="17" t="s">
        <v>24</v>
      </c>
      <c r="B26" s="17" t="s">
        <v>26</v>
      </c>
      <c r="C26" s="17" t="s">
        <v>26</v>
      </c>
      <c r="D26" s="17" t="s">
        <v>29</v>
      </c>
      <c r="E26" s="17" t="s">
        <v>31</v>
      </c>
      <c r="F26" s="17" t="s">
        <v>45</v>
      </c>
      <c r="G26" s="17"/>
      <c r="H26" s="18" t="s">
        <v>53</v>
      </c>
      <c r="I26" s="19">
        <v>1000000</v>
      </c>
      <c r="J26" s="19">
        <v>0</v>
      </c>
      <c r="K26" s="19">
        <v>1000000</v>
      </c>
      <c r="L26" s="19">
        <v>0</v>
      </c>
      <c r="M26" s="19">
        <v>1000000</v>
      </c>
      <c r="N26" s="15">
        <f t="shared" si="2"/>
        <v>1</v>
      </c>
      <c r="O26" s="19">
        <v>1000000</v>
      </c>
      <c r="P26" s="15">
        <f t="shared" si="3"/>
        <v>1</v>
      </c>
      <c r="Q26" s="19">
        <v>1000000</v>
      </c>
      <c r="R26" s="17" t="s">
        <v>28</v>
      </c>
    </row>
    <row r="27" spans="1:18" ht="31.5" x14ac:dyDescent="0.25">
      <c r="A27" s="17" t="s">
        <v>24</v>
      </c>
      <c r="B27" s="17" t="s">
        <v>26</v>
      </c>
      <c r="C27" s="17" t="s">
        <v>26</v>
      </c>
      <c r="D27" s="17" t="s">
        <v>29</v>
      </c>
      <c r="E27" s="17" t="s">
        <v>31</v>
      </c>
      <c r="F27" s="17" t="s">
        <v>34</v>
      </c>
      <c r="G27" s="17"/>
      <c r="H27" s="18" t="s">
        <v>35</v>
      </c>
      <c r="I27" s="19">
        <v>4833137</v>
      </c>
      <c r="J27" s="19">
        <v>0</v>
      </c>
      <c r="K27" s="19">
        <v>3261904</v>
      </c>
      <c r="L27" s="19">
        <v>1571233</v>
      </c>
      <c r="M27" s="19">
        <v>1647910</v>
      </c>
      <c r="N27" s="15">
        <f t="shared" si="2"/>
        <v>0.34096074661239689</v>
      </c>
      <c r="O27" s="19">
        <v>1647910</v>
      </c>
      <c r="P27" s="15">
        <f t="shared" si="3"/>
        <v>0.34096074661239689</v>
      </c>
      <c r="Q27" s="19">
        <v>1647910</v>
      </c>
      <c r="R27" s="17" t="s">
        <v>28</v>
      </c>
    </row>
    <row r="28" spans="1:18" ht="31.5" x14ac:dyDescent="0.25">
      <c r="A28" s="17" t="s">
        <v>24</v>
      </c>
      <c r="B28" s="17" t="s">
        <v>26</v>
      </c>
      <c r="C28" s="17" t="s">
        <v>26</v>
      </c>
      <c r="D28" s="17" t="s">
        <v>26</v>
      </c>
      <c r="E28" s="17" t="s">
        <v>45</v>
      </c>
      <c r="F28" s="17" t="s">
        <v>31</v>
      </c>
      <c r="G28" s="17"/>
      <c r="H28" s="18" t="s">
        <v>54</v>
      </c>
      <c r="I28" s="19">
        <v>163500000</v>
      </c>
      <c r="J28" s="19">
        <v>0</v>
      </c>
      <c r="K28" s="19">
        <v>163238358</v>
      </c>
      <c r="L28" s="19">
        <v>261642</v>
      </c>
      <c r="M28" s="19">
        <v>152666229</v>
      </c>
      <c r="N28" s="15">
        <f t="shared" si="2"/>
        <v>0.93373840366972483</v>
      </c>
      <c r="O28" s="19">
        <v>99622169.909999996</v>
      </c>
      <c r="P28" s="15">
        <f t="shared" si="3"/>
        <v>0.60930990770642202</v>
      </c>
      <c r="Q28" s="19">
        <v>99622169.909999996</v>
      </c>
      <c r="R28" s="17" t="s">
        <v>28</v>
      </c>
    </row>
    <row r="29" spans="1:18" ht="31.5" x14ac:dyDescent="0.25">
      <c r="A29" s="17" t="s">
        <v>24</v>
      </c>
      <c r="B29" s="17" t="s">
        <v>26</v>
      </c>
      <c r="C29" s="17" t="s">
        <v>26</v>
      </c>
      <c r="D29" s="17" t="s">
        <v>26</v>
      </c>
      <c r="E29" s="17" t="s">
        <v>38</v>
      </c>
      <c r="F29" s="17" t="s">
        <v>42</v>
      </c>
      <c r="G29" s="17"/>
      <c r="H29" s="18" t="s">
        <v>55</v>
      </c>
      <c r="I29" s="19">
        <v>232000000</v>
      </c>
      <c r="J29" s="19">
        <v>0</v>
      </c>
      <c r="K29" s="19">
        <v>227194572.78</v>
      </c>
      <c r="L29" s="19">
        <v>4805427.22</v>
      </c>
      <c r="M29" s="19">
        <v>199596779.78</v>
      </c>
      <c r="N29" s="15">
        <f t="shared" si="2"/>
        <v>0.86033094732758619</v>
      </c>
      <c r="O29" s="19">
        <v>82316204</v>
      </c>
      <c r="P29" s="15">
        <f t="shared" si="3"/>
        <v>0.35481122413793104</v>
      </c>
      <c r="Q29" s="19">
        <v>81860379</v>
      </c>
      <c r="R29" s="17" t="s">
        <v>28</v>
      </c>
    </row>
    <row r="30" spans="1:18" ht="31.5" x14ac:dyDescent="0.25">
      <c r="A30" s="17" t="s">
        <v>24</v>
      </c>
      <c r="B30" s="17" t="s">
        <v>26</v>
      </c>
      <c r="C30" s="17" t="s">
        <v>26</v>
      </c>
      <c r="D30" s="17" t="s">
        <v>26</v>
      </c>
      <c r="E30" s="17" t="s">
        <v>38</v>
      </c>
      <c r="F30" s="17" t="s">
        <v>31</v>
      </c>
      <c r="G30" s="17"/>
      <c r="H30" s="18" t="s">
        <v>56</v>
      </c>
      <c r="I30" s="19">
        <v>162122000</v>
      </c>
      <c r="J30" s="19">
        <v>0</v>
      </c>
      <c r="K30" s="19">
        <v>137130751</v>
      </c>
      <c r="L30" s="19">
        <v>24991249</v>
      </c>
      <c r="M30" s="19">
        <v>114838151</v>
      </c>
      <c r="N30" s="15">
        <f t="shared" si="2"/>
        <v>0.70834403103835386</v>
      </c>
      <c r="O30" s="19">
        <v>36674278</v>
      </c>
      <c r="P30" s="15">
        <f t="shared" si="3"/>
        <v>0.22621407335216689</v>
      </c>
      <c r="Q30" s="19">
        <v>36674278</v>
      </c>
      <c r="R30" s="17" t="s">
        <v>28</v>
      </c>
    </row>
    <row r="31" spans="1:18" ht="31.5" x14ac:dyDescent="0.25">
      <c r="A31" s="17" t="s">
        <v>24</v>
      </c>
      <c r="B31" s="17" t="s">
        <v>26</v>
      </c>
      <c r="C31" s="17" t="s">
        <v>26</v>
      </c>
      <c r="D31" s="17" t="s">
        <v>26</v>
      </c>
      <c r="E31" s="17" t="s">
        <v>38</v>
      </c>
      <c r="F31" s="17" t="s">
        <v>45</v>
      </c>
      <c r="G31" s="17"/>
      <c r="H31" s="18" t="s">
        <v>57</v>
      </c>
      <c r="I31" s="19">
        <v>199071</v>
      </c>
      <c r="J31" s="19">
        <v>0</v>
      </c>
      <c r="K31" s="19">
        <v>199071</v>
      </c>
      <c r="L31" s="19">
        <v>0</v>
      </c>
      <c r="M31" s="19">
        <v>0</v>
      </c>
      <c r="N31" s="15">
        <f t="shared" si="2"/>
        <v>0</v>
      </c>
      <c r="O31" s="19">
        <v>0</v>
      </c>
      <c r="P31" s="15">
        <f t="shared" si="3"/>
        <v>0</v>
      </c>
      <c r="Q31" s="19">
        <v>0</v>
      </c>
      <c r="R31" s="17" t="s">
        <v>28</v>
      </c>
    </row>
    <row r="32" spans="1:18" ht="31.5" x14ac:dyDescent="0.25">
      <c r="A32" s="17" t="s">
        <v>24</v>
      </c>
      <c r="B32" s="17" t="s">
        <v>26</v>
      </c>
      <c r="C32" s="17" t="s">
        <v>26</v>
      </c>
      <c r="D32" s="17" t="s">
        <v>26</v>
      </c>
      <c r="E32" s="17" t="s">
        <v>38</v>
      </c>
      <c r="F32" s="17" t="s">
        <v>34</v>
      </c>
      <c r="G32" s="17"/>
      <c r="H32" s="18" t="s">
        <v>58</v>
      </c>
      <c r="I32" s="19">
        <v>441500000</v>
      </c>
      <c r="J32" s="19">
        <v>0</v>
      </c>
      <c r="K32" s="19">
        <v>435317800</v>
      </c>
      <c r="L32" s="19">
        <v>6182200</v>
      </c>
      <c r="M32" s="19">
        <v>432896915</v>
      </c>
      <c r="N32" s="15">
        <f t="shared" si="2"/>
        <v>0.9805139637599094</v>
      </c>
      <c r="O32" s="19">
        <v>211786120</v>
      </c>
      <c r="P32" s="15">
        <f t="shared" si="3"/>
        <v>0.47969676104190262</v>
      </c>
      <c r="Q32" s="19">
        <v>211786120</v>
      </c>
      <c r="R32" s="17" t="s">
        <v>28</v>
      </c>
    </row>
    <row r="33" spans="1:18" ht="47.25" x14ac:dyDescent="0.25">
      <c r="A33" s="17" t="s">
        <v>24</v>
      </c>
      <c r="B33" s="17" t="s">
        <v>26</v>
      </c>
      <c r="C33" s="17" t="s">
        <v>26</v>
      </c>
      <c r="D33" s="17" t="s">
        <v>26</v>
      </c>
      <c r="E33" s="17" t="s">
        <v>38</v>
      </c>
      <c r="F33" s="17" t="s">
        <v>59</v>
      </c>
      <c r="G33" s="17"/>
      <c r="H33" s="18" t="s">
        <v>60</v>
      </c>
      <c r="I33" s="19">
        <v>400000000</v>
      </c>
      <c r="J33" s="19">
        <v>0</v>
      </c>
      <c r="K33" s="19">
        <v>400000000</v>
      </c>
      <c r="L33" s="19">
        <v>0</v>
      </c>
      <c r="M33" s="19">
        <v>234372583</v>
      </c>
      <c r="N33" s="15">
        <f t="shared" si="2"/>
        <v>0.58593145749999997</v>
      </c>
      <c r="O33" s="19">
        <v>234372583</v>
      </c>
      <c r="P33" s="15">
        <f t="shared" si="3"/>
        <v>0.58593145749999997</v>
      </c>
      <c r="Q33" s="19">
        <v>234372583</v>
      </c>
      <c r="R33" s="17" t="s">
        <v>28</v>
      </c>
    </row>
    <row r="34" spans="1:18" ht="31.5" x14ac:dyDescent="0.25">
      <c r="A34" s="17" t="s">
        <v>24</v>
      </c>
      <c r="B34" s="17" t="s">
        <v>26</v>
      </c>
      <c r="C34" s="17" t="s">
        <v>26</v>
      </c>
      <c r="D34" s="17" t="s">
        <v>26</v>
      </c>
      <c r="E34" s="17" t="s">
        <v>32</v>
      </c>
      <c r="F34" s="17" t="s">
        <v>49</v>
      </c>
      <c r="G34" s="17"/>
      <c r="H34" s="18" t="s">
        <v>61</v>
      </c>
      <c r="I34" s="19">
        <v>752200000</v>
      </c>
      <c r="J34" s="19">
        <v>0</v>
      </c>
      <c r="K34" s="19">
        <v>751562872.02999997</v>
      </c>
      <c r="L34" s="19">
        <v>637127.97</v>
      </c>
      <c r="M34" s="19">
        <v>748339213.02999997</v>
      </c>
      <c r="N34" s="15">
        <f t="shared" si="2"/>
        <v>0.99486733984312681</v>
      </c>
      <c r="O34" s="19">
        <v>651467034.02999997</v>
      </c>
      <c r="P34" s="15">
        <f t="shared" si="3"/>
        <v>0.86608220424089333</v>
      </c>
      <c r="Q34" s="19">
        <v>651467034.02999997</v>
      </c>
      <c r="R34" s="17" t="s">
        <v>28</v>
      </c>
    </row>
    <row r="35" spans="1:18" ht="31.5" x14ac:dyDescent="0.25">
      <c r="A35" s="17" t="s">
        <v>24</v>
      </c>
      <c r="B35" s="17" t="s">
        <v>26</v>
      </c>
      <c r="C35" s="17" t="s">
        <v>26</v>
      </c>
      <c r="D35" s="17" t="s">
        <v>26</v>
      </c>
      <c r="E35" s="17" t="s">
        <v>32</v>
      </c>
      <c r="F35" s="17" t="s">
        <v>37</v>
      </c>
      <c r="G35" s="17"/>
      <c r="H35" s="18" t="s">
        <v>62</v>
      </c>
      <c r="I35" s="19">
        <v>27375812</v>
      </c>
      <c r="J35" s="19">
        <v>0</v>
      </c>
      <c r="K35" s="19">
        <v>25749060</v>
      </c>
      <c r="L35" s="19">
        <v>1626752</v>
      </c>
      <c r="M35" s="19">
        <v>25749060</v>
      </c>
      <c r="N35" s="15">
        <f t="shared" si="2"/>
        <v>0.9405770320164385</v>
      </c>
      <c r="O35" s="19">
        <v>15979251</v>
      </c>
      <c r="P35" s="15">
        <f t="shared" si="3"/>
        <v>0.58369961775015111</v>
      </c>
      <c r="Q35" s="19">
        <v>14193979</v>
      </c>
      <c r="R35" s="17" t="s">
        <v>28</v>
      </c>
    </row>
    <row r="36" spans="1:18" ht="31.5" x14ac:dyDescent="0.25">
      <c r="A36" s="17" t="s">
        <v>24</v>
      </c>
      <c r="B36" s="17" t="s">
        <v>26</v>
      </c>
      <c r="C36" s="17" t="s">
        <v>26</v>
      </c>
      <c r="D36" s="17" t="s">
        <v>26</v>
      </c>
      <c r="E36" s="17" t="s">
        <v>34</v>
      </c>
      <c r="F36" s="17" t="s">
        <v>37</v>
      </c>
      <c r="G36" s="17"/>
      <c r="H36" s="18" t="s">
        <v>63</v>
      </c>
      <c r="I36" s="19">
        <v>297900000</v>
      </c>
      <c r="J36" s="19">
        <v>0</v>
      </c>
      <c r="K36" s="19">
        <v>297224500</v>
      </c>
      <c r="L36" s="19">
        <v>675500</v>
      </c>
      <c r="M36" s="19">
        <v>297224500</v>
      </c>
      <c r="N36" s="15">
        <f t="shared" si="2"/>
        <v>0.99773246055723397</v>
      </c>
      <c r="O36" s="19">
        <v>197924500</v>
      </c>
      <c r="P36" s="15">
        <f t="shared" si="3"/>
        <v>0.6643991272239006</v>
      </c>
      <c r="Q36" s="19">
        <v>197924500</v>
      </c>
      <c r="R36" s="17" t="s">
        <v>28</v>
      </c>
    </row>
    <row r="37" spans="1:18" ht="31.5" x14ac:dyDescent="0.25">
      <c r="A37" s="17" t="s">
        <v>24</v>
      </c>
      <c r="B37" s="17" t="s">
        <v>26</v>
      </c>
      <c r="C37" s="17" t="s">
        <v>26</v>
      </c>
      <c r="D37" s="17" t="s">
        <v>26</v>
      </c>
      <c r="E37" s="17" t="s">
        <v>34</v>
      </c>
      <c r="F37" s="17" t="s">
        <v>42</v>
      </c>
      <c r="G37" s="17"/>
      <c r="H37" s="18" t="s">
        <v>64</v>
      </c>
      <c r="I37" s="19">
        <v>22828000</v>
      </c>
      <c r="J37" s="19">
        <v>0</v>
      </c>
      <c r="K37" s="19">
        <v>2024000</v>
      </c>
      <c r="L37" s="19">
        <v>20804000</v>
      </c>
      <c r="M37" s="19">
        <v>596000</v>
      </c>
      <c r="N37" s="15">
        <f t="shared" si="2"/>
        <v>2.6108288067285788E-2</v>
      </c>
      <c r="O37" s="19">
        <v>596000</v>
      </c>
      <c r="P37" s="15">
        <f t="shared" si="3"/>
        <v>2.6108288067285788E-2</v>
      </c>
      <c r="Q37" s="19">
        <v>596000</v>
      </c>
      <c r="R37" s="17" t="s">
        <v>28</v>
      </c>
    </row>
    <row r="38" spans="1:18" ht="47.25" x14ac:dyDescent="0.25">
      <c r="A38" s="17" t="s">
        <v>24</v>
      </c>
      <c r="B38" s="17" t="s">
        <v>26</v>
      </c>
      <c r="C38" s="17" t="s">
        <v>26</v>
      </c>
      <c r="D38" s="17" t="s">
        <v>26</v>
      </c>
      <c r="E38" s="17" t="s">
        <v>34</v>
      </c>
      <c r="F38" s="17" t="s">
        <v>31</v>
      </c>
      <c r="G38" s="17"/>
      <c r="H38" s="18" t="s">
        <v>65</v>
      </c>
      <c r="I38" s="19">
        <v>3165000000</v>
      </c>
      <c r="J38" s="19">
        <v>0</v>
      </c>
      <c r="K38" s="19">
        <v>3162598316</v>
      </c>
      <c r="L38" s="19">
        <v>2401684</v>
      </c>
      <c r="M38" s="19">
        <v>2839482964</v>
      </c>
      <c r="N38" s="15">
        <f t="shared" si="2"/>
        <v>0.89715101548183251</v>
      </c>
      <c r="O38" s="19">
        <v>1848031638</v>
      </c>
      <c r="P38" s="15">
        <f t="shared" si="3"/>
        <v>0.58389625213270147</v>
      </c>
      <c r="Q38" s="19">
        <v>1847956638</v>
      </c>
      <c r="R38" s="17" t="s">
        <v>28</v>
      </c>
    </row>
    <row r="39" spans="1:18" ht="31.5" x14ac:dyDescent="0.25">
      <c r="A39" s="17" t="s">
        <v>24</v>
      </c>
      <c r="B39" s="17" t="s">
        <v>26</v>
      </c>
      <c r="C39" s="17" t="s">
        <v>26</v>
      </c>
      <c r="D39" s="17" t="s">
        <v>26</v>
      </c>
      <c r="E39" s="17" t="s">
        <v>34</v>
      </c>
      <c r="F39" s="17" t="s">
        <v>45</v>
      </c>
      <c r="G39" s="17"/>
      <c r="H39" s="18" t="s">
        <v>66</v>
      </c>
      <c r="I39" s="19">
        <v>2819326001</v>
      </c>
      <c r="J39" s="19">
        <v>0</v>
      </c>
      <c r="K39" s="19">
        <v>2818491162</v>
      </c>
      <c r="L39" s="19">
        <v>834839</v>
      </c>
      <c r="M39" s="19">
        <v>2540602053</v>
      </c>
      <c r="N39" s="15">
        <f t="shared" si="2"/>
        <v>0.9011380919052504</v>
      </c>
      <c r="O39" s="19">
        <v>1781339214</v>
      </c>
      <c r="P39" s="15">
        <f t="shared" si="3"/>
        <v>0.63183158434610553</v>
      </c>
      <c r="Q39" s="19">
        <v>1742822048</v>
      </c>
      <c r="R39" s="17" t="s">
        <v>28</v>
      </c>
    </row>
    <row r="40" spans="1:18" ht="47.25" x14ac:dyDescent="0.25">
      <c r="A40" s="17" t="s">
        <v>24</v>
      </c>
      <c r="B40" s="17" t="s">
        <v>26</v>
      </c>
      <c r="C40" s="17" t="s">
        <v>26</v>
      </c>
      <c r="D40" s="17" t="s">
        <v>26</v>
      </c>
      <c r="E40" s="17" t="s">
        <v>34</v>
      </c>
      <c r="F40" s="17" t="s">
        <v>32</v>
      </c>
      <c r="G40" s="17"/>
      <c r="H40" s="18" t="s">
        <v>67</v>
      </c>
      <c r="I40" s="19">
        <v>226189188</v>
      </c>
      <c r="J40" s="19">
        <v>0</v>
      </c>
      <c r="K40" s="19">
        <v>224593765</v>
      </c>
      <c r="L40" s="19">
        <v>1595423</v>
      </c>
      <c r="M40" s="19">
        <v>195176239</v>
      </c>
      <c r="N40" s="15">
        <f t="shared" si="2"/>
        <v>0.86288933934366485</v>
      </c>
      <c r="O40" s="19">
        <v>97373720</v>
      </c>
      <c r="P40" s="15">
        <f t="shared" si="3"/>
        <v>0.43049679279983977</v>
      </c>
      <c r="Q40" s="19">
        <v>90184427</v>
      </c>
      <c r="R40" s="17" t="s">
        <v>28</v>
      </c>
    </row>
    <row r="41" spans="1:18" ht="63" x14ac:dyDescent="0.25">
      <c r="A41" s="17" t="s">
        <v>24</v>
      </c>
      <c r="B41" s="17" t="s">
        <v>26</v>
      </c>
      <c r="C41" s="17" t="s">
        <v>26</v>
      </c>
      <c r="D41" s="17" t="s">
        <v>26</v>
      </c>
      <c r="E41" s="17" t="s">
        <v>59</v>
      </c>
      <c r="F41" s="17" t="s">
        <v>31</v>
      </c>
      <c r="G41" s="17"/>
      <c r="H41" s="18" t="s">
        <v>68</v>
      </c>
      <c r="I41" s="19">
        <v>55000000</v>
      </c>
      <c r="J41" s="19">
        <v>0</v>
      </c>
      <c r="K41" s="19">
        <v>55000000</v>
      </c>
      <c r="L41" s="19">
        <v>0</v>
      </c>
      <c r="M41" s="19">
        <v>12813618</v>
      </c>
      <c r="N41" s="15">
        <f t="shared" si="2"/>
        <v>0.23297487272727271</v>
      </c>
      <c r="O41" s="19">
        <v>12800823</v>
      </c>
      <c r="P41" s="15">
        <f t="shared" si="3"/>
        <v>0.23274223636363636</v>
      </c>
      <c r="Q41" s="19">
        <v>12800823</v>
      </c>
      <c r="R41" s="17" t="s">
        <v>28</v>
      </c>
    </row>
    <row r="42" spans="1:18" ht="31.5" x14ac:dyDescent="0.25">
      <c r="A42" s="17" t="s">
        <v>24</v>
      </c>
      <c r="B42" s="17" t="s">
        <v>26</v>
      </c>
      <c r="C42" s="17" t="s">
        <v>26</v>
      </c>
      <c r="D42" s="17" t="s">
        <v>26</v>
      </c>
      <c r="E42" s="17" t="s">
        <v>69</v>
      </c>
      <c r="F42" s="17"/>
      <c r="G42" s="17"/>
      <c r="H42" s="18" t="s">
        <v>70</v>
      </c>
      <c r="I42" s="19">
        <v>88000000</v>
      </c>
      <c r="J42" s="19">
        <v>0</v>
      </c>
      <c r="K42" s="19">
        <v>74265524</v>
      </c>
      <c r="L42" s="19">
        <v>13734476</v>
      </c>
      <c r="M42" s="19">
        <v>18756745</v>
      </c>
      <c r="N42" s="15">
        <f t="shared" si="2"/>
        <v>0.21314482954545455</v>
      </c>
      <c r="O42" s="19">
        <v>18756745</v>
      </c>
      <c r="P42" s="15">
        <f t="shared" si="3"/>
        <v>0.21314482954545455</v>
      </c>
      <c r="Q42" s="19">
        <v>18756745</v>
      </c>
      <c r="R42" s="17" t="s">
        <v>28</v>
      </c>
    </row>
    <row r="43" spans="1:18" ht="15.75" x14ac:dyDescent="0.25">
      <c r="A43" s="12" t="s">
        <v>24</v>
      </c>
      <c r="B43" s="12" t="s">
        <v>71</v>
      </c>
      <c r="C43" s="12"/>
      <c r="D43" s="12"/>
      <c r="E43" s="12"/>
      <c r="F43" s="12"/>
      <c r="G43" s="12"/>
      <c r="H43" s="13" t="s">
        <v>72</v>
      </c>
      <c r="I43" s="14">
        <f>SUM(I44:I61)-I45-I47-I49</f>
        <v>290084328718</v>
      </c>
      <c r="J43" s="14">
        <f t="shared" ref="J43:Q43" si="5">SUM(J44:J61)-J45-J47-J49</f>
        <v>61331159000</v>
      </c>
      <c r="K43" s="14">
        <f t="shared" si="5"/>
        <v>64084124002.25</v>
      </c>
      <c r="L43" s="14">
        <f t="shared" si="5"/>
        <v>164669045715.75</v>
      </c>
      <c r="M43" s="14">
        <f t="shared" si="5"/>
        <v>63288160402.25</v>
      </c>
      <c r="N43" s="15">
        <f t="shared" si="2"/>
        <v>0.21817159403938152</v>
      </c>
      <c r="O43" s="14">
        <f t="shared" si="5"/>
        <v>52126627023.25</v>
      </c>
      <c r="P43" s="15">
        <f t="shared" si="3"/>
        <v>0.17969473653960782</v>
      </c>
      <c r="Q43" s="14">
        <f t="shared" si="5"/>
        <v>51374290053.25</v>
      </c>
      <c r="R43" s="12"/>
    </row>
    <row r="44" spans="1:18" ht="31.5" x14ac:dyDescent="0.25">
      <c r="A44" s="17" t="s">
        <v>24</v>
      </c>
      <c r="B44" s="17" t="s">
        <v>71</v>
      </c>
      <c r="C44" s="17" t="s">
        <v>26</v>
      </c>
      <c r="D44" s="17" t="s">
        <v>26</v>
      </c>
      <c r="E44" s="17" t="s">
        <v>73</v>
      </c>
      <c r="F44" s="17"/>
      <c r="G44" s="17"/>
      <c r="H44" s="18" t="s">
        <v>74</v>
      </c>
      <c r="I44" s="19">
        <v>1135926939</v>
      </c>
      <c r="J44" s="19">
        <v>0</v>
      </c>
      <c r="K44" s="19">
        <v>1116632201.75</v>
      </c>
      <c r="L44" s="19">
        <v>19294737.25</v>
      </c>
      <c r="M44" s="19">
        <v>1116632201.75</v>
      </c>
      <c r="N44" s="15">
        <f t="shared" si="2"/>
        <v>0.98301410364738251</v>
      </c>
      <c r="O44" s="19">
        <v>1116632201.75</v>
      </c>
      <c r="P44" s="15">
        <f t="shared" si="3"/>
        <v>0.98301410364738251</v>
      </c>
      <c r="Q44" s="19">
        <v>1116632201.75</v>
      </c>
      <c r="R44" s="20" t="s">
        <v>75</v>
      </c>
    </row>
    <row r="45" spans="1:18" ht="31.5" x14ac:dyDescent="0.25">
      <c r="A45" s="17" t="s">
        <v>24</v>
      </c>
      <c r="B45" s="17" t="s">
        <v>71</v>
      </c>
      <c r="C45" s="17" t="s">
        <v>26</v>
      </c>
      <c r="D45" s="17" t="s">
        <v>26</v>
      </c>
      <c r="E45" s="17" t="s">
        <v>73</v>
      </c>
      <c r="F45" s="17" t="s">
        <v>49</v>
      </c>
      <c r="G45" s="17"/>
      <c r="H45" s="18" t="s">
        <v>76</v>
      </c>
      <c r="I45" s="19">
        <v>1135926939</v>
      </c>
      <c r="J45" s="19">
        <v>0</v>
      </c>
      <c r="K45" s="19">
        <v>1116632201.75</v>
      </c>
      <c r="L45" s="19">
        <v>19294737.25</v>
      </c>
      <c r="M45" s="19">
        <v>1116632201.75</v>
      </c>
      <c r="N45" s="15">
        <f t="shared" si="2"/>
        <v>0.98301410364738251</v>
      </c>
      <c r="O45" s="19">
        <v>1116632201.75</v>
      </c>
      <c r="P45" s="15">
        <f t="shared" si="3"/>
        <v>0.98301410364738251</v>
      </c>
      <c r="Q45" s="19">
        <v>1116632201.75</v>
      </c>
      <c r="R45" s="17" t="s">
        <v>75</v>
      </c>
    </row>
    <row r="46" spans="1:18" ht="47.25" x14ac:dyDescent="0.25">
      <c r="A46" s="17" t="s">
        <v>24</v>
      </c>
      <c r="B46" s="17" t="s">
        <v>71</v>
      </c>
      <c r="C46" s="17" t="s">
        <v>26</v>
      </c>
      <c r="D46" s="17" t="s">
        <v>26</v>
      </c>
      <c r="E46" s="17" t="s">
        <v>77</v>
      </c>
      <c r="F46" s="17"/>
      <c r="G46" s="17"/>
      <c r="H46" s="18" t="s">
        <v>78</v>
      </c>
      <c r="I46" s="19">
        <v>146613000</v>
      </c>
      <c r="J46" s="19">
        <v>0</v>
      </c>
      <c r="K46" s="19">
        <v>139763715.5</v>
      </c>
      <c r="L46" s="19">
        <v>6849284.5</v>
      </c>
      <c r="M46" s="19">
        <v>139763715.5</v>
      </c>
      <c r="N46" s="15">
        <f t="shared" si="2"/>
        <v>0.95328323886694899</v>
      </c>
      <c r="O46" s="19">
        <v>139763715.5</v>
      </c>
      <c r="P46" s="15">
        <f t="shared" si="3"/>
        <v>0.95328323886694899</v>
      </c>
      <c r="Q46" s="19">
        <v>139763715.5</v>
      </c>
      <c r="R46" s="20" t="s">
        <v>75</v>
      </c>
    </row>
    <row r="47" spans="1:18" ht="31.5" x14ac:dyDescent="0.25">
      <c r="A47" s="17" t="s">
        <v>24</v>
      </c>
      <c r="B47" s="17" t="s">
        <v>71</v>
      </c>
      <c r="C47" s="17" t="s">
        <v>26</v>
      </c>
      <c r="D47" s="17" t="s">
        <v>26</v>
      </c>
      <c r="E47" s="17" t="s">
        <v>77</v>
      </c>
      <c r="F47" s="17" t="s">
        <v>49</v>
      </c>
      <c r="G47" s="17"/>
      <c r="H47" s="18" t="s">
        <v>76</v>
      </c>
      <c r="I47" s="19">
        <v>146613000</v>
      </c>
      <c r="J47" s="19">
        <v>0</v>
      </c>
      <c r="K47" s="19">
        <v>139763715.5</v>
      </c>
      <c r="L47" s="19">
        <v>6849284.5</v>
      </c>
      <c r="M47" s="19">
        <v>139763715.5</v>
      </c>
      <c r="N47" s="15">
        <f t="shared" si="2"/>
        <v>0.95328323886694899</v>
      </c>
      <c r="O47" s="19">
        <v>139763715.5</v>
      </c>
      <c r="P47" s="15">
        <f t="shared" si="3"/>
        <v>0.95328323886694899</v>
      </c>
      <c r="Q47" s="19">
        <v>139763715.5</v>
      </c>
      <c r="R47" s="17" t="s">
        <v>75</v>
      </c>
    </row>
    <row r="48" spans="1:18" ht="31.5" x14ac:dyDescent="0.25">
      <c r="A48" s="17" t="s">
        <v>24</v>
      </c>
      <c r="B48" s="17" t="s">
        <v>71</v>
      </c>
      <c r="C48" s="17" t="s">
        <v>26</v>
      </c>
      <c r="D48" s="17" t="s">
        <v>26</v>
      </c>
      <c r="E48" s="17" t="s">
        <v>79</v>
      </c>
      <c r="F48" s="17"/>
      <c r="G48" s="17"/>
      <c r="H48" s="18" t="s">
        <v>80</v>
      </c>
      <c r="I48" s="19">
        <v>202009000</v>
      </c>
      <c r="J48" s="19">
        <v>0</v>
      </c>
      <c r="K48" s="19">
        <v>194245299</v>
      </c>
      <c r="L48" s="19">
        <v>7763701</v>
      </c>
      <c r="M48" s="19">
        <v>194245299</v>
      </c>
      <c r="N48" s="15">
        <f t="shared" si="2"/>
        <v>0.96156754897059038</v>
      </c>
      <c r="O48" s="19">
        <v>194245299</v>
      </c>
      <c r="P48" s="15">
        <f t="shared" si="3"/>
        <v>0.96156754897059038</v>
      </c>
      <c r="Q48" s="19">
        <v>194245299</v>
      </c>
      <c r="R48" s="20" t="s">
        <v>75</v>
      </c>
    </row>
    <row r="49" spans="1:18" ht="31.5" x14ac:dyDescent="0.25">
      <c r="A49" s="17" t="s">
        <v>24</v>
      </c>
      <c r="B49" s="17" t="s">
        <v>71</v>
      </c>
      <c r="C49" s="17" t="s">
        <v>26</v>
      </c>
      <c r="D49" s="17" t="s">
        <v>26</v>
      </c>
      <c r="E49" s="17" t="s">
        <v>79</v>
      </c>
      <c r="F49" s="17" t="s">
        <v>49</v>
      </c>
      <c r="G49" s="17"/>
      <c r="H49" s="18" t="s">
        <v>76</v>
      </c>
      <c r="I49" s="19">
        <v>202009000</v>
      </c>
      <c r="J49" s="19">
        <v>0</v>
      </c>
      <c r="K49" s="19">
        <v>194245299</v>
      </c>
      <c r="L49" s="19">
        <v>7763701</v>
      </c>
      <c r="M49" s="19">
        <v>194245299</v>
      </c>
      <c r="N49" s="15">
        <f t="shared" si="2"/>
        <v>0.96156754897059038</v>
      </c>
      <c r="O49" s="19">
        <v>194245299</v>
      </c>
      <c r="P49" s="15">
        <f t="shared" si="3"/>
        <v>0.96156754897059038</v>
      </c>
      <c r="Q49" s="19">
        <v>194245299</v>
      </c>
      <c r="R49" s="17" t="s">
        <v>75</v>
      </c>
    </row>
    <row r="50" spans="1:18" ht="47.25" x14ac:dyDescent="0.25">
      <c r="A50" s="17" t="s">
        <v>24</v>
      </c>
      <c r="B50" s="17" t="s">
        <v>71</v>
      </c>
      <c r="C50" s="17" t="s">
        <v>71</v>
      </c>
      <c r="D50" s="17" t="s">
        <v>29</v>
      </c>
      <c r="E50" s="17" t="s">
        <v>31</v>
      </c>
      <c r="F50" s="17"/>
      <c r="G50" s="17"/>
      <c r="H50" s="18" t="s">
        <v>81</v>
      </c>
      <c r="I50" s="19">
        <v>1553522643</v>
      </c>
      <c r="J50" s="19">
        <v>0</v>
      </c>
      <c r="K50" s="19">
        <v>1536533918</v>
      </c>
      <c r="L50" s="19">
        <v>16988725</v>
      </c>
      <c r="M50" s="19">
        <v>1536533918</v>
      </c>
      <c r="N50" s="15">
        <f t="shared" si="2"/>
        <v>0.98906438533319785</v>
      </c>
      <c r="O50" s="19">
        <v>1536533918</v>
      </c>
      <c r="P50" s="15">
        <f t="shared" si="3"/>
        <v>0.98906438533319785</v>
      </c>
      <c r="Q50" s="19">
        <v>1536533918</v>
      </c>
      <c r="R50" s="20" t="s">
        <v>82</v>
      </c>
    </row>
    <row r="51" spans="1:18" ht="63" x14ac:dyDescent="0.25">
      <c r="A51" s="17" t="s">
        <v>24</v>
      </c>
      <c r="B51" s="17" t="s">
        <v>71</v>
      </c>
      <c r="C51" s="17" t="s">
        <v>71</v>
      </c>
      <c r="D51" s="17" t="s">
        <v>29</v>
      </c>
      <c r="E51" s="17" t="s">
        <v>83</v>
      </c>
      <c r="F51" s="17"/>
      <c r="G51" s="17"/>
      <c r="H51" s="18" t="s">
        <v>84</v>
      </c>
      <c r="I51" s="19">
        <v>24953931718</v>
      </c>
      <c r="J51" s="19">
        <v>0</v>
      </c>
      <c r="K51" s="19">
        <v>24953931718</v>
      </c>
      <c r="L51" s="19">
        <v>0</v>
      </c>
      <c r="M51" s="19">
        <v>24953931718</v>
      </c>
      <c r="N51" s="15">
        <f t="shared" si="2"/>
        <v>1</v>
      </c>
      <c r="O51" s="19">
        <v>15358382619</v>
      </c>
      <c r="P51" s="15">
        <f t="shared" si="3"/>
        <v>0.61546944956660077</v>
      </c>
      <c r="Q51" s="19">
        <v>15358382619</v>
      </c>
      <c r="R51" s="20" t="s">
        <v>85</v>
      </c>
    </row>
    <row r="52" spans="1:18" ht="63" x14ac:dyDescent="0.25">
      <c r="A52" s="17" t="s">
        <v>24</v>
      </c>
      <c r="B52" s="17" t="s">
        <v>71</v>
      </c>
      <c r="C52" s="17" t="s">
        <v>71</v>
      </c>
      <c r="D52" s="17" t="s">
        <v>29</v>
      </c>
      <c r="E52" s="17" t="s">
        <v>86</v>
      </c>
      <c r="F52" s="17"/>
      <c r="G52" s="17"/>
      <c r="H52" s="18" t="s">
        <v>87</v>
      </c>
      <c r="I52" s="19">
        <v>4485259000</v>
      </c>
      <c r="J52" s="19">
        <v>0</v>
      </c>
      <c r="K52" s="19">
        <v>4485259000</v>
      </c>
      <c r="L52" s="19">
        <v>0</v>
      </c>
      <c r="M52" s="19">
        <v>4485259000</v>
      </c>
      <c r="N52" s="15">
        <f t="shared" si="2"/>
        <v>1</v>
      </c>
      <c r="O52" s="19">
        <v>4485259000</v>
      </c>
      <c r="P52" s="15">
        <f t="shared" si="3"/>
        <v>1</v>
      </c>
      <c r="Q52" s="19">
        <v>4485259000</v>
      </c>
      <c r="R52" s="20" t="s">
        <v>88</v>
      </c>
    </row>
    <row r="53" spans="1:18" ht="31.5" x14ac:dyDescent="0.25">
      <c r="A53" s="17" t="s">
        <v>24</v>
      </c>
      <c r="B53" s="17" t="s">
        <v>71</v>
      </c>
      <c r="C53" s="17" t="s">
        <v>71</v>
      </c>
      <c r="D53" s="17" t="s">
        <v>29</v>
      </c>
      <c r="E53" s="17" t="s">
        <v>89</v>
      </c>
      <c r="F53" s="17"/>
      <c r="G53" s="17"/>
      <c r="H53" s="18" t="s">
        <v>90</v>
      </c>
      <c r="I53" s="19">
        <v>6855245000</v>
      </c>
      <c r="J53" s="19">
        <v>0</v>
      </c>
      <c r="K53" s="19">
        <v>6855245000</v>
      </c>
      <c r="L53" s="19">
        <v>0</v>
      </c>
      <c r="M53" s="19">
        <v>6855245000</v>
      </c>
      <c r="N53" s="15">
        <f t="shared" si="2"/>
        <v>1</v>
      </c>
      <c r="O53" s="19">
        <v>6855245000</v>
      </c>
      <c r="P53" s="15">
        <f t="shared" si="3"/>
        <v>1</v>
      </c>
      <c r="Q53" s="19">
        <v>6855245000</v>
      </c>
      <c r="R53" s="20" t="s">
        <v>82</v>
      </c>
    </row>
    <row r="54" spans="1:18" ht="31.5" x14ac:dyDescent="0.25">
      <c r="A54" s="17" t="s">
        <v>24</v>
      </c>
      <c r="B54" s="17" t="s">
        <v>71</v>
      </c>
      <c r="C54" s="17" t="s">
        <v>71</v>
      </c>
      <c r="D54" s="17" t="s">
        <v>29</v>
      </c>
      <c r="E54" s="17" t="s">
        <v>91</v>
      </c>
      <c r="F54" s="17"/>
      <c r="G54" s="17"/>
      <c r="H54" s="18" t="s">
        <v>92</v>
      </c>
      <c r="I54" s="19">
        <v>53929159000</v>
      </c>
      <c r="J54" s="19">
        <v>53929159000</v>
      </c>
      <c r="K54" s="19">
        <v>0</v>
      </c>
      <c r="L54" s="19">
        <v>0</v>
      </c>
      <c r="M54" s="19">
        <v>0</v>
      </c>
      <c r="N54" s="15">
        <f t="shared" si="2"/>
        <v>0</v>
      </c>
      <c r="O54" s="19">
        <v>0</v>
      </c>
      <c r="P54" s="15">
        <f t="shared" si="3"/>
        <v>0</v>
      </c>
      <c r="Q54" s="19">
        <v>0</v>
      </c>
      <c r="R54" s="20" t="s">
        <v>93</v>
      </c>
    </row>
    <row r="55" spans="1:18" ht="31.5" x14ac:dyDescent="0.25">
      <c r="A55" s="17" t="s">
        <v>24</v>
      </c>
      <c r="B55" s="17" t="s">
        <v>71</v>
      </c>
      <c r="C55" s="17" t="s">
        <v>71</v>
      </c>
      <c r="D55" s="17" t="s">
        <v>94</v>
      </c>
      <c r="E55" s="17" t="s">
        <v>38</v>
      </c>
      <c r="F55" s="17"/>
      <c r="G55" s="17"/>
      <c r="H55" s="18" t="s">
        <v>95</v>
      </c>
      <c r="I55" s="19">
        <v>120000000000</v>
      </c>
      <c r="J55" s="19">
        <v>0</v>
      </c>
      <c r="K55" s="19">
        <v>0</v>
      </c>
      <c r="L55" s="19">
        <v>120000000000</v>
      </c>
      <c r="M55" s="19">
        <v>0</v>
      </c>
      <c r="N55" s="15">
        <f t="shared" si="2"/>
        <v>0</v>
      </c>
      <c r="O55" s="19">
        <v>0</v>
      </c>
      <c r="P55" s="15">
        <f t="shared" si="3"/>
        <v>0</v>
      </c>
      <c r="Q55" s="19">
        <v>0</v>
      </c>
      <c r="R55" s="20" t="s">
        <v>93</v>
      </c>
    </row>
    <row r="56" spans="1:18" ht="47.25" x14ac:dyDescent="0.25">
      <c r="A56" s="17" t="s">
        <v>24</v>
      </c>
      <c r="B56" s="17" t="s">
        <v>71</v>
      </c>
      <c r="C56" s="17" t="s">
        <v>71</v>
      </c>
      <c r="D56" s="17" t="s">
        <v>94</v>
      </c>
      <c r="E56" s="17" t="s">
        <v>32</v>
      </c>
      <c r="F56" s="17"/>
      <c r="G56" s="17"/>
      <c r="H56" s="18" t="s">
        <v>96</v>
      </c>
      <c r="I56" s="19">
        <v>7402000000</v>
      </c>
      <c r="J56" s="19">
        <v>7402000000</v>
      </c>
      <c r="K56" s="19">
        <v>0</v>
      </c>
      <c r="L56" s="19">
        <v>0</v>
      </c>
      <c r="M56" s="19">
        <v>0</v>
      </c>
      <c r="N56" s="15">
        <f t="shared" si="2"/>
        <v>0</v>
      </c>
      <c r="O56" s="19">
        <v>0</v>
      </c>
      <c r="P56" s="15">
        <f t="shared" si="3"/>
        <v>0</v>
      </c>
      <c r="Q56" s="19">
        <v>0</v>
      </c>
      <c r="R56" s="20" t="s">
        <v>93</v>
      </c>
    </row>
    <row r="57" spans="1:18" ht="31.5" x14ac:dyDescent="0.25">
      <c r="A57" s="17" t="s">
        <v>24</v>
      </c>
      <c r="B57" s="17" t="s">
        <v>71</v>
      </c>
      <c r="C57" s="17" t="s">
        <v>94</v>
      </c>
      <c r="D57" s="17" t="s">
        <v>26</v>
      </c>
      <c r="E57" s="17" t="s">
        <v>97</v>
      </c>
      <c r="F57" s="17"/>
      <c r="G57" s="17"/>
      <c r="H57" s="18" t="s">
        <v>98</v>
      </c>
      <c r="I57" s="19">
        <v>697572810</v>
      </c>
      <c r="J57" s="19">
        <v>0</v>
      </c>
      <c r="K57" s="19">
        <v>697572810</v>
      </c>
      <c r="L57" s="19">
        <v>0</v>
      </c>
      <c r="M57" s="19">
        <v>697572810</v>
      </c>
      <c r="N57" s="15">
        <f t="shared" si="2"/>
        <v>1</v>
      </c>
      <c r="O57" s="19">
        <v>697572810</v>
      </c>
      <c r="P57" s="15">
        <f t="shared" si="3"/>
        <v>1</v>
      </c>
      <c r="Q57" s="19">
        <v>697572810</v>
      </c>
      <c r="R57" s="20" t="s">
        <v>82</v>
      </c>
    </row>
    <row r="58" spans="1:18" ht="47.25" x14ac:dyDescent="0.25">
      <c r="A58" s="17" t="s">
        <v>24</v>
      </c>
      <c r="B58" s="17" t="s">
        <v>71</v>
      </c>
      <c r="C58" s="17" t="s">
        <v>94</v>
      </c>
      <c r="D58" s="17" t="s">
        <v>26</v>
      </c>
      <c r="E58" s="17" t="s">
        <v>99</v>
      </c>
      <c r="F58" s="17"/>
      <c r="G58" s="17"/>
      <c r="H58" s="18" t="s">
        <v>100</v>
      </c>
      <c r="I58" s="19">
        <v>9198916591</v>
      </c>
      <c r="J58" s="19">
        <v>0</v>
      </c>
      <c r="K58" s="19">
        <v>9198914340</v>
      </c>
      <c r="L58" s="19">
        <v>2251</v>
      </c>
      <c r="M58" s="19">
        <v>8418457740</v>
      </c>
      <c r="N58" s="15">
        <f t="shared" si="2"/>
        <v>0.9151575249890207</v>
      </c>
      <c r="O58" s="19">
        <v>6852473460</v>
      </c>
      <c r="P58" s="15">
        <f t="shared" si="3"/>
        <v>0.74492179510620804</v>
      </c>
      <c r="Q58" s="19">
        <v>6100136490</v>
      </c>
      <c r="R58" s="20" t="s">
        <v>101</v>
      </c>
    </row>
    <row r="59" spans="1:18" ht="15.75" x14ac:dyDescent="0.25">
      <c r="A59" s="17" t="s">
        <v>24</v>
      </c>
      <c r="B59" s="17" t="s">
        <v>71</v>
      </c>
      <c r="C59" s="17" t="s">
        <v>102</v>
      </c>
      <c r="D59" s="17" t="s">
        <v>29</v>
      </c>
      <c r="E59" s="17" t="s">
        <v>42</v>
      </c>
      <c r="F59" s="17"/>
      <c r="G59" s="17"/>
      <c r="H59" s="18" t="s">
        <v>103</v>
      </c>
      <c r="I59" s="19">
        <v>4183342280</v>
      </c>
      <c r="J59" s="19">
        <v>0</v>
      </c>
      <c r="K59" s="19">
        <v>0</v>
      </c>
      <c r="L59" s="19">
        <v>4183342280</v>
      </c>
      <c r="M59" s="19">
        <v>0</v>
      </c>
      <c r="N59" s="15">
        <f t="shared" si="2"/>
        <v>0</v>
      </c>
      <c r="O59" s="19">
        <v>0</v>
      </c>
      <c r="P59" s="15">
        <f t="shared" si="3"/>
        <v>0</v>
      </c>
      <c r="Q59" s="19">
        <v>0</v>
      </c>
      <c r="R59" s="20" t="s">
        <v>104</v>
      </c>
    </row>
    <row r="60" spans="1:18" ht="47.25" x14ac:dyDescent="0.25">
      <c r="A60" s="17" t="s">
        <v>24</v>
      </c>
      <c r="B60" s="17" t="s">
        <v>71</v>
      </c>
      <c r="C60" s="17" t="s">
        <v>105</v>
      </c>
      <c r="D60" s="17" t="s">
        <v>106</v>
      </c>
      <c r="E60" s="17" t="s">
        <v>49</v>
      </c>
      <c r="F60" s="17"/>
      <c r="G60" s="17"/>
      <c r="H60" s="18" t="s">
        <v>107</v>
      </c>
      <c r="I60" s="19">
        <v>45140830737</v>
      </c>
      <c r="J60" s="19">
        <v>0</v>
      </c>
      <c r="K60" s="19">
        <v>14906026000</v>
      </c>
      <c r="L60" s="19">
        <v>30234804737</v>
      </c>
      <c r="M60" s="19">
        <v>14890519000</v>
      </c>
      <c r="N60" s="15">
        <f t="shared" si="2"/>
        <v>0.32986807634877841</v>
      </c>
      <c r="O60" s="19">
        <v>14890519000</v>
      </c>
      <c r="P60" s="15">
        <f t="shared" si="3"/>
        <v>0.32986807634877841</v>
      </c>
      <c r="Q60" s="19">
        <v>14890519000</v>
      </c>
      <c r="R60" s="20" t="s">
        <v>108</v>
      </c>
    </row>
    <row r="61" spans="1:18" ht="47.25" x14ac:dyDescent="0.25">
      <c r="A61" s="17" t="s">
        <v>24</v>
      </c>
      <c r="B61" s="17" t="s">
        <v>71</v>
      </c>
      <c r="C61" s="17" t="s">
        <v>105</v>
      </c>
      <c r="D61" s="17" t="s">
        <v>106</v>
      </c>
      <c r="E61" s="17" t="s">
        <v>37</v>
      </c>
      <c r="F61" s="17"/>
      <c r="G61" s="17"/>
      <c r="H61" s="18" t="s">
        <v>109</v>
      </c>
      <c r="I61" s="19">
        <v>10200000000</v>
      </c>
      <c r="J61" s="19">
        <v>0</v>
      </c>
      <c r="K61" s="19">
        <v>0</v>
      </c>
      <c r="L61" s="19">
        <v>10200000000</v>
      </c>
      <c r="M61" s="19">
        <v>0</v>
      </c>
      <c r="N61" s="15">
        <f t="shared" si="2"/>
        <v>0</v>
      </c>
      <c r="O61" s="19">
        <v>0</v>
      </c>
      <c r="P61" s="15">
        <f t="shared" si="3"/>
        <v>0</v>
      </c>
      <c r="Q61" s="19">
        <v>0</v>
      </c>
      <c r="R61" s="20" t="s">
        <v>108</v>
      </c>
    </row>
    <row r="62" spans="1:18" ht="31.5" x14ac:dyDescent="0.25">
      <c r="A62" s="12" t="s">
        <v>24</v>
      </c>
      <c r="B62" s="12" t="s">
        <v>110</v>
      </c>
      <c r="C62" s="12"/>
      <c r="D62" s="12"/>
      <c r="E62" s="12"/>
      <c r="F62" s="12"/>
      <c r="G62" s="12"/>
      <c r="H62" s="13" t="s">
        <v>111</v>
      </c>
      <c r="I62" s="14">
        <f>+I63+I66</f>
        <v>3153944000</v>
      </c>
      <c r="J62" s="14">
        <f t="shared" ref="J62:Q62" si="6">+J63+J66</f>
        <v>0</v>
      </c>
      <c r="K62" s="14">
        <f t="shared" si="6"/>
        <v>199442539</v>
      </c>
      <c r="L62" s="14">
        <f t="shared" si="6"/>
        <v>2954501461</v>
      </c>
      <c r="M62" s="14">
        <f t="shared" si="6"/>
        <v>199442539</v>
      </c>
      <c r="N62" s="15">
        <f t="shared" si="2"/>
        <v>6.3235916363765493E-2</v>
      </c>
      <c r="O62" s="14">
        <f t="shared" si="6"/>
        <v>199442539</v>
      </c>
      <c r="P62" s="15">
        <f t="shared" si="3"/>
        <v>6.3235916363765493E-2</v>
      </c>
      <c r="Q62" s="14">
        <f t="shared" si="6"/>
        <v>199442539</v>
      </c>
      <c r="R62" s="12"/>
    </row>
    <row r="63" spans="1:18" ht="31.5" x14ac:dyDescent="0.25">
      <c r="A63" s="12" t="s">
        <v>24</v>
      </c>
      <c r="B63" s="12" t="s">
        <v>110</v>
      </c>
      <c r="C63" s="12" t="s">
        <v>29</v>
      </c>
      <c r="D63" s="12"/>
      <c r="E63" s="12"/>
      <c r="F63" s="12"/>
      <c r="G63" s="12"/>
      <c r="H63" s="13" t="s">
        <v>112</v>
      </c>
      <c r="I63" s="14">
        <v>201320000</v>
      </c>
      <c r="J63" s="14">
        <v>0</v>
      </c>
      <c r="K63" s="14">
        <v>199442539</v>
      </c>
      <c r="L63" s="14">
        <v>1877461</v>
      </c>
      <c r="M63" s="14">
        <v>199442539</v>
      </c>
      <c r="N63" s="15">
        <f t="shared" si="2"/>
        <v>0.99067424498311152</v>
      </c>
      <c r="O63" s="14">
        <v>199442539</v>
      </c>
      <c r="P63" s="15">
        <f t="shared" si="3"/>
        <v>0.99067424498311152</v>
      </c>
      <c r="Q63" s="14">
        <v>199442539</v>
      </c>
      <c r="R63" s="16" t="s">
        <v>28</v>
      </c>
    </row>
    <row r="64" spans="1:18" ht="31.5" x14ac:dyDescent="0.25">
      <c r="A64" s="17" t="s">
        <v>24</v>
      </c>
      <c r="B64" s="17" t="s">
        <v>110</v>
      </c>
      <c r="C64" s="17" t="s">
        <v>29</v>
      </c>
      <c r="D64" s="17" t="s">
        <v>26</v>
      </c>
      <c r="E64" s="17" t="s">
        <v>49</v>
      </c>
      <c r="F64" s="17"/>
      <c r="G64" s="17"/>
      <c r="H64" s="18" t="s">
        <v>113</v>
      </c>
      <c r="I64" s="19">
        <v>198560000</v>
      </c>
      <c r="J64" s="19">
        <v>0</v>
      </c>
      <c r="K64" s="19">
        <v>198557539</v>
      </c>
      <c r="L64" s="19">
        <v>2461</v>
      </c>
      <c r="M64" s="19">
        <v>198557539</v>
      </c>
      <c r="N64" s="15">
        <f t="shared" si="2"/>
        <v>0.99998760576148271</v>
      </c>
      <c r="O64" s="19">
        <v>198557539</v>
      </c>
      <c r="P64" s="15">
        <f t="shared" si="3"/>
        <v>0.99998760576148271</v>
      </c>
      <c r="Q64" s="19">
        <v>198557539</v>
      </c>
      <c r="R64" s="17" t="s">
        <v>28</v>
      </c>
    </row>
    <row r="65" spans="1:18" ht="31.5" x14ac:dyDescent="0.25">
      <c r="A65" s="17" t="s">
        <v>24</v>
      </c>
      <c r="B65" s="17" t="s">
        <v>110</v>
      </c>
      <c r="C65" s="17" t="s">
        <v>29</v>
      </c>
      <c r="D65" s="17" t="s">
        <v>26</v>
      </c>
      <c r="E65" s="17" t="s">
        <v>38</v>
      </c>
      <c r="F65" s="17"/>
      <c r="G65" s="17"/>
      <c r="H65" s="18" t="s">
        <v>114</v>
      </c>
      <c r="I65" s="19">
        <v>2760000</v>
      </c>
      <c r="J65" s="19">
        <v>0</v>
      </c>
      <c r="K65" s="19">
        <v>885000</v>
      </c>
      <c r="L65" s="19">
        <v>1875000</v>
      </c>
      <c r="M65" s="19">
        <v>885000</v>
      </c>
      <c r="N65" s="15">
        <f t="shared" si="2"/>
        <v>0.32065217391304346</v>
      </c>
      <c r="O65" s="19">
        <v>885000</v>
      </c>
      <c r="P65" s="15">
        <f t="shared" si="3"/>
        <v>0.32065217391304346</v>
      </c>
      <c r="Q65" s="19">
        <v>885000</v>
      </c>
      <c r="R65" s="17" t="s">
        <v>28</v>
      </c>
    </row>
    <row r="66" spans="1:18" ht="47.25" x14ac:dyDescent="0.25">
      <c r="A66" s="12" t="s">
        <v>24</v>
      </c>
      <c r="B66" s="12" t="s">
        <v>110</v>
      </c>
      <c r="C66" s="12" t="s">
        <v>94</v>
      </c>
      <c r="D66" s="12" t="s">
        <v>29</v>
      </c>
      <c r="E66" s="12"/>
      <c r="F66" s="12"/>
      <c r="G66" s="12"/>
      <c r="H66" s="13" t="s">
        <v>115</v>
      </c>
      <c r="I66" s="14">
        <v>2952624000</v>
      </c>
      <c r="J66" s="14">
        <v>0</v>
      </c>
      <c r="K66" s="14">
        <v>0</v>
      </c>
      <c r="L66" s="14">
        <v>2952624000</v>
      </c>
      <c r="M66" s="14">
        <v>0</v>
      </c>
      <c r="N66" s="15">
        <f t="shared" si="2"/>
        <v>0</v>
      </c>
      <c r="O66" s="14">
        <v>0</v>
      </c>
      <c r="P66" s="15">
        <f t="shared" si="3"/>
        <v>0</v>
      </c>
      <c r="Q66" s="14">
        <v>0</v>
      </c>
      <c r="R66" s="16" t="s">
        <v>116</v>
      </c>
    </row>
    <row r="67" spans="1:18" ht="15.75" x14ac:dyDescent="0.25">
      <c r="A67" s="8" t="s">
        <v>117</v>
      </c>
      <c r="B67" s="8"/>
      <c r="C67" s="8"/>
      <c r="D67" s="8"/>
      <c r="E67" s="8"/>
      <c r="F67" s="8"/>
      <c r="G67" s="8"/>
      <c r="H67" s="9" t="s">
        <v>118</v>
      </c>
      <c r="I67" s="10">
        <f>+I68+I72+I76+I79+I86+I89+I92+I95+I98+I102+I104+I108+I114+I123+I133+I136+I146+I157+I164+I167+I171+++++++++++I174+I180+I185+I189</f>
        <v>1140479176643</v>
      </c>
      <c r="J67" s="10">
        <f>+J68+J72+J76+J79+J86+J89+J92+J95+J98+J102+J104+J108+J114+J123+J133+J136+J146+J157+J164+J167+J171+++++++++++J174+J180+J185+J189</f>
        <v>0</v>
      </c>
      <c r="K67" s="10">
        <f>+K68+K72+K76+K79+K86+K89+K92+K95+K98+K102+K104+K108+K114+K123+K133+K136+K146+K157+K164+K167+K171+++++++++++K174+K180+K185+K189</f>
        <v>1130219828176.1899</v>
      </c>
      <c r="L67" s="10">
        <f>+L68+L72+L76+L79+L86+L89+L92+L95+L98+L102+L104+L108+L114+L123+L133+L136+L146+L157+L164+L167+L171+++++++++++L174+L180+L185+L189</f>
        <v>10259348466.809999</v>
      </c>
      <c r="M67" s="10">
        <f>+M68+M72+M76+M79+M86+M89+M92+M95+M98+M102+M104+M108+M114+M123+M133+M136+M146+M157+M164+M167+M171+++++++++++M174+M180+M185+M189</f>
        <v>946272352712.97009</v>
      </c>
      <c r="N67" s="11">
        <f t="shared" si="2"/>
        <v>0.82971471298434607</v>
      </c>
      <c r="O67" s="10">
        <f>+O68+O72+O76+O79+O86+O89+O92+O95+O98+O102+O104+O108+O114+O123+O133+O136+O146+O157+O164+O167+O171+++++++++++O174+O180+O185+O189</f>
        <v>632030104990.02014</v>
      </c>
      <c r="P67" s="11">
        <f t="shared" si="3"/>
        <v>0.55417943434127448</v>
      </c>
      <c r="Q67" s="10">
        <f>+Q68+Q72+Q76+Q79+Q86+Q89+Q92+Q95+Q98+Q102+Q104+Q108+Q114+Q123+Q133+Q136+Q146+Q157+Q164+Q167+Q171+++++++++++Q174+Q180+Q185+Q189</f>
        <v>562476874157.78992</v>
      </c>
      <c r="R67" s="8"/>
    </row>
    <row r="68" spans="1:18" ht="63" x14ac:dyDescent="0.25">
      <c r="A68" s="12" t="s">
        <v>117</v>
      </c>
      <c r="B68" s="12" t="s">
        <v>119</v>
      </c>
      <c r="C68" s="12" t="s">
        <v>120</v>
      </c>
      <c r="D68" s="12" t="s">
        <v>105</v>
      </c>
      <c r="E68" s="12"/>
      <c r="F68" s="12"/>
      <c r="G68" s="12"/>
      <c r="H68" s="13" t="s">
        <v>121</v>
      </c>
      <c r="I68" s="14">
        <v>13345869620</v>
      </c>
      <c r="J68" s="14">
        <v>0</v>
      </c>
      <c r="K68" s="14">
        <v>13144206596</v>
      </c>
      <c r="L68" s="14">
        <v>201663024</v>
      </c>
      <c r="M68" s="14">
        <v>13033553679</v>
      </c>
      <c r="N68" s="15">
        <f t="shared" si="2"/>
        <v>0.97659830719970719</v>
      </c>
      <c r="O68" s="14">
        <v>8187687953</v>
      </c>
      <c r="P68" s="15">
        <f t="shared" si="3"/>
        <v>0.61349977080024853</v>
      </c>
      <c r="Q68" s="14">
        <v>8187687953</v>
      </c>
      <c r="R68" s="16" t="s">
        <v>88</v>
      </c>
    </row>
    <row r="69" spans="1:18" ht="78.75" x14ac:dyDescent="0.25">
      <c r="A69" s="17" t="s">
        <v>117</v>
      </c>
      <c r="B69" s="17" t="s">
        <v>119</v>
      </c>
      <c r="C69" s="17" t="s">
        <v>120</v>
      </c>
      <c r="D69" s="17" t="s">
        <v>105</v>
      </c>
      <c r="E69" s="17" t="s">
        <v>122</v>
      </c>
      <c r="F69" s="17" t="s">
        <v>123</v>
      </c>
      <c r="G69" s="17" t="s">
        <v>26</v>
      </c>
      <c r="H69" s="18" t="s">
        <v>124</v>
      </c>
      <c r="I69" s="19">
        <v>2973651192</v>
      </c>
      <c r="J69" s="19">
        <v>0</v>
      </c>
      <c r="K69" s="19">
        <v>2892796579</v>
      </c>
      <c r="L69" s="19">
        <v>80854613</v>
      </c>
      <c r="M69" s="19">
        <v>2892796579</v>
      </c>
      <c r="N69" s="15">
        <f t="shared" si="2"/>
        <v>0.97280965124035979</v>
      </c>
      <c r="O69" s="19">
        <v>2843110347</v>
      </c>
      <c r="P69" s="15">
        <f t="shared" si="3"/>
        <v>0.95610082132322938</v>
      </c>
      <c r="Q69" s="19">
        <v>2843110347</v>
      </c>
      <c r="R69" s="17" t="s">
        <v>88</v>
      </c>
    </row>
    <row r="70" spans="1:18" ht="94.5" x14ac:dyDescent="0.25">
      <c r="A70" s="17" t="s">
        <v>117</v>
      </c>
      <c r="B70" s="17" t="s">
        <v>119</v>
      </c>
      <c r="C70" s="17" t="s">
        <v>120</v>
      </c>
      <c r="D70" s="17" t="s">
        <v>105</v>
      </c>
      <c r="E70" s="17" t="s">
        <v>122</v>
      </c>
      <c r="F70" s="17" t="s">
        <v>125</v>
      </c>
      <c r="G70" s="17" t="s">
        <v>26</v>
      </c>
      <c r="H70" s="18" t="s">
        <v>126</v>
      </c>
      <c r="I70" s="19">
        <v>6021399498</v>
      </c>
      <c r="J70" s="19">
        <v>0</v>
      </c>
      <c r="K70" s="19">
        <v>5973492643.5</v>
      </c>
      <c r="L70" s="19">
        <v>47906854.5</v>
      </c>
      <c r="M70" s="19">
        <v>5905668834.5</v>
      </c>
      <c r="N70" s="15">
        <f t="shared" si="2"/>
        <v>0.98078010543255933</v>
      </c>
      <c r="O70" s="19">
        <v>2950234536</v>
      </c>
      <c r="P70" s="15">
        <f t="shared" si="3"/>
        <v>0.48995827913094231</v>
      </c>
      <c r="Q70" s="19">
        <v>2950234536</v>
      </c>
      <c r="R70" s="17" t="s">
        <v>88</v>
      </c>
    </row>
    <row r="71" spans="1:18" ht="94.5" x14ac:dyDescent="0.25">
      <c r="A71" s="17" t="s">
        <v>117</v>
      </c>
      <c r="B71" s="17" t="s">
        <v>119</v>
      </c>
      <c r="C71" s="17" t="s">
        <v>120</v>
      </c>
      <c r="D71" s="17" t="s">
        <v>105</v>
      </c>
      <c r="E71" s="17" t="s">
        <v>122</v>
      </c>
      <c r="F71" s="17" t="s">
        <v>127</v>
      </c>
      <c r="G71" s="17" t="s">
        <v>26</v>
      </c>
      <c r="H71" s="18" t="s">
        <v>128</v>
      </c>
      <c r="I71" s="19">
        <v>4350818930</v>
      </c>
      <c r="J71" s="19">
        <v>0</v>
      </c>
      <c r="K71" s="19">
        <v>4277917373.5</v>
      </c>
      <c r="L71" s="19">
        <v>72901556.5</v>
      </c>
      <c r="M71" s="19">
        <v>4235088265.5</v>
      </c>
      <c r="N71" s="15">
        <f t="shared" si="2"/>
        <v>0.97340025720169421</v>
      </c>
      <c r="O71" s="19">
        <v>2394343070</v>
      </c>
      <c r="P71" s="15">
        <f t="shared" si="3"/>
        <v>0.55032009111902991</v>
      </c>
      <c r="Q71" s="19">
        <v>2394343070</v>
      </c>
      <c r="R71" s="17" t="s">
        <v>88</v>
      </c>
    </row>
    <row r="72" spans="1:18" ht="47.25" x14ac:dyDescent="0.25">
      <c r="A72" s="12" t="s">
        <v>117</v>
      </c>
      <c r="B72" s="12" t="s">
        <v>119</v>
      </c>
      <c r="C72" s="12" t="s">
        <v>120</v>
      </c>
      <c r="D72" s="12" t="s">
        <v>129</v>
      </c>
      <c r="E72" s="12"/>
      <c r="F72" s="12"/>
      <c r="G72" s="12"/>
      <c r="H72" s="13" t="s">
        <v>130</v>
      </c>
      <c r="I72" s="14">
        <v>26528247498</v>
      </c>
      <c r="J72" s="14">
        <v>0</v>
      </c>
      <c r="K72" s="14">
        <v>25662345980</v>
      </c>
      <c r="L72" s="14">
        <v>865901518</v>
      </c>
      <c r="M72" s="14">
        <v>25599829371</v>
      </c>
      <c r="N72" s="15">
        <f t="shared" si="2"/>
        <v>0.96500265888012415</v>
      </c>
      <c r="O72" s="14">
        <v>8132519676</v>
      </c>
      <c r="P72" s="15">
        <f t="shared" si="3"/>
        <v>0.30656075855041393</v>
      </c>
      <c r="Q72" s="14">
        <v>7391069466</v>
      </c>
      <c r="R72" s="16" t="s">
        <v>131</v>
      </c>
    </row>
    <row r="73" spans="1:18" ht="78.75" x14ac:dyDescent="0.25">
      <c r="A73" s="17" t="s">
        <v>117</v>
      </c>
      <c r="B73" s="17" t="s">
        <v>119</v>
      </c>
      <c r="C73" s="17" t="s">
        <v>120</v>
      </c>
      <c r="D73" s="17" t="s">
        <v>129</v>
      </c>
      <c r="E73" s="17" t="s">
        <v>122</v>
      </c>
      <c r="F73" s="17" t="s">
        <v>132</v>
      </c>
      <c r="G73" s="17" t="s">
        <v>26</v>
      </c>
      <c r="H73" s="18" t="s">
        <v>133</v>
      </c>
      <c r="I73" s="19">
        <v>17095259744</v>
      </c>
      <c r="J73" s="19">
        <v>0</v>
      </c>
      <c r="K73" s="19">
        <v>16229358226</v>
      </c>
      <c r="L73" s="19">
        <v>865901518</v>
      </c>
      <c r="M73" s="19">
        <v>16166841617</v>
      </c>
      <c r="N73" s="15">
        <f t="shared" ref="N73:N136" si="7">+M73/I73</f>
        <v>0.94569148752911747</v>
      </c>
      <c r="O73" s="19">
        <v>8132519676</v>
      </c>
      <c r="P73" s="15">
        <f t="shared" ref="P73:P136" si="8">+O73/I73</f>
        <v>0.47571781872775037</v>
      </c>
      <c r="Q73" s="19">
        <v>7391069466</v>
      </c>
      <c r="R73" s="17" t="s">
        <v>131</v>
      </c>
    </row>
    <row r="74" spans="1:18" ht="94.5" x14ac:dyDescent="0.25">
      <c r="A74" s="17" t="s">
        <v>117</v>
      </c>
      <c r="B74" s="17" t="s">
        <v>119</v>
      </c>
      <c r="C74" s="17" t="s">
        <v>120</v>
      </c>
      <c r="D74" s="17" t="s">
        <v>129</v>
      </c>
      <c r="E74" s="17" t="s">
        <v>122</v>
      </c>
      <c r="F74" s="17" t="s">
        <v>134</v>
      </c>
      <c r="G74" s="17" t="s">
        <v>71</v>
      </c>
      <c r="H74" s="18" t="s">
        <v>135</v>
      </c>
      <c r="I74" s="19">
        <v>4390658251</v>
      </c>
      <c r="J74" s="19">
        <v>0</v>
      </c>
      <c r="K74" s="19">
        <v>4390658251</v>
      </c>
      <c r="L74" s="19">
        <v>0</v>
      </c>
      <c r="M74" s="19">
        <v>4390658251</v>
      </c>
      <c r="N74" s="15">
        <f t="shared" si="7"/>
        <v>1</v>
      </c>
      <c r="O74" s="19">
        <v>0</v>
      </c>
      <c r="P74" s="15">
        <f t="shared" si="8"/>
        <v>0</v>
      </c>
      <c r="Q74" s="19">
        <v>0</v>
      </c>
      <c r="R74" s="17" t="s">
        <v>131</v>
      </c>
    </row>
    <row r="75" spans="1:18" ht="78.75" x14ac:dyDescent="0.25">
      <c r="A75" s="17" t="s">
        <v>117</v>
      </c>
      <c r="B75" s="17" t="s">
        <v>119</v>
      </c>
      <c r="C75" s="17" t="s">
        <v>120</v>
      </c>
      <c r="D75" s="17" t="s">
        <v>129</v>
      </c>
      <c r="E75" s="17" t="s">
        <v>122</v>
      </c>
      <c r="F75" s="17" t="s">
        <v>132</v>
      </c>
      <c r="G75" s="17" t="s">
        <v>71</v>
      </c>
      <c r="H75" s="18" t="s">
        <v>136</v>
      </c>
      <c r="I75" s="19">
        <v>5042329503</v>
      </c>
      <c r="J75" s="19">
        <v>0</v>
      </c>
      <c r="K75" s="19">
        <v>5042329503</v>
      </c>
      <c r="L75" s="19">
        <v>0</v>
      </c>
      <c r="M75" s="19">
        <v>5042329503</v>
      </c>
      <c r="N75" s="15">
        <f t="shared" si="7"/>
        <v>1</v>
      </c>
      <c r="O75" s="19">
        <v>0</v>
      </c>
      <c r="P75" s="15">
        <f t="shared" si="8"/>
        <v>0</v>
      </c>
      <c r="Q75" s="19">
        <v>0</v>
      </c>
      <c r="R75" s="17" t="s">
        <v>131</v>
      </c>
    </row>
    <row r="76" spans="1:18" ht="31.5" x14ac:dyDescent="0.25">
      <c r="A76" s="12" t="s">
        <v>117</v>
      </c>
      <c r="B76" s="12" t="s">
        <v>119</v>
      </c>
      <c r="C76" s="12" t="s">
        <v>120</v>
      </c>
      <c r="D76" s="12" t="s">
        <v>137</v>
      </c>
      <c r="E76" s="12"/>
      <c r="F76" s="12"/>
      <c r="G76" s="12"/>
      <c r="H76" s="13" t="s">
        <v>138</v>
      </c>
      <c r="I76" s="14">
        <v>58331727579</v>
      </c>
      <c r="J76" s="14">
        <v>0</v>
      </c>
      <c r="K76" s="14">
        <v>58331727579</v>
      </c>
      <c r="L76" s="14">
        <v>0</v>
      </c>
      <c r="M76" s="14">
        <v>58331655675</v>
      </c>
      <c r="N76" s="15">
        <f t="shared" si="7"/>
        <v>0.99999876732606796</v>
      </c>
      <c r="O76" s="14">
        <v>40783271854</v>
      </c>
      <c r="P76" s="15">
        <f t="shared" si="8"/>
        <v>0.69916104916944688</v>
      </c>
      <c r="Q76" s="14">
        <v>31633271854</v>
      </c>
      <c r="R76" s="16" t="s">
        <v>131</v>
      </c>
    </row>
    <row r="77" spans="1:18" ht="78.75" x14ac:dyDescent="0.25">
      <c r="A77" s="17" t="s">
        <v>117</v>
      </c>
      <c r="B77" s="17" t="s">
        <v>119</v>
      </c>
      <c r="C77" s="17" t="s">
        <v>120</v>
      </c>
      <c r="D77" s="17" t="s">
        <v>137</v>
      </c>
      <c r="E77" s="17" t="s">
        <v>122</v>
      </c>
      <c r="F77" s="17" t="s">
        <v>139</v>
      </c>
      <c r="G77" s="17" t="s">
        <v>71</v>
      </c>
      <c r="H77" s="18" t="s">
        <v>140</v>
      </c>
      <c r="I77" s="19">
        <v>3114527219</v>
      </c>
      <c r="J77" s="19">
        <v>0</v>
      </c>
      <c r="K77" s="19">
        <v>3114527219</v>
      </c>
      <c r="L77" s="19">
        <v>0</v>
      </c>
      <c r="M77" s="19">
        <v>3114527219</v>
      </c>
      <c r="N77" s="15">
        <f t="shared" si="7"/>
        <v>1</v>
      </c>
      <c r="O77" s="19">
        <v>2287390483</v>
      </c>
      <c r="P77" s="15">
        <f t="shared" si="8"/>
        <v>0.73442622978084815</v>
      </c>
      <c r="Q77" s="19">
        <v>1353032317</v>
      </c>
      <c r="R77" s="17" t="s">
        <v>131</v>
      </c>
    </row>
    <row r="78" spans="1:18" ht="94.5" x14ac:dyDescent="0.25">
      <c r="A78" s="17" t="s">
        <v>117</v>
      </c>
      <c r="B78" s="17" t="s">
        <v>119</v>
      </c>
      <c r="C78" s="17" t="s">
        <v>120</v>
      </c>
      <c r="D78" s="17" t="s">
        <v>137</v>
      </c>
      <c r="E78" s="17" t="s">
        <v>122</v>
      </c>
      <c r="F78" s="17" t="s">
        <v>141</v>
      </c>
      <c r="G78" s="17" t="s">
        <v>71</v>
      </c>
      <c r="H78" s="18" t="s">
        <v>142</v>
      </c>
      <c r="I78" s="19">
        <v>55217200360</v>
      </c>
      <c r="J78" s="19">
        <v>0</v>
      </c>
      <c r="K78" s="19">
        <v>55217200360</v>
      </c>
      <c r="L78" s="19">
        <v>0</v>
      </c>
      <c r="M78" s="19">
        <v>55217128456</v>
      </c>
      <c r="N78" s="15">
        <f t="shared" si="7"/>
        <v>0.99999869779707173</v>
      </c>
      <c r="O78" s="19">
        <v>38495881371</v>
      </c>
      <c r="P78" s="15">
        <f t="shared" si="8"/>
        <v>0.69717191599751727</v>
      </c>
      <c r="Q78" s="19">
        <v>30280239537</v>
      </c>
      <c r="R78" s="17" t="s">
        <v>131</v>
      </c>
    </row>
    <row r="79" spans="1:18" ht="63" x14ac:dyDescent="0.25">
      <c r="A79" s="12" t="s">
        <v>117</v>
      </c>
      <c r="B79" s="12" t="s">
        <v>119</v>
      </c>
      <c r="C79" s="12" t="s">
        <v>120</v>
      </c>
      <c r="D79" s="12" t="s">
        <v>143</v>
      </c>
      <c r="E79" s="12"/>
      <c r="F79" s="12"/>
      <c r="G79" s="12"/>
      <c r="H79" s="13" t="s">
        <v>144</v>
      </c>
      <c r="I79" s="14">
        <v>11193273693</v>
      </c>
      <c r="J79" s="14">
        <v>0</v>
      </c>
      <c r="K79" s="14">
        <v>11076744235</v>
      </c>
      <c r="L79" s="14">
        <v>116529458</v>
      </c>
      <c r="M79" s="14">
        <v>10248853122</v>
      </c>
      <c r="N79" s="15">
        <f t="shared" si="7"/>
        <v>0.91562606285678361</v>
      </c>
      <c r="O79" s="14">
        <v>6340561051.3400002</v>
      </c>
      <c r="P79" s="15">
        <f t="shared" si="8"/>
        <v>0.56646171846090321</v>
      </c>
      <c r="Q79" s="14">
        <v>6340561051.3400002</v>
      </c>
      <c r="R79" s="16" t="s">
        <v>108</v>
      </c>
    </row>
    <row r="80" spans="1:18" ht="110.25" x14ac:dyDescent="0.25">
      <c r="A80" s="17" t="s">
        <v>117</v>
      </c>
      <c r="B80" s="17" t="s">
        <v>119</v>
      </c>
      <c r="C80" s="17" t="s">
        <v>120</v>
      </c>
      <c r="D80" s="17" t="s">
        <v>143</v>
      </c>
      <c r="E80" s="17" t="s">
        <v>122</v>
      </c>
      <c r="F80" s="17" t="s">
        <v>145</v>
      </c>
      <c r="G80" s="17" t="s">
        <v>26</v>
      </c>
      <c r="H80" s="18" t="s">
        <v>146</v>
      </c>
      <c r="I80" s="19">
        <v>4616037320</v>
      </c>
      <c r="J80" s="19">
        <v>0</v>
      </c>
      <c r="K80" s="19">
        <v>4563417056</v>
      </c>
      <c r="L80" s="19">
        <v>52620264</v>
      </c>
      <c r="M80" s="19">
        <v>4297713708</v>
      </c>
      <c r="N80" s="15">
        <f t="shared" si="7"/>
        <v>0.93103963639531406</v>
      </c>
      <c r="O80" s="19">
        <v>2563981144</v>
      </c>
      <c r="P80" s="15">
        <f t="shared" si="8"/>
        <v>0.5554506963994823</v>
      </c>
      <c r="Q80" s="19">
        <v>2563981144</v>
      </c>
      <c r="R80" s="17" t="s">
        <v>108</v>
      </c>
    </row>
    <row r="81" spans="1:18" ht="126" x14ac:dyDescent="0.25">
      <c r="A81" s="17" t="s">
        <v>117</v>
      </c>
      <c r="B81" s="17" t="s">
        <v>119</v>
      </c>
      <c r="C81" s="17" t="s">
        <v>120</v>
      </c>
      <c r="D81" s="17" t="s">
        <v>143</v>
      </c>
      <c r="E81" s="17" t="s">
        <v>122</v>
      </c>
      <c r="F81" s="17" t="s">
        <v>147</v>
      </c>
      <c r="G81" s="17" t="s">
        <v>26</v>
      </c>
      <c r="H81" s="18" t="s">
        <v>148</v>
      </c>
      <c r="I81" s="19">
        <v>73216000</v>
      </c>
      <c r="J81" s="19">
        <v>0</v>
      </c>
      <c r="K81" s="19">
        <v>73216000</v>
      </c>
      <c r="L81" s="19">
        <v>0</v>
      </c>
      <c r="M81" s="19">
        <v>73216000</v>
      </c>
      <c r="N81" s="15">
        <f t="shared" si="7"/>
        <v>1</v>
      </c>
      <c r="O81" s="19">
        <v>48256000</v>
      </c>
      <c r="P81" s="15">
        <f t="shared" si="8"/>
        <v>0.65909090909090906</v>
      </c>
      <c r="Q81" s="19">
        <v>48256000</v>
      </c>
      <c r="R81" s="17" t="s">
        <v>108</v>
      </c>
    </row>
    <row r="82" spans="1:18" ht="94.5" x14ac:dyDescent="0.25">
      <c r="A82" s="17" t="s">
        <v>117</v>
      </c>
      <c r="B82" s="17" t="s">
        <v>119</v>
      </c>
      <c r="C82" s="17" t="s">
        <v>120</v>
      </c>
      <c r="D82" s="17" t="s">
        <v>143</v>
      </c>
      <c r="E82" s="17" t="s">
        <v>122</v>
      </c>
      <c r="F82" s="17" t="s">
        <v>149</v>
      </c>
      <c r="G82" s="17" t="s">
        <v>26</v>
      </c>
      <c r="H82" s="18" t="s">
        <v>150</v>
      </c>
      <c r="I82" s="19">
        <v>3200616893</v>
      </c>
      <c r="J82" s="19">
        <v>0</v>
      </c>
      <c r="K82" s="19">
        <v>3136707699</v>
      </c>
      <c r="L82" s="19">
        <v>63909194</v>
      </c>
      <c r="M82" s="19">
        <v>2574519934</v>
      </c>
      <c r="N82" s="15">
        <f t="shared" si="7"/>
        <v>0.80438241128786048</v>
      </c>
      <c r="O82" s="19">
        <v>1499430755.3399999</v>
      </c>
      <c r="P82" s="15">
        <f t="shared" si="8"/>
        <v>0.46848179756201763</v>
      </c>
      <c r="Q82" s="19">
        <v>1499430755.3399999</v>
      </c>
      <c r="R82" s="17" t="s">
        <v>108</v>
      </c>
    </row>
    <row r="83" spans="1:18" ht="126" x14ac:dyDescent="0.25">
      <c r="A83" s="17" t="s">
        <v>117</v>
      </c>
      <c r="B83" s="17" t="s">
        <v>119</v>
      </c>
      <c r="C83" s="17" t="s">
        <v>120</v>
      </c>
      <c r="D83" s="17" t="s">
        <v>143</v>
      </c>
      <c r="E83" s="17" t="s">
        <v>122</v>
      </c>
      <c r="F83" s="17" t="s">
        <v>147</v>
      </c>
      <c r="G83" s="17" t="s">
        <v>71</v>
      </c>
      <c r="H83" s="18" t="s">
        <v>151</v>
      </c>
      <c r="I83" s="19">
        <v>620440800</v>
      </c>
      <c r="J83" s="19">
        <v>0</v>
      </c>
      <c r="K83" s="19">
        <v>620440800</v>
      </c>
      <c r="L83" s="19">
        <v>0</v>
      </c>
      <c r="M83" s="19">
        <v>620440800</v>
      </c>
      <c r="N83" s="15">
        <f t="shared" si="7"/>
        <v>1</v>
      </c>
      <c r="O83" s="19">
        <v>420440800</v>
      </c>
      <c r="P83" s="15">
        <f t="shared" si="8"/>
        <v>0.67764853633094402</v>
      </c>
      <c r="Q83" s="19">
        <v>420440800</v>
      </c>
      <c r="R83" s="17" t="s">
        <v>108</v>
      </c>
    </row>
    <row r="84" spans="1:18" ht="110.25" x14ac:dyDescent="0.25">
      <c r="A84" s="17" t="s">
        <v>117</v>
      </c>
      <c r="B84" s="17" t="s">
        <v>119</v>
      </c>
      <c r="C84" s="17" t="s">
        <v>120</v>
      </c>
      <c r="D84" s="17" t="s">
        <v>143</v>
      </c>
      <c r="E84" s="17" t="s">
        <v>122</v>
      </c>
      <c r="F84" s="17" t="s">
        <v>145</v>
      </c>
      <c r="G84" s="17" t="s">
        <v>71</v>
      </c>
      <c r="H84" s="18" t="s">
        <v>152</v>
      </c>
      <c r="I84" s="19">
        <v>1682962680</v>
      </c>
      <c r="J84" s="19">
        <v>0</v>
      </c>
      <c r="K84" s="19">
        <v>1682962680</v>
      </c>
      <c r="L84" s="19">
        <v>0</v>
      </c>
      <c r="M84" s="19">
        <v>1682962680</v>
      </c>
      <c r="N84" s="15">
        <f t="shared" si="7"/>
        <v>1</v>
      </c>
      <c r="O84" s="19">
        <v>1009777608</v>
      </c>
      <c r="P84" s="15">
        <f t="shared" si="8"/>
        <v>0.6</v>
      </c>
      <c r="Q84" s="19">
        <v>1009777608</v>
      </c>
      <c r="R84" s="17" t="s">
        <v>108</v>
      </c>
    </row>
    <row r="85" spans="1:18" ht="78.75" x14ac:dyDescent="0.25">
      <c r="A85" s="17" t="s">
        <v>117</v>
      </c>
      <c r="B85" s="17" t="s">
        <v>119</v>
      </c>
      <c r="C85" s="17" t="s">
        <v>120</v>
      </c>
      <c r="D85" s="17" t="s">
        <v>143</v>
      </c>
      <c r="E85" s="17" t="s">
        <v>122</v>
      </c>
      <c r="F85" s="17" t="s">
        <v>149</v>
      </c>
      <c r="G85" s="17" t="s">
        <v>71</v>
      </c>
      <c r="H85" s="18" t="s">
        <v>153</v>
      </c>
      <c r="I85" s="19">
        <v>1000000000</v>
      </c>
      <c r="J85" s="19">
        <v>0</v>
      </c>
      <c r="K85" s="19">
        <v>1000000000</v>
      </c>
      <c r="L85" s="19">
        <v>0</v>
      </c>
      <c r="M85" s="19">
        <v>1000000000</v>
      </c>
      <c r="N85" s="15">
        <f t="shared" si="7"/>
        <v>1</v>
      </c>
      <c r="O85" s="19">
        <v>798674744</v>
      </c>
      <c r="P85" s="15">
        <f t="shared" si="8"/>
        <v>0.79867474400000005</v>
      </c>
      <c r="Q85" s="19">
        <v>798674744</v>
      </c>
      <c r="R85" s="17" t="s">
        <v>108</v>
      </c>
    </row>
    <row r="86" spans="1:18" ht="47.25" x14ac:dyDescent="0.25">
      <c r="A86" s="12" t="s">
        <v>117</v>
      </c>
      <c r="B86" s="12" t="s">
        <v>119</v>
      </c>
      <c r="C86" s="12" t="s">
        <v>120</v>
      </c>
      <c r="D86" s="12" t="s">
        <v>154</v>
      </c>
      <c r="E86" s="12"/>
      <c r="F86" s="12"/>
      <c r="G86" s="12"/>
      <c r="H86" s="13" t="s">
        <v>155</v>
      </c>
      <c r="I86" s="14">
        <v>20000000000</v>
      </c>
      <c r="J86" s="14">
        <v>0</v>
      </c>
      <c r="K86" s="14">
        <v>20000000000</v>
      </c>
      <c r="L86" s="14">
        <v>0</v>
      </c>
      <c r="M86" s="14">
        <v>20000000000</v>
      </c>
      <c r="N86" s="15">
        <f t="shared" si="7"/>
        <v>1</v>
      </c>
      <c r="O86" s="14">
        <v>20000000000</v>
      </c>
      <c r="P86" s="15">
        <f t="shared" si="8"/>
        <v>1</v>
      </c>
      <c r="Q86" s="14">
        <v>6000000000</v>
      </c>
      <c r="R86" s="16" t="s">
        <v>108</v>
      </c>
    </row>
    <row r="87" spans="1:18" ht="63" x14ac:dyDescent="0.25">
      <c r="A87" s="17" t="s">
        <v>117</v>
      </c>
      <c r="B87" s="17" t="s">
        <v>119</v>
      </c>
      <c r="C87" s="17" t="s">
        <v>120</v>
      </c>
      <c r="D87" s="17" t="s">
        <v>154</v>
      </c>
      <c r="E87" s="17" t="s">
        <v>122</v>
      </c>
      <c r="F87" s="17" t="s">
        <v>156</v>
      </c>
      <c r="G87" s="17" t="s">
        <v>71</v>
      </c>
      <c r="H87" s="18" t="s">
        <v>157</v>
      </c>
      <c r="I87" s="19">
        <v>13700000000</v>
      </c>
      <c r="J87" s="19">
        <v>0</v>
      </c>
      <c r="K87" s="19">
        <v>13700000000</v>
      </c>
      <c r="L87" s="19">
        <v>0</v>
      </c>
      <c r="M87" s="19">
        <v>13700000000</v>
      </c>
      <c r="N87" s="15">
        <f t="shared" si="7"/>
        <v>1</v>
      </c>
      <c r="O87" s="19">
        <v>13700000000</v>
      </c>
      <c r="P87" s="15">
        <f t="shared" si="8"/>
        <v>1</v>
      </c>
      <c r="Q87" s="19">
        <v>5000000000</v>
      </c>
      <c r="R87" s="17" t="s">
        <v>108</v>
      </c>
    </row>
    <row r="88" spans="1:18" ht="63" x14ac:dyDescent="0.25">
      <c r="A88" s="17" t="s">
        <v>117</v>
      </c>
      <c r="B88" s="17" t="s">
        <v>119</v>
      </c>
      <c r="C88" s="17" t="s">
        <v>120</v>
      </c>
      <c r="D88" s="17" t="s">
        <v>154</v>
      </c>
      <c r="E88" s="17" t="s">
        <v>122</v>
      </c>
      <c r="F88" s="17" t="s">
        <v>158</v>
      </c>
      <c r="G88" s="17" t="s">
        <v>71</v>
      </c>
      <c r="H88" s="18" t="s">
        <v>159</v>
      </c>
      <c r="I88" s="19">
        <v>6300000000</v>
      </c>
      <c r="J88" s="19">
        <v>0</v>
      </c>
      <c r="K88" s="19">
        <v>6300000000</v>
      </c>
      <c r="L88" s="19">
        <v>0</v>
      </c>
      <c r="M88" s="19">
        <v>6300000000</v>
      </c>
      <c r="N88" s="15">
        <f t="shared" si="7"/>
        <v>1</v>
      </c>
      <c r="O88" s="19">
        <v>6300000000</v>
      </c>
      <c r="P88" s="15">
        <f t="shared" si="8"/>
        <v>1</v>
      </c>
      <c r="Q88" s="19">
        <v>1000000000</v>
      </c>
      <c r="R88" s="17" t="s">
        <v>108</v>
      </c>
    </row>
    <row r="89" spans="1:18" ht="63" x14ac:dyDescent="0.25">
      <c r="A89" s="12" t="s">
        <v>117</v>
      </c>
      <c r="B89" s="12" t="s">
        <v>119</v>
      </c>
      <c r="C89" s="12" t="s">
        <v>120</v>
      </c>
      <c r="D89" s="12" t="s">
        <v>160</v>
      </c>
      <c r="E89" s="12"/>
      <c r="F89" s="12"/>
      <c r="G89" s="12"/>
      <c r="H89" s="13" t="s">
        <v>161</v>
      </c>
      <c r="I89" s="14">
        <v>161379786861</v>
      </c>
      <c r="J89" s="14">
        <v>0</v>
      </c>
      <c r="K89" s="14">
        <v>161296302663</v>
      </c>
      <c r="L89" s="14">
        <v>83484198</v>
      </c>
      <c r="M89" s="14">
        <v>21400922774</v>
      </c>
      <c r="N89" s="15">
        <f t="shared" si="7"/>
        <v>0.13261216407748197</v>
      </c>
      <c r="O89" s="14">
        <v>12204175870</v>
      </c>
      <c r="P89" s="15">
        <f t="shared" si="8"/>
        <v>7.5623943415613307E-2</v>
      </c>
      <c r="Q89" s="14">
        <v>7870354845</v>
      </c>
      <c r="R89" s="16" t="s">
        <v>131</v>
      </c>
    </row>
    <row r="90" spans="1:18" ht="110.25" x14ac:dyDescent="0.25">
      <c r="A90" s="17" t="s">
        <v>117</v>
      </c>
      <c r="B90" s="17" t="s">
        <v>119</v>
      </c>
      <c r="C90" s="17" t="s">
        <v>120</v>
      </c>
      <c r="D90" s="17" t="s">
        <v>160</v>
      </c>
      <c r="E90" s="17" t="s">
        <v>122</v>
      </c>
      <c r="F90" s="17" t="s">
        <v>134</v>
      </c>
      <c r="G90" s="17" t="s">
        <v>26</v>
      </c>
      <c r="H90" s="18" t="s">
        <v>162</v>
      </c>
      <c r="I90" s="19">
        <v>14019184369</v>
      </c>
      <c r="J90" s="19">
        <v>0</v>
      </c>
      <c r="K90" s="19">
        <v>13935700171</v>
      </c>
      <c r="L90" s="19">
        <v>83484198</v>
      </c>
      <c r="M90" s="19">
        <v>13135923448</v>
      </c>
      <c r="N90" s="15">
        <f t="shared" si="7"/>
        <v>0.93699626898743726</v>
      </c>
      <c r="O90" s="19">
        <v>3939176544</v>
      </c>
      <c r="P90" s="15">
        <f t="shared" si="8"/>
        <v>0.28098471639409539</v>
      </c>
      <c r="Q90" s="19">
        <v>3656525069</v>
      </c>
      <c r="R90" s="17" t="s">
        <v>131</v>
      </c>
    </row>
    <row r="91" spans="1:18" ht="110.25" x14ac:dyDescent="0.25">
      <c r="A91" s="17" t="s">
        <v>117</v>
      </c>
      <c r="B91" s="17" t="s">
        <v>119</v>
      </c>
      <c r="C91" s="17" t="s">
        <v>120</v>
      </c>
      <c r="D91" s="17" t="s">
        <v>160</v>
      </c>
      <c r="E91" s="17" t="s">
        <v>122</v>
      </c>
      <c r="F91" s="17" t="s">
        <v>134</v>
      </c>
      <c r="G91" s="17" t="s">
        <v>71</v>
      </c>
      <c r="H91" s="18" t="s">
        <v>163</v>
      </c>
      <c r="I91" s="19">
        <v>147360602492</v>
      </c>
      <c r="J91" s="19">
        <v>0</v>
      </c>
      <c r="K91" s="19">
        <v>147360602492</v>
      </c>
      <c r="L91" s="19">
        <v>0</v>
      </c>
      <c r="M91" s="19">
        <v>8264999326</v>
      </c>
      <c r="N91" s="15">
        <f t="shared" si="7"/>
        <v>5.6086899661316837E-2</v>
      </c>
      <c r="O91" s="19">
        <v>8264999326</v>
      </c>
      <c r="P91" s="15">
        <f t="shared" si="8"/>
        <v>5.6086899661316837E-2</v>
      </c>
      <c r="Q91" s="19">
        <v>4213829776</v>
      </c>
      <c r="R91" s="17" t="s">
        <v>131</v>
      </c>
    </row>
    <row r="92" spans="1:18" ht="31.5" x14ac:dyDescent="0.25">
      <c r="A92" s="12" t="s">
        <v>117</v>
      </c>
      <c r="B92" s="12" t="s">
        <v>119</v>
      </c>
      <c r="C92" s="12" t="s">
        <v>120</v>
      </c>
      <c r="D92" s="12" t="s">
        <v>164</v>
      </c>
      <c r="E92" s="12"/>
      <c r="F92" s="12"/>
      <c r="G92" s="12"/>
      <c r="H92" s="13" t="s">
        <v>165</v>
      </c>
      <c r="I92" s="14">
        <v>192137181909</v>
      </c>
      <c r="J92" s="14">
        <v>0</v>
      </c>
      <c r="K92" s="14">
        <v>192137181909</v>
      </c>
      <c r="L92" s="14">
        <v>0</v>
      </c>
      <c r="M92" s="14">
        <v>192137022933</v>
      </c>
      <c r="N92" s="15">
        <f t="shared" si="7"/>
        <v>0.99999917259117455</v>
      </c>
      <c r="O92" s="14">
        <v>65984225929</v>
      </c>
      <c r="P92" s="15">
        <f t="shared" si="8"/>
        <v>0.34342247176421814</v>
      </c>
      <c r="Q92" s="14">
        <v>65900651722</v>
      </c>
      <c r="R92" s="16" t="s">
        <v>131</v>
      </c>
    </row>
    <row r="93" spans="1:18" ht="63" x14ac:dyDescent="0.25">
      <c r="A93" s="17" t="s">
        <v>117</v>
      </c>
      <c r="B93" s="17" t="s">
        <v>119</v>
      </c>
      <c r="C93" s="17" t="s">
        <v>120</v>
      </c>
      <c r="D93" s="17" t="s">
        <v>164</v>
      </c>
      <c r="E93" s="17" t="s">
        <v>122</v>
      </c>
      <c r="F93" s="17" t="s">
        <v>166</v>
      </c>
      <c r="G93" s="17" t="s">
        <v>26</v>
      </c>
      <c r="H93" s="18" t="s">
        <v>167</v>
      </c>
      <c r="I93" s="19">
        <v>49568938894</v>
      </c>
      <c r="J93" s="19">
        <v>0</v>
      </c>
      <c r="K93" s="19">
        <v>49568938894</v>
      </c>
      <c r="L93" s="19">
        <v>0</v>
      </c>
      <c r="M93" s="19">
        <v>49568779918</v>
      </c>
      <c r="N93" s="15">
        <f t="shared" si="7"/>
        <v>0.99999679283027743</v>
      </c>
      <c r="O93" s="19">
        <v>42163468624</v>
      </c>
      <c r="P93" s="15">
        <f t="shared" si="8"/>
        <v>0.85060260648636998</v>
      </c>
      <c r="Q93" s="19">
        <v>42163468624</v>
      </c>
      <c r="R93" s="17" t="s">
        <v>131</v>
      </c>
    </row>
    <row r="94" spans="1:18" ht="63" x14ac:dyDescent="0.25">
      <c r="A94" s="17" t="s">
        <v>117</v>
      </c>
      <c r="B94" s="17" t="s">
        <v>119</v>
      </c>
      <c r="C94" s="17" t="s">
        <v>120</v>
      </c>
      <c r="D94" s="17" t="s">
        <v>164</v>
      </c>
      <c r="E94" s="17" t="s">
        <v>122</v>
      </c>
      <c r="F94" s="17" t="s">
        <v>166</v>
      </c>
      <c r="G94" s="17" t="s">
        <v>71</v>
      </c>
      <c r="H94" s="18" t="s">
        <v>168</v>
      </c>
      <c r="I94" s="19">
        <v>142568243015</v>
      </c>
      <c r="J94" s="19">
        <v>0</v>
      </c>
      <c r="K94" s="19">
        <v>142568243015</v>
      </c>
      <c r="L94" s="19">
        <v>0</v>
      </c>
      <c r="M94" s="19">
        <v>142568243015</v>
      </c>
      <c r="N94" s="15">
        <f t="shared" si="7"/>
        <v>1</v>
      </c>
      <c r="O94" s="19">
        <v>23820757305</v>
      </c>
      <c r="P94" s="15">
        <f t="shared" si="8"/>
        <v>0.16708319329216781</v>
      </c>
      <c r="Q94" s="19">
        <v>23737183098</v>
      </c>
      <c r="R94" s="17" t="s">
        <v>131</v>
      </c>
    </row>
    <row r="95" spans="1:18" ht="78.75" x14ac:dyDescent="0.25">
      <c r="A95" s="12" t="s">
        <v>117</v>
      </c>
      <c r="B95" s="12" t="s">
        <v>119</v>
      </c>
      <c r="C95" s="12" t="s">
        <v>120</v>
      </c>
      <c r="D95" s="12" t="s">
        <v>169</v>
      </c>
      <c r="E95" s="12" t="s">
        <v>170</v>
      </c>
      <c r="F95" s="12" t="s">
        <v>170</v>
      </c>
      <c r="G95" s="12" t="s">
        <v>170</v>
      </c>
      <c r="H95" s="13" t="s">
        <v>171</v>
      </c>
      <c r="I95" s="14">
        <v>8608566848</v>
      </c>
      <c r="J95" s="14">
        <v>0</v>
      </c>
      <c r="K95" s="14">
        <v>8599686396</v>
      </c>
      <c r="L95" s="14">
        <v>8880452</v>
      </c>
      <c r="M95" s="14">
        <v>8597987729</v>
      </c>
      <c r="N95" s="15">
        <f t="shared" si="7"/>
        <v>0.99877109405237907</v>
      </c>
      <c r="O95" s="14">
        <v>5056735847.8900003</v>
      </c>
      <c r="P95" s="15">
        <f t="shared" si="8"/>
        <v>0.58740739744209747</v>
      </c>
      <c r="Q95" s="14">
        <v>5056735847.8900003</v>
      </c>
      <c r="R95" s="16" t="s">
        <v>172</v>
      </c>
    </row>
    <row r="96" spans="1:18" ht="126" x14ac:dyDescent="0.25">
      <c r="A96" s="17" t="s">
        <v>117</v>
      </c>
      <c r="B96" s="17" t="s">
        <v>119</v>
      </c>
      <c r="C96" s="17" t="s">
        <v>120</v>
      </c>
      <c r="D96" s="17" t="s">
        <v>169</v>
      </c>
      <c r="E96" s="17" t="s">
        <v>122</v>
      </c>
      <c r="F96" s="17" t="s">
        <v>173</v>
      </c>
      <c r="G96" s="17" t="s">
        <v>26</v>
      </c>
      <c r="H96" s="18" t="s">
        <v>174</v>
      </c>
      <c r="I96" s="19">
        <v>7992835965</v>
      </c>
      <c r="J96" s="19">
        <v>0</v>
      </c>
      <c r="K96" s="19">
        <v>7983955513</v>
      </c>
      <c r="L96" s="19">
        <v>8880452</v>
      </c>
      <c r="M96" s="19">
        <v>7982256846</v>
      </c>
      <c r="N96" s="15">
        <f t="shared" si="7"/>
        <v>0.99867642485766939</v>
      </c>
      <c r="O96" s="19">
        <v>4441004964.8900003</v>
      </c>
      <c r="P96" s="15">
        <f t="shared" si="8"/>
        <v>0.55562318360301799</v>
      </c>
      <c r="Q96" s="19">
        <v>4441004964.8900003</v>
      </c>
      <c r="R96" s="17" t="s">
        <v>172</v>
      </c>
    </row>
    <row r="97" spans="1:18" ht="110.25" x14ac:dyDescent="0.25">
      <c r="A97" s="17" t="s">
        <v>117</v>
      </c>
      <c r="B97" s="17" t="s">
        <v>119</v>
      </c>
      <c r="C97" s="17" t="s">
        <v>120</v>
      </c>
      <c r="D97" s="17" t="s">
        <v>169</v>
      </c>
      <c r="E97" s="17" t="s">
        <v>122</v>
      </c>
      <c r="F97" s="17" t="s">
        <v>175</v>
      </c>
      <c r="G97" s="17" t="s">
        <v>26</v>
      </c>
      <c r="H97" s="18" t="s">
        <v>176</v>
      </c>
      <c r="I97" s="19">
        <v>615730883</v>
      </c>
      <c r="J97" s="19">
        <v>0</v>
      </c>
      <c r="K97" s="19">
        <v>615730883</v>
      </c>
      <c r="L97" s="19">
        <v>0</v>
      </c>
      <c r="M97" s="19">
        <v>615730883</v>
      </c>
      <c r="N97" s="15">
        <f t="shared" si="7"/>
        <v>1</v>
      </c>
      <c r="O97" s="19">
        <v>615730883</v>
      </c>
      <c r="P97" s="15">
        <f t="shared" si="8"/>
        <v>1</v>
      </c>
      <c r="Q97" s="19">
        <v>615730883</v>
      </c>
      <c r="R97" s="17" t="s">
        <v>172</v>
      </c>
    </row>
    <row r="98" spans="1:18" ht="63" x14ac:dyDescent="0.25">
      <c r="A98" s="12" t="s">
        <v>117</v>
      </c>
      <c r="B98" s="12" t="s">
        <v>119</v>
      </c>
      <c r="C98" s="12" t="s">
        <v>120</v>
      </c>
      <c r="D98" s="12" t="s">
        <v>177</v>
      </c>
      <c r="E98" s="12"/>
      <c r="F98" s="12"/>
      <c r="G98" s="12"/>
      <c r="H98" s="13" t="s">
        <v>178</v>
      </c>
      <c r="I98" s="14">
        <v>47743286914</v>
      </c>
      <c r="J98" s="14">
        <v>0</v>
      </c>
      <c r="K98" s="14">
        <v>47743286914</v>
      </c>
      <c r="L98" s="14">
        <v>0</v>
      </c>
      <c r="M98" s="14">
        <v>38037065564</v>
      </c>
      <c r="N98" s="15">
        <f t="shared" si="7"/>
        <v>0.7966997670796353</v>
      </c>
      <c r="O98" s="14">
        <v>23616086780</v>
      </c>
      <c r="P98" s="15">
        <f t="shared" si="8"/>
        <v>0.49464727517691998</v>
      </c>
      <c r="Q98" s="14">
        <v>23616086780</v>
      </c>
      <c r="R98" s="16" t="s">
        <v>131</v>
      </c>
    </row>
    <row r="99" spans="1:18" ht="126" x14ac:dyDescent="0.25">
      <c r="A99" s="17" t="s">
        <v>117</v>
      </c>
      <c r="B99" s="17" t="s">
        <v>119</v>
      </c>
      <c r="C99" s="17" t="s">
        <v>120</v>
      </c>
      <c r="D99" s="17" t="s">
        <v>177</v>
      </c>
      <c r="E99" s="17" t="s">
        <v>122</v>
      </c>
      <c r="F99" s="17" t="s">
        <v>173</v>
      </c>
      <c r="G99" s="17" t="s">
        <v>26</v>
      </c>
      <c r="H99" s="18" t="s">
        <v>179</v>
      </c>
      <c r="I99" s="19">
        <v>750843184</v>
      </c>
      <c r="J99" s="19">
        <v>0</v>
      </c>
      <c r="K99" s="19">
        <v>750843184</v>
      </c>
      <c r="L99" s="19">
        <v>0</v>
      </c>
      <c r="M99" s="19">
        <v>650285584</v>
      </c>
      <c r="N99" s="15">
        <f t="shared" si="7"/>
        <v>0.86607376594364871</v>
      </c>
      <c r="O99" s="19">
        <v>440660144</v>
      </c>
      <c r="P99" s="15">
        <f t="shared" si="8"/>
        <v>0.58688705363542326</v>
      </c>
      <c r="Q99" s="19">
        <v>440660144</v>
      </c>
      <c r="R99" s="17" t="s">
        <v>131</v>
      </c>
    </row>
    <row r="100" spans="1:18" ht="110.25" x14ac:dyDescent="0.25">
      <c r="A100" s="17" t="s">
        <v>117</v>
      </c>
      <c r="B100" s="17" t="s">
        <v>119</v>
      </c>
      <c r="C100" s="17" t="s">
        <v>120</v>
      </c>
      <c r="D100" s="17" t="s">
        <v>177</v>
      </c>
      <c r="E100" s="17" t="s">
        <v>122</v>
      </c>
      <c r="F100" s="17" t="s">
        <v>180</v>
      </c>
      <c r="G100" s="17" t="s">
        <v>26</v>
      </c>
      <c r="H100" s="18" t="s">
        <v>181</v>
      </c>
      <c r="I100" s="19">
        <v>2323291426</v>
      </c>
      <c r="J100" s="19">
        <v>0</v>
      </c>
      <c r="K100" s="19">
        <v>2323291426</v>
      </c>
      <c r="L100" s="19">
        <v>0</v>
      </c>
      <c r="M100" s="19">
        <v>2200398926</v>
      </c>
      <c r="N100" s="15">
        <f t="shared" si="7"/>
        <v>0.94710413914298153</v>
      </c>
      <c r="O100" s="19">
        <v>903436008</v>
      </c>
      <c r="P100" s="15">
        <f t="shared" si="8"/>
        <v>0.38886038914000626</v>
      </c>
      <c r="Q100" s="19">
        <v>903436008</v>
      </c>
      <c r="R100" s="17" t="s">
        <v>131</v>
      </c>
    </row>
    <row r="101" spans="1:18" ht="110.25" x14ac:dyDescent="0.25">
      <c r="A101" s="17" t="s">
        <v>117</v>
      </c>
      <c r="B101" s="17" t="s">
        <v>119</v>
      </c>
      <c r="C101" s="17" t="s">
        <v>120</v>
      </c>
      <c r="D101" s="17" t="s">
        <v>177</v>
      </c>
      <c r="E101" s="17" t="s">
        <v>122</v>
      </c>
      <c r="F101" s="17" t="s">
        <v>180</v>
      </c>
      <c r="G101" s="17" t="s">
        <v>71</v>
      </c>
      <c r="H101" s="18" t="s">
        <v>182</v>
      </c>
      <c r="I101" s="19">
        <v>44669152304</v>
      </c>
      <c r="J101" s="19">
        <v>0</v>
      </c>
      <c r="K101" s="19">
        <v>44669152304</v>
      </c>
      <c r="L101" s="19">
        <v>0</v>
      </c>
      <c r="M101" s="19">
        <v>35186381054</v>
      </c>
      <c r="N101" s="15">
        <f t="shared" si="7"/>
        <v>0.78771096470637869</v>
      </c>
      <c r="O101" s="19">
        <v>22271990628</v>
      </c>
      <c r="P101" s="15">
        <f t="shared" si="8"/>
        <v>0.49859890952095826</v>
      </c>
      <c r="Q101" s="19">
        <v>22271990628</v>
      </c>
      <c r="R101" s="17" t="s">
        <v>131</v>
      </c>
    </row>
    <row r="102" spans="1:18" ht="63" x14ac:dyDescent="0.25">
      <c r="A102" s="12" t="s">
        <v>117</v>
      </c>
      <c r="B102" s="12" t="s">
        <v>119</v>
      </c>
      <c r="C102" s="12" t="s">
        <v>120</v>
      </c>
      <c r="D102" s="12" t="s">
        <v>183</v>
      </c>
      <c r="E102" s="12" t="s">
        <v>170</v>
      </c>
      <c r="F102" s="12" t="s">
        <v>170</v>
      </c>
      <c r="G102" s="12" t="s">
        <v>170</v>
      </c>
      <c r="H102" s="13" t="s">
        <v>184</v>
      </c>
      <c r="I102" s="14">
        <v>200000000000</v>
      </c>
      <c r="J102" s="14">
        <v>0</v>
      </c>
      <c r="K102" s="14">
        <v>200000000000</v>
      </c>
      <c r="L102" s="14">
        <v>0</v>
      </c>
      <c r="M102" s="14">
        <v>197885972000</v>
      </c>
      <c r="N102" s="15">
        <f t="shared" si="7"/>
        <v>0.98942985999999999</v>
      </c>
      <c r="O102" s="14">
        <v>197541240364</v>
      </c>
      <c r="P102" s="15">
        <f t="shared" si="8"/>
        <v>0.98770620182000002</v>
      </c>
      <c r="Q102" s="14">
        <v>197541240364</v>
      </c>
      <c r="R102" s="16" t="s">
        <v>185</v>
      </c>
    </row>
    <row r="103" spans="1:18" ht="78.75" x14ac:dyDescent="0.25">
      <c r="A103" s="17" t="s">
        <v>117</v>
      </c>
      <c r="B103" s="17" t="s">
        <v>119</v>
      </c>
      <c r="C103" s="17" t="s">
        <v>120</v>
      </c>
      <c r="D103" s="17" t="s">
        <v>183</v>
      </c>
      <c r="E103" s="17" t="s">
        <v>122</v>
      </c>
      <c r="F103" s="17" t="s">
        <v>186</v>
      </c>
      <c r="G103" s="17" t="s">
        <v>71</v>
      </c>
      <c r="H103" s="18" t="s">
        <v>187</v>
      </c>
      <c r="I103" s="19">
        <v>200000000000</v>
      </c>
      <c r="J103" s="19">
        <v>0</v>
      </c>
      <c r="K103" s="19">
        <v>200000000000</v>
      </c>
      <c r="L103" s="19">
        <v>0</v>
      </c>
      <c r="M103" s="19">
        <v>197885972000</v>
      </c>
      <c r="N103" s="15">
        <f t="shared" si="7"/>
        <v>0.98942985999999999</v>
      </c>
      <c r="O103" s="19">
        <v>197541240364</v>
      </c>
      <c r="P103" s="15">
        <f t="shared" si="8"/>
        <v>0.98770620182000002</v>
      </c>
      <c r="Q103" s="19">
        <v>197541240364</v>
      </c>
      <c r="R103" s="17" t="s">
        <v>185</v>
      </c>
    </row>
    <row r="104" spans="1:18" ht="63" x14ac:dyDescent="0.25">
      <c r="A104" s="12" t="s">
        <v>117</v>
      </c>
      <c r="B104" s="12" t="s">
        <v>119</v>
      </c>
      <c r="C104" s="12" t="s">
        <v>120</v>
      </c>
      <c r="D104" s="12" t="s">
        <v>188</v>
      </c>
      <c r="E104" s="12" t="s">
        <v>170</v>
      </c>
      <c r="F104" s="12" t="s">
        <v>170</v>
      </c>
      <c r="G104" s="12" t="s">
        <v>170</v>
      </c>
      <c r="H104" s="13" t="s">
        <v>189</v>
      </c>
      <c r="I104" s="14">
        <v>3232059078</v>
      </c>
      <c r="J104" s="14">
        <v>0</v>
      </c>
      <c r="K104" s="14">
        <v>2248757999</v>
      </c>
      <c r="L104" s="14">
        <v>983301079</v>
      </c>
      <c r="M104" s="14">
        <v>410653088</v>
      </c>
      <c r="N104" s="15">
        <f t="shared" si="7"/>
        <v>0.12705618247984266</v>
      </c>
      <c r="O104" s="14">
        <v>67163423</v>
      </c>
      <c r="P104" s="15">
        <f t="shared" si="8"/>
        <v>2.0780382220476231E-2</v>
      </c>
      <c r="Q104" s="14">
        <v>54763423</v>
      </c>
      <c r="R104" s="16" t="s">
        <v>88</v>
      </c>
    </row>
    <row r="105" spans="1:18" ht="78.75" x14ac:dyDescent="0.25">
      <c r="A105" s="17" t="s">
        <v>117</v>
      </c>
      <c r="B105" s="17" t="s">
        <v>119</v>
      </c>
      <c r="C105" s="17" t="s">
        <v>120</v>
      </c>
      <c r="D105" s="17" t="s">
        <v>188</v>
      </c>
      <c r="E105" s="17" t="s">
        <v>122</v>
      </c>
      <c r="F105" s="17" t="s">
        <v>190</v>
      </c>
      <c r="G105" s="17" t="s">
        <v>26</v>
      </c>
      <c r="H105" s="18" t="s">
        <v>191</v>
      </c>
      <c r="I105" s="19">
        <v>2252298782</v>
      </c>
      <c r="J105" s="19">
        <v>0</v>
      </c>
      <c r="K105" s="19">
        <v>2031012617</v>
      </c>
      <c r="L105" s="19">
        <v>221286165</v>
      </c>
      <c r="M105" s="19">
        <v>206221728</v>
      </c>
      <c r="N105" s="15">
        <f t="shared" si="7"/>
        <v>9.1560555663435947E-2</v>
      </c>
      <c r="O105" s="19">
        <v>29222056</v>
      </c>
      <c r="P105" s="15">
        <f t="shared" si="8"/>
        <v>1.2974324824724786E-2</v>
      </c>
      <c r="Q105" s="19">
        <v>29222056</v>
      </c>
      <c r="R105" s="17" t="s">
        <v>88</v>
      </c>
    </row>
    <row r="106" spans="1:18" ht="78.75" x14ac:dyDescent="0.25">
      <c r="A106" s="17" t="s">
        <v>117</v>
      </c>
      <c r="B106" s="17" t="s">
        <v>119</v>
      </c>
      <c r="C106" s="17" t="s">
        <v>120</v>
      </c>
      <c r="D106" s="17" t="s">
        <v>188</v>
      </c>
      <c r="E106" s="17" t="s">
        <v>122</v>
      </c>
      <c r="F106" s="17" t="s">
        <v>192</v>
      </c>
      <c r="G106" s="17" t="s">
        <v>26</v>
      </c>
      <c r="H106" s="18" t="s">
        <v>193</v>
      </c>
      <c r="I106" s="19">
        <v>590711309</v>
      </c>
      <c r="J106" s="19">
        <v>0</v>
      </c>
      <c r="K106" s="19">
        <v>121345302</v>
      </c>
      <c r="L106" s="19">
        <v>469366007</v>
      </c>
      <c r="M106" s="19">
        <v>110414622</v>
      </c>
      <c r="N106" s="15">
        <f t="shared" si="7"/>
        <v>0.1869180771008398</v>
      </c>
      <c r="O106" s="19">
        <v>13554700</v>
      </c>
      <c r="P106" s="15">
        <f t="shared" si="8"/>
        <v>2.2946403418188155E-2</v>
      </c>
      <c r="Q106" s="19">
        <v>13554700</v>
      </c>
      <c r="R106" s="17" t="s">
        <v>88</v>
      </c>
    </row>
    <row r="107" spans="1:18" ht="110.25" x14ac:dyDescent="0.25">
      <c r="A107" s="17" t="s">
        <v>117</v>
      </c>
      <c r="B107" s="17" t="s">
        <v>119</v>
      </c>
      <c r="C107" s="17" t="s">
        <v>120</v>
      </c>
      <c r="D107" s="17" t="s">
        <v>188</v>
      </c>
      <c r="E107" s="17" t="s">
        <v>122</v>
      </c>
      <c r="F107" s="17" t="s">
        <v>194</v>
      </c>
      <c r="G107" s="17" t="s">
        <v>26</v>
      </c>
      <c r="H107" s="18" t="s">
        <v>195</v>
      </c>
      <c r="I107" s="19">
        <v>389048987</v>
      </c>
      <c r="J107" s="19">
        <v>0</v>
      </c>
      <c r="K107" s="19">
        <v>96400080</v>
      </c>
      <c r="L107" s="19">
        <v>292648907</v>
      </c>
      <c r="M107" s="19">
        <v>94016738</v>
      </c>
      <c r="N107" s="15">
        <f t="shared" si="7"/>
        <v>0.24165784037885182</v>
      </c>
      <c r="O107" s="19">
        <v>24386667</v>
      </c>
      <c r="P107" s="15">
        <f t="shared" si="8"/>
        <v>6.2682766990471567E-2</v>
      </c>
      <c r="Q107" s="19">
        <v>11986667</v>
      </c>
      <c r="R107" s="17" t="s">
        <v>88</v>
      </c>
    </row>
    <row r="108" spans="1:18" ht="63" x14ac:dyDescent="0.25">
      <c r="A108" s="12" t="s">
        <v>117</v>
      </c>
      <c r="B108" s="12" t="s">
        <v>196</v>
      </c>
      <c r="C108" s="12" t="s">
        <v>120</v>
      </c>
      <c r="D108" s="12" t="s">
        <v>137</v>
      </c>
      <c r="E108" s="12"/>
      <c r="F108" s="12"/>
      <c r="G108" s="12"/>
      <c r="H108" s="13" t="s">
        <v>197</v>
      </c>
      <c r="I108" s="14">
        <v>73000000000</v>
      </c>
      <c r="J108" s="14">
        <v>0</v>
      </c>
      <c r="K108" s="14">
        <v>72362936274</v>
      </c>
      <c r="L108" s="14">
        <v>637063726</v>
      </c>
      <c r="M108" s="14">
        <v>72115359989</v>
      </c>
      <c r="N108" s="15">
        <f t="shared" si="7"/>
        <v>0.98788164368493148</v>
      </c>
      <c r="O108" s="14">
        <v>43103015688</v>
      </c>
      <c r="P108" s="15">
        <f t="shared" si="8"/>
        <v>0.59045226969863018</v>
      </c>
      <c r="Q108" s="14">
        <v>42542623410</v>
      </c>
      <c r="R108" s="16" t="s">
        <v>185</v>
      </c>
    </row>
    <row r="109" spans="1:18" ht="94.5" x14ac:dyDescent="0.25">
      <c r="A109" s="17" t="s">
        <v>117</v>
      </c>
      <c r="B109" s="17" t="s">
        <v>196</v>
      </c>
      <c r="C109" s="17" t="s">
        <v>120</v>
      </c>
      <c r="D109" s="17" t="s">
        <v>137</v>
      </c>
      <c r="E109" s="17" t="s">
        <v>122</v>
      </c>
      <c r="F109" s="17" t="s">
        <v>198</v>
      </c>
      <c r="G109" s="17" t="s">
        <v>26</v>
      </c>
      <c r="H109" s="18" t="s">
        <v>199</v>
      </c>
      <c r="I109" s="19">
        <v>2748098226</v>
      </c>
      <c r="J109" s="19">
        <v>0</v>
      </c>
      <c r="K109" s="19">
        <v>2744322221</v>
      </c>
      <c r="L109" s="19">
        <v>3776005</v>
      </c>
      <c r="M109" s="19">
        <v>2744322221</v>
      </c>
      <c r="N109" s="15">
        <f t="shared" si="7"/>
        <v>0.99862595704757751</v>
      </c>
      <c r="O109" s="19">
        <v>1668025390</v>
      </c>
      <c r="P109" s="15">
        <f t="shared" si="8"/>
        <v>0.60697444298703174</v>
      </c>
      <c r="Q109" s="19">
        <v>1377633112</v>
      </c>
      <c r="R109" s="17" t="s">
        <v>185</v>
      </c>
    </row>
    <row r="110" spans="1:18" ht="94.5" x14ac:dyDescent="0.25">
      <c r="A110" s="17" t="s">
        <v>117</v>
      </c>
      <c r="B110" s="17" t="s">
        <v>196</v>
      </c>
      <c r="C110" s="17" t="s">
        <v>120</v>
      </c>
      <c r="D110" s="17" t="s">
        <v>137</v>
      </c>
      <c r="E110" s="17" t="s">
        <v>122</v>
      </c>
      <c r="F110" s="17" t="s">
        <v>200</v>
      </c>
      <c r="G110" s="17" t="s">
        <v>26</v>
      </c>
      <c r="H110" s="18" t="s">
        <v>201</v>
      </c>
      <c r="I110" s="19">
        <v>9384285074</v>
      </c>
      <c r="J110" s="19">
        <v>0</v>
      </c>
      <c r="K110" s="19">
        <v>8969349999</v>
      </c>
      <c r="L110" s="19">
        <v>414935075</v>
      </c>
      <c r="M110" s="19">
        <v>8949483333</v>
      </c>
      <c r="N110" s="15">
        <f t="shared" si="7"/>
        <v>0.95366703615977555</v>
      </c>
      <c r="O110" s="19">
        <v>6040913334</v>
      </c>
      <c r="P110" s="15">
        <f t="shared" si="8"/>
        <v>0.64372653711649175</v>
      </c>
      <c r="Q110" s="19">
        <v>5770913334</v>
      </c>
      <c r="R110" s="17" t="s">
        <v>185</v>
      </c>
    </row>
    <row r="111" spans="1:18" ht="110.25" x14ac:dyDescent="0.25">
      <c r="A111" s="17" t="s">
        <v>117</v>
      </c>
      <c r="B111" s="17" t="s">
        <v>196</v>
      </c>
      <c r="C111" s="17" t="s">
        <v>120</v>
      </c>
      <c r="D111" s="17" t="s">
        <v>137</v>
      </c>
      <c r="E111" s="17" t="s">
        <v>122</v>
      </c>
      <c r="F111" s="17" t="s">
        <v>202</v>
      </c>
      <c r="G111" s="17" t="s">
        <v>71</v>
      </c>
      <c r="H111" s="18" t="s">
        <v>203</v>
      </c>
      <c r="I111" s="19">
        <v>1860000000</v>
      </c>
      <c r="J111" s="19">
        <v>0</v>
      </c>
      <c r="K111" s="19">
        <v>1641647354</v>
      </c>
      <c r="L111" s="19">
        <v>218352646</v>
      </c>
      <c r="M111" s="19">
        <v>1641647354</v>
      </c>
      <c r="N111" s="15">
        <f t="shared" si="7"/>
        <v>0.88260610430107522</v>
      </c>
      <c r="O111" s="19">
        <v>1641647354</v>
      </c>
      <c r="P111" s="15">
        <f t="shared" si="8"/>
        <v>0.88260610430107522</v>
      </c>
      <c r="Q111" s="19">
        <v>1641647354</v>
      </c>
      <c r="R111" s="17" t="s">
        <v>185</v>
      </c>
    </row>
    <row r="112" spans="1:18" ht="78.75" x14ac:dyDescent="0.25">
      <c r="A112" s="17" t="s">
        <v>117</v>
      </c>
      <c r="B112" s="17" t="s">
        <v>196</v>
      </c>
      <c r="C112" s="17" t="s">
        <v>120</v>
      </c>
      <c r="D112" s="17" t="s">
        <v>137</v>
      </c>
      <c r="E112" s="17" t="s">
        <v>122</v>
      </c>
      <c r="F112" s="17" t="s">
        <v>198</v>
      </c>
      <c r="G112" s="17" t="s">
        <v>71</v>
      </c>
      <c r="H112" s="18" t="s">
        <v>204</v>
      </c>
      <c r="I112" s="19">
        <v>695901774</v>
      </c>
      <c r="J112" s="19">
        <v>0</v>
      </c>
      <c r="K112" s="19">
        <v>695901774</v>
      </c>
      <c r="L112" s="19">
        <v>0</v>
      </c>
      <c r="M112" s="19">
        <v>695901774</v>
      </c>
      <c r="N112" s="15">
        <f t="shared" si="7"/>
        <v>1</v>
      </c>
      <c r="O112" s="19">
        <v>695901774</v>
      </c>
      <c r="P112" s="15">
        <f t="shared" si="8"/>
        <v>1</v>
      </c>
      <c r="Q112" s="19">
        <v>695901774</v>
      </c>
      <c r="R112" s="17" t="s">
        <v>185</v>
      </c>
    </row>
    <row r="113" spans="1:18" ht="94.5" x14ac:dyDescent="0.25">
      <c r="A113" s="17" t="s">
        <v>117</v>
      </c>
      <c r="B113" s="17" t="s">
        <v>196</v>
      </c>
      <c r="C113" s="17" t="s">
        <v>120</v>
      </c>
      <c r="D113" s="17" t="s">
        <v>137</v>
      </c>
      <c r="E113" s="17" t="s">
        <v>122</v>
      </c>
      <c r="F113" s="17" t="s">
        <v>200</v>
      </c>
      <c r="G113" s="17" t="s">
        <v>71</v>
      </c>
      <c r="H113" s="18" t="s">
        <v>205</v>
      </c>
      <c r="I113" s="19">
        <v>58311714926</v>
      </c>
      <c r="J113" s="19">
        <v>0</v>
      </c>
      <c r="K113" s="19">
        <v>58311714926</v>
      </c>
      <c r="L113" s="19">
        <v>0</v>
      </c>
      <c r="M113" s="19">
        <v>58084005307</v>
      </c>
      <c r="N113" s="15">
        <f t="shared" si="7"/>
        <v>0.9960949593183982</v>
      </c>
      <c r="O113" s="19">
        <v>33056527836</v>
      </c>
      <c r="P113" s="15">
        <f t="shared" si="8"/>
        <v>0.56689342575415791</v>
      </c>
      <c r="Q113" s="19">
        <v>33056527836</v>
      </c>
      <c r="R113" s="17" t="s">
        <v>185</v>
      </c>
    </row>
    <row r="114" spans="1:18" ht="47.25" x14ac:dyDescent="0.25">
      <c r="A114" s="12" t="s">
        <v>117</v>
      </c>
      <c r="B114" s="12" t="s">
        <v>196</v>
      </c>
      <c r="C114" s="12" t="s">
        <v>120</v>
      </c>
      <c r="D114" s="12" t="s">
        <v>206</v>
      </c>
      <c r="E114" s="12"/>
      <c r="F114" s="12"/>
      <c r="G114" s="12"/>
      <c r="H114" s="13" t="s">
        <v>207</v>
      </c>
      <c r="I114" s="14">
        <v>9245584867</v>
      </c>
      <c r="J114" s="14">
        <v>0</v>
      </c>
      <c r="K114" s="14">
        <v>8699584867</v>
      </c>
      <c r="L114" s="14">
        <v>546000000</v>
      </c>
      <c r="M114" s="14">
        <v>4065109867</v>
      </c>
      <c r="N114" s="15">
        <f t="shared" si="7"/>
        <v>0.43968120194423604</v>
      </c>
      <c r="O114" s="14">
        <v>2106659200</v>
      </c>
      <c r="P114" s="15">
        <f t="shared" si="8"/>
        <v>0.22785569872591166</v>
      </c>
      <c r="Q114" s="14">
        <v>1806659200</v>
      </c>
      <c r="R114" s="16" t="s">
        <v>208</v>
      </c>
    </row>
    <row r="115" spans="1:18" ht="110.25" x14ac:dyDescent="0.25">
      <c r="A115" s="17" t="s">
        <v>117</v>
      </c>
      <c r="B115" s="17" t="s">
        <v>196</v>
      </c>
      <c r="C115" s="17" t="s">
        <v>120</v>
      </c>
      <c r="D115" s="17" t="s">
        <v>206</v>
      </c>
      <c r="E115" s="17" t="s">
        <v>122</v>
      </c>
      <c r="F115" s="17" t="s">
        <v>209</v>
      </c>
      <c r="G115" s="17" t="s">
        <v>26</v>
      </c>
      <c r="H115" s="18" t="s">
        <v>210</v>
      </c>
      <c r="I115" s="19">
        <v>27383333.5</v>
      </c>
      <c r="J115" s="19">
        <v>0</v>
      </c>
      <c r="K115" s="19">
        <v>27383333.5</v>
      </c>
      <c r="L115" s="19">
        <v>0</v>
      </c>
      <c r="M115" s="19">
        <v>27383333.5</v>
      </c>
      <c r="N115" s="15">
        <f t="shared" si="7"/>
        <v>1</v>
      </c>
      <c r="O115" s="19">
        <v>4133333</v>
      </c>
      <c r="P115" s="15">
        <f t="shared" si="8"/>
        <v>0.15094338313485464</v>
      </c>
      <c r="Q115" s="19">
        <v>4133333</v>
      </c>
      <c r="R115" s="17" t="s">
        <v>208</v>
      </c>
    </row>
    <row r="116" spans="1:18" ht="110.25" x14ac:dyDescent="0.25">
      <c r="A116" s="17" t="s">
        <v>117</v>
      </c>
      <c r="B116" s="17" t="s">
        <v>196</v>
      </c>
      <c r="C116" s="17" t="s">
        <v>120</v>
      </c>
      <c r="D116" s="17" t="s">
        <v>206</v>
      </c>
      <c r="E116" s="17" t="s">
        <v>122</v>
      </c>
      <c r="F116" s="17" t="s">
        <v>211</v>
      </c>
      <c r="G116" s="17" t="s">
        <v>26</v>
      </c>
      <c r="H116" s="18" t="s">
        <v>212</v>
      </c>
      <c r="I116" s="19">
        <v>239466667</v>
      </c>
      <c r="J116" s="19">
        <v>0</v>
      </c>
      <c r="K116" s="19">
        <v>239466667</v>
      </c>
      <c r="L116" s="19">
        <v>0</v>
      </c>
      <c r="M116" s="19">
        <v>239466667</v>
      </c>
      <c r="N116" s="15">
        <f t="shared" si="7"/>
        <v>1</v>
      </c>
      <c r="O116" s="19">
        <v>155466667</v>
      </c>
      <c r="P116" s="15">
        <f t="shared" si="8"/>
        <v>0.64922049046600716</v>
      </c>
      <c r="Q116" s="19">
        <v>155466667</v>
      </c>
      <c r="R116" s="17" t="s">
        <v>208</v>
      </c>
    </row>
    <row r="117" spans="1:18" ht="78.75" x14ac:dyDescent="0.25">
      <c r="A117" s="17" t="s">
        <v>117</v>
      </c>
      <c r="B117" s="17" t="s">
        <v>196</v>
      </c>
      <c r="C117" s="17" t="s">
        <v>120</v>
      </c>
      <c r="D117" s="17" t="s">
        <v>206</v>
      </c>
      <c r="E117" s="17" t="s">
        <v>122</v>
      </c>
      <c r="F117" s="17" t="s">
        <v>213</v>
      </c>
      <c r="G117" s="17" t="s">
        <v>26</v>
      </c>
      <c r="H117" s="18" t="s">
        <v>214</v>
      </c>
      <c r="I117" s="19">
        <v>186810666</v>
      </c>
      <c r="J117" s="19">
        <v>0</v>
      </c>
      <c r="K117" s="19">
        <v>186810666</v>
      </c>
      <c r="L117" s="19">
        <v>0</v>
      </c>
      <c r="M117" s="19">
        <v>186810666</v>
      </c>
      <c r="N117" s="15">
        <f t="shared" si="7"/>
        <v>1</v>
      </c>
      <c r="O117" s="19">
        <v>116588443</v>
      </c>
      <c r="P117" s="15">
        <f t="shared" si="8"/>
        <v>0.62409949868708248</v>
      </c>
      <c r="Q117" s="19">
        <v>116588443</v>
      </c>
      <c r="R117" s="17" t="s">
        <v>208</v>
      </c>
    </row>
    <row r="118" spans="1:18" ht="94.5" x14ac:dyDescent="0.25">
      <c r="A118" s="17" t="s">
        <v>117</v>
      </c>
      <c r="B118" s="17" t="s">
        <v>196</v>
      </c>
      <c r="C118" s="17" t="s">
        <v>120</v>
      </c>
      <c r="D118" s="17" t="s">
        <v>206</v>
      </c>
      <c r="E118" s="17" t="s">
        <v>122</v>
      </c>
      <c r="F118" s="17" t="s">
        <v>215</v>
      </c>
      <c r="G118" s="17" t="s">
        <v>26</v>
      </c>
      <c r="H118" s="18" t="s">
        <v>216</v>
      </c>
      <c r="I118" s="19">
        <v>811449200.5</v>
      </c>
      <c r="J118" s="19">
        <v>0</v>
      </c>
      <c r="K118" s="19">
        <v>811449200.5</v>
      </c>
      <c r="L118" s="19">
        <v>0</v>
      </c>
      <c r="M118" s="19">
        <v>811449200.5</v>
      </c>
      <c r="N118" s="15">
        <f t="shared" si="7"/>
        <v>1</v>
      </c>
      <c r="O118" s="19">
        <v>510470757</v>
      </c>
      <c r="P118" s="15">
        <f t="shared" si="8"/>
        <v>0.62908529170459149</v>
      </c>
      <c r="Q118" s="19">
        <v>510470757</v>
      </c>
      <c r="R118" s="17" t="s">
        <v>208</v>
      </c>
    </row>
    <row r="119" spans="1:18" ht="78.75" x14ac:dyDescent="0.25">
      <c r="A119" s="17" t="s">
        <v>117</v>
      </c>
      <c r="B119" s="17" t="s">
        <v>196</v>
      </c>
      <c r="C119" s="17" t="s">
        <v>120</v>
      </c>
      <c r="D119" s="17" t="s">
        <v>206</v>
      </c>
      <c r="E119" s="17" t="s">
        <v>122</v>
      </c>
      <c r="F119" s="17" t="s">
        <v>215</v>
      </c>
      <c r="G119" s="17" t="s">
        <v>71</v>
      </c>
      <c r="H119" s="18" t="s">
        <v>217</v>
      </c>
      <c r="I119" s="19">
        <v>7490352333.5</v>
      </c>
      <c r="J119" s="19">
        <v>0</v>
      </c>
      <c r="K119" s="19">
        <v>7434475000</v>
      </c>
      <c r="L119" s="19">
        <v>55877333.5</v>
      </c>
      <c r="M119" s="19">
        <v>2800000000</v>
      </c>
      <c r="N119" s="15">
        <f t="shared" si="7"/>
        <v>0.37381419128673354</v>
      </c>
      <c r="O119" s="19">
        <v>1320000000</v>
      </c>
      <c r="P119" s="15">
        <f t="shared" si="8"/>
        <v>0.17622669017803153</v>
      </c>
      <c r="Q119" s="19">
        <v>1020000000</v>
      </c>
      <c r="R119" s="17" t="s">
        <v>208</v>
      </c>
    </row>
    <row r="120" spans="1:18" ht="94.5" x14ac:dyDescent="0.25">
      <c r="A120" s="17" t="s">
        <v>117</v>
      </c>
      <c r="B120" s="17" t="s">
        <v>196</v>
      </c>
      <c r="C120" s="17" t="s">
        <v>120</v>
      </c>
      <c r="D120" s="17" t="s">
        <v>206</v>
      </c>
      <c r="E120" s="17" t="s">
        <v>122</v>
      </c>
      <c r="F120" s="17" t="s">
        <v>211</v>
      </c>
      <c r="G120" s="17" t="s">
        <v>71</v>
      </c>
      <c r="H120" s="18" t="s">
        <v>218</v>
      </c>
      <c r="I120" s="19">
        <v>483233333</v>
      </c>
      <c r="J120" s="19">
        <v>0</v>
      </c>
      <c r="K120" s="19">
        <v>0</v>
      </c>
      <c r="L120" s="19">
        <v>483233333</v>
      </c>
      <c r="M120" s="19">
        <v>0</v>
      </c>
      <c r="N120" s="15">
        <f t="shared" si="7"/>
        <v>0</v>
      </c>
      <c r="O120" s="19">
        <v>0</v>
      </c>
      <c r="P120" s="15">
        <f t="shared" si="8"/>
        <v>0</v>
      </c>
      <c r="Q120" s="19">
        <v>0</v>
      </c>
      <c r="R120" s="17" t="s">
        <v>208</v>
      </c>
    </row>
    <row r="121" spans="1:18" ht="78.75" x14ac:dyDescent="0.25">
      <c r="A121" s="17" t="s">
        <v>117</v>
      </c>
      <c r="B121" s="17" t="s">
        <v>196</v>
      </c>
      <c r="C121" s="17" t="s">
        <v>120</v>
      </c>
      <c r="D121" s="17" t="s">
        <v>206</v>
      </c>
      <c r="E121" s="17" t="s">
        <v>122</v>
      </c>
      <c r="F121" s="17" t="s">
        <v>213</v>
      </c>
      <c r="G121" s="17" t="s">
        <v>71</v>
      </c>
      <c r="H121" s="18" t="s">
        <v>219</v>
      </c>
      <c r="I121" s="19">
        <v>5022667</v>
      </c>
      <c r="J121" s="19">
        <v>0</v>
      </c>
      <c r="K121" s="19">
        <v>0</v>
      </c>
      <c r="L121" s="19">
        <v>5022667</v>
      </c>
      <c r="M121" s="19">
        <v>0</v>
      </c>
      <c r="N121" s="15">
        <f t="shared" si="7"/>
        <v>0</v>
      </c>
      <c r="O121" s="19">
        <v>0</v>
      </c>
      <c r="P121" s="15">
        <f t="shared" si="8"/>
        <v>0</v>
      </c>
      <c r="Q121" s="19">
        <v>0</v>
      </c>
      <c r="R121" s="17" t="s">
        <v>208</v>
      </c>
    </row>
    <row r="122" spans="1:18" ht="94.5" x14ac:dyDescent="0.25">
      <c r="A122" s="17" t="s">
        <v>117</v>
      </c>
      <c r="B122" s="17" t="s">
        <v>196</v>
      </c>
      <c r="C122" s="17" t="s">
        <v>120</v>
      </c>
      <c r="D122" s="17" t="s">
        <v>206</v>
      </c>
      <c r="E122" s="17" t="s">
        <v>122</v>
      </c>
      <c r="F122" s="17" t="s">
        <v>209</v>
      </c>
      <c r="G122" s="17" t="s">
        <v>71</v>
      </c>
      <c r="H122" s="18" t="s">
        <v>220</v>
      </c>
      <c r="I122" s="19">
        <v>1866666.5</v>
      </c>
      <c r="J122" s="19">
        <v>0</v>
      </c>
      <c r="K122" s="19">
        <v>0</v>
      </c>
      <c r="L122" s="19">
        <v>1866666.5</v>
      </c>
      <c r="M122" s="19">
        <v>0</v>
      </c>
      <c r="N122" s="15">
        <f t="shared" si="7"/>
        <v>0</v>
      </c>
      <c r="O122" s="19">
        <v>0</v>
      </c>
      <c r="P122" s="15">
        <f t="shared" si="8"/>
        <v>0</v>
      </c>
      <c r="Q122" s="19">
        <v>0</v>
      </c>
      <c r="R122" s="17" t="s">
        <v>208</v>
      </c>
    </row>
    <row r="123" spans="1:18" ht="63" x14ac:dyDescent="0.25">
      <c r="A123" s="12" t="s">
        <v>117</v>
      </c>
      <c r="B123" s="12" t="s">
        <v>196</v>
      </c>
      <c r="C123" s="12" t="s">
        <v>120</v>
      </c>
      <c r="D123" s="12" t="s">
        <v>143</v>
      </c>
      <c r="E123" s="12"/>
      <c r="F123" s="12"/>
      <c r="G123" s="12"/>
      <c r="H123" s="13" t="s">
        <v>221</v>
      </c>
      <c r="I123" s="14">
        <v>57891961421</v>
      </c>
      <c r="J123" s="14">
        <v>0</v>
      </c>
      <c r="K123" s="14">
        <v>53822899763.519997</v>
      </c>
      <c r="L123" s="14">
        <v>4069061657.48</v>
      </c>
      <c r="M123" s="14">
        <v>39376836083.519997</v>
      </c>
      <c r="N123" s="15">
        <f t="shared" si="7"/>
        <v>0.68017795764709155</v>
      </c>
      <c r="O123" s="14">
        <v>18446954516.34</v>
      </c>
      <c r="P123" s="15">
        <f t="shared" si="8"/>
        <v>0.31864448990060418</v>
      </c>
      <c r="Q123" s="14">
        <v>11895642782.59</v>
      </c>
      <c r="R123" s="16" t="s">
        <v>222</v>
      </c>
    </row>
    <row r="124" spans="1:18" ht="110.25" x14ac:dyDescent="0.25">
      <c r="A124" s="17" t="s">
        <v>117</v>
      </c>
      <c r="B124" s="17" t="s">
        <v>196</v>
      </c>
      <c r="C124" s="17" t="s">
        <v>120</v>
      </c>
      <c r="D124" s="17" t="s">
        <v>143</v>
      </c>
      <c r="E124" s="17" t="s">
        <v>122</v>
      </c>
      <c r="F124" s="17" t="s">
        <v>223</v>
      </c>
      <c r="G124" s="17" t="s">
        <v>26</v>
      </c>
      <c r="H124" s="18" t="s">
        <v>224</v>
      </c>
      <c r="I124" s="19">
        <v>10784941794</v>
      </c>
      <c r="J124" s="19">
        <v>0</v>
      </c>
      <c r="K124" s="19">
        <v>10589482642</v>
      </c>
      <c r="L124" s="19">
        <v>195459152</v>
      </c>
      <c r="M124" s="19">
        <v>10580482642</v>
      </c>
      <c r="N124" s="15">
        <f t="shared" si="7"/>
        <v>0.98104216453780524</v>
      </c>
      <c r="O124" s="19">
        <v>3603453779.79</v>
      </c>
      <c r="P124" s="15">
        <f t="shared" si="8"/>
        <v>0.33411898261655099</v>
      </c>
      <c r="Q124" s="19">
        <v>2043539508</v>
      </c>
      <c r="R124" s="17" t="s">
        <v>222</v>
      </c>
    </row>
    <row r="125" spans="1:18" ht="110.25" x14ac:dyDescent="0.25">
      <c r="A125" s="17" t="s">
        <v>117</v>
      </c>
      <c r="B125" s="17" t="s">
        <v>196</v>
      </c>
      <c r="C125" s="17" t="s">
        <v>120</v>
      </c>
      <c r="D125" s="17" t="s">
        <v>143</v>
      </c>
      <c r="E125" s="17" t="s">
        <v>122</v>
      </c>
      <c r="F125" s="17" t="s">
        <v>225</v>
      </c>
      <c r="G125" s="17" t="s">
        <v>26</v>
      </c>
      <c r="H125" s="18" t="s">
        <v>226</v>
      </c>
      <c r="I125" s="19">
        <v>3417548665</v>
      </c>
      <c r="J125" s="19">
        <v>0</v>
      </c>
      <c r="K125" s="19">
        <v>3287623331</v>
      </c>
      <c r="L125" s="19">
        <v>129925334</v>
      </c>
      <c r="M125" s="19">
        <v>3287623331</v>
      </c>
      <c r="N125" s="15">
        <f t="shared" si="7"/>
        <v>0.96198288693571532</v>
      </c>
      <c r="O125" s="19">
        <v>1812126315</v>
      </c>
      <c r="P125" s="15">
        <f t="shared" si="8"/>
        <v>0.530241553999934</v>
      </c>
      <c r="Q125" s="19">
        <v>1812126315</v>
      </c>
      <c r="R125" s="17" t="s">
        <v>222</v>
      </c>
    </row>
    <row r="126" spans="1:18" ht="110.25" x14ac:dyDescent="0.25">
      <c r="A126" s="17" t="s">
        <v>117</v>
      </c>
      <c r="B126" s="17" t="s">
        <v>196</v>
      </c>
      <c r="C126" s="17" t="s">
        <v>120</v>
      </c>
      <c r="D126" s="17" t="s">
        <v>143</v>
      </c>
      <c r="E126" s="17" t="s">
        <v>122</v>
      </c>
      <c r="F126" s="17" t="s">
        <v>227</v>
      </c>
      <c r="G126" s="17" t="s">
        <v>26</v>
      </c>
      <c r="H126" s="18" t="s">
        <v>228</v>
      </c>
      <c r="I126" s="19">
        <v>1445634807</v>
      </c>
      <c r="J126" s="19">
        <v>0</v>
      </c>
      <c r="K126" s="19">
        <v>1408194807</v>
      </c>
      <c r="L126" s="19">
        <v>37440000</v>
      </c>
      <c r="M126" s="19">
        <v>1408194807</v>
      </c>
      <c r="N126" s="15">
        <f t="shared" si="7"/>
        <v>0.97410134300951434</v>
      </c>
      <c r="O126" s="19">
        <v>919772471</v>
      </c>
      <c r="P126" s="15">
        <f t="shared" si="8"/>
        <v>0.63624123225749085</v>
      </c>
      <c r="Q126" s="19">
        <v>919772471</v>
      </c>
      <c r="R126" s="17" t="s">
        <v>222</v>
      </c>
    </row>
    <row r="127" spans="1:18" ht="94.5" x14ac:dyDescent="0.25">
      <c r="A127" s="17" t="s">
        <v>117</v>
      </c>
      <c r="B127" s="17" t="s">
        <v>196</v>
      </c>
      <c r="C127" s="17" t="s">
        <v>120</v>
      </c>
      <c r="D127" s="17" t="s">
        <v>143</v>
      </c>
      <c r="E127" s="17" t="s">
        <v>122</v>
      </c>
      <c r="F127" s="17" t="s">
        <v>229</v>
      </c>
      <c r="G127" s="17" t="s">
        <v>26</v>
      </c>
      <c r="H127" s="18" t="s">
        <v>230</v>
      </c>
      <c r="I127" s="19">
        <v>1438782876</v>
      </c>
      <c r="J127" s="19">
        <v>0</v>
      </c>
      <c r="K127" s="19">
        <v>1438782876</v>
      </c>
      <c r="L127" s="19">
        <v>0</v>
      </c>
      <c r="M127" s="19">
        <v>275082876</v>
      </c>
      <c r="N127" s="15">
        <f t="shared" si="7"/>
        <v>0.1911913747297059</v>
      </c>
      <c r="O127" s="19">
        <v>190986876</v>
      </c>
      <c r="P127" s="15">
        <f t="shared" si="8"/>
        <v>0.13274197183314268</v>
      </c>
      <c r="Q127" s="19">
        <v>190986876</v>
      </c>
      <c r="R127" s="17" t="s">
        <v>222</v>
      </c>
    </row>
    <row r="128" spans="1:18" ht="110.25" x14ac:dyDescent="0.25">
      <c r="A128" s="17" t="s">
        <v>117</v>
      </c>
      <c r="B128" s="17" t="s">
        <v>196</v>
      </c>
      <c r="C128" s="17" t="s">
        <v>120</v>
      </c>
      <c r="D128" s="17" t="s">
        <v>143</v>
      </c>
      <c r="E128" s="17" t="s">
        <v>122</v>
      </c>
      <c r="F128" s="17" t="s">
        <v>231</v>
      </c>
      <c r="G128" s="17" t="s">
        <v>26</v>
      </c>
      <c r="H128" s="18" t="s">
        <v>232</v>
      </c>
      <c r="I128" s="19">
        <v>7977632774</v>
      </c>
      <c r="J128" s="19">
        <v>0</v>
      </c>
      <c r="K128" s="19">
        <v>5311262268.9499998</v>
      </c>
      <c r="L128" s="19">
        <v>2666370505.0500002</v>
      </c>
      <c r="M128" s="19">
        <v>5311262268.9499998</v>
      </c>
      <c r="N128" s="15">
        <f t="shared" si="7"/>
        <v>0.66576920991650546</v>
      </c>
      <c r="O128" s="19">
        <v>2922482863.98</v>
      </c>
      <c r="P128" s="15">
        <f t="shared" si="8"/>
        <v>0.36633459407967478</v>
      </c>
      <c r="Q128" s="19">
        <v>2532959285.02</v>
      </c>
      <c r="R128" s="17" t="s">
        <v>222</v>
      </c>
    </row>
    <row r="129" spans="1:18" ht="110.25" x14ac:dyDescent="0.25">
      <c r="A129" s="17" t="s">
        <v>117</v>
      </c>
      <c r="B129" s="17" t="s">
        <v>196</v>
      </c>
      <c r="C129" s="17" t="s">
        <v>120</v>
      </c>
      <c r="D129" s="17" t="s">
        <v>143</v>
      </c>
      <c r="E129" s="17" t="s">
        <v>122</v>
      </c>
      <c r="F129" s="17" t="s">
        <v>233</v>
      </c>
      <c r="G129" s="17" t="s">
        <v>26</v>
      </c>
      <c r="H129" s="18" t="s">
        <v>234</v>
      </c>
      <c r="I129" s="19">
        <v>1641193557</v>
      </c>
      <c r="J129" s="19">
        <v>0</v>
      </c>
      <c r="K129" s="19">
        <v>1581326889.5699999</v>
      </c>
      <c r="L129" s="19">
        <v>59866667.43</v>
      </c>
      <c r="M129" s="19">
        <v>1581326889.5699999</v>
      </c>
      <c r="N129" s="15">
        <f t="shared" si="7"/>
        <v>0.96352248205298063</v>
      </c>
      <c r="O129" s="19">
        <v>977147298.57000005</v>
      </c>
      <c r="P129" s="15">
        <f t="shared" si="8"/>
        <v>0.59538821268355735</v>
      </c>
      <c r="Q129" s="19">
        <v>977147298.57000005</v>
      </c>
      <c r="R129" s="17" t="s">
        <v>222</v>
      </c>
    </row>
    <row r="130" spans="1:18" ht="110.25" x14ac:dyDescent="0.25">
      <c r="A130" s="17" t="s">
        <v>117</v>
      </c>
      <c r="B130" s="17" t="s">
        <v>196</v>
      </c>
      <c r="C130" s="17" t="s">
        <v>120</v>
      </c>
      <c r="D130" s="17" t="s">
        <v>143</v>
      </c>
      <c r="E130" s="17" t="s">
        <v>122</v>
      </c>
      <c r="F130" s="17" t="s">
        <v>231</v>
      </c>
      <c r="G130" s="17" t="s">
        <v>71</v>
      </c>
      <c r="H130" s="18" t="s">
        <v>235</v>
      </c>
      <c r="I130" s="19">
        <v>17890887532</v>
      </c>
      <c r="J130" s="19">
        <v>0</v>
      </c>
      <c r="K130" s="19">
        <v>16910887533</v>
      </c>
      <c r="L130" s="19">
        <v>979999999</v>
      </c>
      <c r="M130" s="19">
        <v>5119818664</v>
      </c>
      <c r="N130" s="15">
        <f t="shared" si="7"/>
        <v>0.28616907097775834</v>
      </c>
      <c r="O130" s="19">
        <v>1647495821.27</v>
      </c>
      <c r="P130" s="15">
        <f t="shared" si="8"/>
        <v>9.2085751381716305E-2</v>
      </c>
      <c r="Q130" s="19">
        <v>0</v>
      </c>
      <c r="R130" s="17" t="s">
        <v>222</v>
      </c>
    </row>
    <row r="131" spans="1:18" ht="110.25" x14ac:dyDescent="0.25">
      <c r="A131" s="17" t="s">
        <v>117</v>
      </c>
      <c r="B131" s="17" t="s">
        <v>196</v>
      </c>
      <c r="C131" s="17" t="s">
        <v>120</v>
      </c>
      <c r="D131" s="17" t="s">
        <v>143</v>
      </c>
      <c r="E131" s="17" t="s">
        <v>122</v>
      </c>
      <c r="F131" s="17" t="s">
        <v>223</v>
      </c>
      <c r="G131" s="17" t="s">
        <v>71</v>
      </c>
      <c r="H131" s="18" t="s">
        <v>236</v>
      </c>
      <c r="I131" s="19">
        <v>4870031765</v>
      </c>
      <c r="J131" s="19">
        <v>0</v>
      </c>
      <c r="K131" s="19">
        <v>4870031765</v>
      </c>
      <c r="L131" s="19">
        <v>0</v>
      </c>
      <c r="M131" s="19">
        <v>3387736954</v>
      </c>
      <c r="N131" s="15">
        <f t="shared" si="7"/>
        <v>0.69562933415486661</v>
      </c>
      <c r="O131" s="19">
        <v>1178181440</v>
      </c>
      <c r="P131" s="15">
        <f t="shared" si="8"/>
        <v>0.2419247957410397</v>
      </c>
      <c r="Q131" s="19">
        <v>0</v>
      </c>
      <c r="R131" s="17" t="s">
        <v>222</v>
      </c>
    </row>
    <row r="132" spans="1:18" ht="94.5" x14ac:dyDescent="0.25">
      <c r="A132" s="17" t="s">
        <v>117</v>
      </c>
      <c r="B132" s="17" t="s">
        <v>196</v>
      </c>
      <c r="C132" s="17" t="s">
        <v>120</v>
      </c>
      <c r="D132" s="17" t="s">
        <v>143</v>
      </c>
      <c r="E132" s="17" t="s">
        <v>122</v>
      </c>
      <c r="F132" s="17" t="s">
        <v>233</v>
      </c>
      <c r="G132" s="17" t="s">
        <v>71</v>
      </c>
      <c r="H132" s="18" t="s">
        <v>237</v>
      </c>
      <c r="I132" s="19">
        <v>8425307651</v>
      </c>
      <c r="J132" s="19">
        <v>0</v>
      </c>
      <c r="K132" s="19">
        <v>8425307651</v>
      </c>
      <c r="L132" s="19">
        <v>0</v>
      </c>
      <c r="M132" s="19">
        <v>8425307651</v>
      </c>
      <c r="N132" s="15">
        <f t="shared" si="7"/>
        <v>1</v>
      </c>
      <c r="O132" s="19">
        <v>5195307650.7299995</v>
      </c>
      <c r="P132" s="15">
        <f t="shared" si="8"/>
        <v>0.61663120991354758</v>
      </c>
      <c r="Q132" s="19">
        <v>3419111029</v>
      </c>
      <c r="R132" s="17" t="s">
        <v>222</v>
      </c>
    </row>
    <row r="133" spans="1:18" ht="47.25" x14ac:dyDescent="0.25">
      <c r="A133" s="12" t="s">
        <v>117</v>
      </c>
      <c r="B133" s="12" t="s">
        <v>196</v>
      </c>
      <c r="C133" s="12" t="s">
        <v>120</v>
      </c>
      <c r="D133" s="12" t="s">
        <v>154</v>
      </c>
      <c r="E133" s="12"/>
      <c r="F133" s="12"/>
      <c r="G133" s="12"/>
      <c r="H133" s="13" t="s">
        <v>238</v>
      </c>
      <c r="I133" s="14">
        <v>6000000000</v>
      </c>
      <c r="J133" s="14">
        <v>0</v>
      </c>
      <c r="K133" s="14">
        <v>6000000000</v>
      </c>
      <c r="L133" s="14">
        <v>0</v>
      </c>
      <c r="M133" s="14">
        <v>6000000000</v>
      </c>
      <c r="N133" s="15">
        <f t="shared" si="7"/>
        <v>1</v>
      </c>
      <c r="O133" s="14">
        <v>6000000000</v>
      </c>
      <c r="P133" s="15">
        <f t="shared" si="8"/>
        <v>1</v>
      </c>
      <c r="Q133" s="14">
        <v>6000000000</v>
      </c>
      <c r="R133" s="16" t="s">
        <v>239</v>
      </c>
    </row>
    <row r="134" spans="1:18" ht="63" x14ac:dyDescent="0.25">
      <c r="A134" s="17" t="s">
        <v>117</v>
      </c>
      <c r="B134" s="17" t="s">
        <v>196</v>
      </c>
      <c r="C134" s="17" t="s">
        <v>120</v>
      </c>
      <c r="D134" s="17" t="s">
        <v>154</v>
      </c>
      <c r="E134" s="17" t="s">
        <v>122</v>
      </c>
      <c r="F134" s="17" t="s">
        <v>240</v>
      </c>
      <c r="G134" s="17" t="s">
        <v>71</v>
      </c>
      <c r="H134" s="18" t="s">
        <v>241</v>
      </c>
      <c r="I134" s="19">
        <v>414537500</v>
      </c>
      <c r="J134" s="19">
        <v>0</v>
      </c>
      <c r="K134" s="19">
        <v>414537500</v>
      </c>
      <c r="L134" s="19">
        <v>0</v>
      </c>
      <c r="M134" s="19">
        <v>414537500</v>
      </c>
      <c r="N134" s="15">
        <f t="shared" si="7"/>
        <v>1</v>
      </c>
      <c r="O134" s="19">
        <v>414537500</v>
      </c>
      <c r="P134" s="15">
        <f t="shared" si="8"/>
        <v>1</v>
      </c>
      <c r="Q134" s="19">
        <v>414537500</v>
      </c>
      <c r="R134" s="17" t="s">
        <v>239</v>
      </c>
    </row>
    <row r="135" spans="1:18" ht="63" x14ac:dyDescent="0.25">
      <c r="A135" s="17" t="s">
        <v>117</v>
      </c>
      <c r="B135" s="17" t="s">
        <v>196</v>
      </c>
      <c r="C135" s="17" t="s">
        <v>120</v>
      </c>
      <c r="D135" s="17" t="s">
        <v>154</v>
      </c>
      <c r="E135" s="17" t="s">
        <v>122</v>
      </c>
      <c r="F135" s="17" t="s">
        <v>242</v>
      </c>
      <c r="G135" s="17" t="s">
        <v>71</v>
      </c>
      <c r="H135" s="18" t="s">
        <v>243</v>
      </c>
      <c r="I135" s="19">
        <v>5585462500</v>
      </c>
      <c r="J135" s="19">
        <v>0</v>
      </c>
      <c r="K135" s="19">
        <v>5585462500</v>
      </c>
      <c r="L135" s="19">
        <v>0</v>
      </c>
      <c r="M135" s="19">
        <v>5585462500</v>
      </c>
      <c r="N135" s="15">
        <f t="shared" si="7"/>
        <v>1</v>
      </c>
      <c r="O135" s="19">
        <v>5585462500</v>
      </c>
      <c r="P135" s="15">
        <f t="shared" si="8"/>
        <v>1</v>
      </c>
      <c r="Q135" s="19">
        <v>5585462500</v>
      </c>
      <c r="R135" s="17" t="s">
        <v>239</v>
      </c>
    </row>
    <row r="136" spans="1:18" ht="31.5" x14ac:dyDescent="0.25">
      <c r="A136" s="12" t="s">
        <v>117</v>
      </c>
      <c r="B136" s="12" t="s">
        <v>196</v>
      </c>
      <c r="C136" s="12" t="s">
        <v>120</v>
      </c>
      <c r="D136" s="12" t="s">
        <v>244</v>
      </c>
      <c r="E136" s="12"/>
      <c r="F136" s="12"/>
      <c r="G136" s="12"/>
      <c r="H136" s="13" t="s">
        <v>245</v>
      </c>
      <c r="I136" s="14">
        <v>114821046819</v>
      </c>
      <c r="J136" s="14">
        <v>0</v>
      </c>
      <c r="K136" s="14">
        <v>114150721132</v>
      </c>
      <c r="L136" s="14">
        <v>670325687</v>
      </c>
      <c r="M136" s="14">
        <v>110099683600</v>
      </c>
      <c r="N136" s="15">
        <f t="shared" si="7"/>
        <v>0.95888068128796455</v>
      </c>
      <c r="O136" s="14">
        <v>102412056017</v>
      </c>
      <c r="P136" s="15">
        <f t="shared" si="8"/>
        <v>0.89192755905142451</v>
      </c>
      <c r="Q136" s="14">
        <v>73557115324</v>
      </c>
      <c r="R136" s="16" t="s">
        <v>208</v>
      </c>
    </row>
    <row r="137" spans="1:18" ht="94.5" x14ac:dyDescent="0.25">
      <c r="A137" s="17" t="s">
        <v>117</v>
      </c>
      <c r="B137" s="17" t="s">
        <v>196</v>
      </c>
      <c r="C137" s="17" t="s">
        <v>120</v>
      </c>
      <c r="D137" s="17" t="s">
        <v>244</v>
      </c>
      <c r="E137" s="17" t="s">
        <v>122</v>
      </c>
      <c r="F137" s="17" t="s">
        <v>246</v>
      </c>
      <c r="G137" s="17" t="s">
        <v>26</v>
      </c>
      <c r="H137" s="18" t="s">
        <v>247</v>
      </c>
      <c r="I137" s="19">
        <v>1716494515</v>
      </c>
      <c r="J137" s="19">
        <v>0</v>
      </c>
      <c r="K137" s="19">
        <v>1714627846</v>
      </c>
      <c r="L137" s="19">
        <v>1866669</v>
      </c>
      <c r="M137" s="19">
        <v>1714627846</v>
      </c>
      <c r="N137" s="15">
        <f t="shared" ref="N137:N191" si="9">+M137/I137</f>
        <v>0.99891251094385236</v>
      </c>
      <c r="O137" s="19">
        <v>1191371613</v>
      </c>
      <c r="P137" s="15">
        <f t="shared" ref="P137:P191" si="10">+O137/I137</f>
        <v>0.6940724847000167</v>
      </c>
      <c r="Q137" s="19">
        <v>1191371613</v>
      </c>
      <c r="R137" s="17" t="s">
        <v>208</v>
      </c>
    </row>
    <row r="138" spans="1:18" ht="63" x14ac:dyDescent="0.25">
      <c r="A138" s="17" t="s">
        <v>117</v>
      </c>
      <c r="B138" s="17" t="s">
        <v>196</v>
      </c>
      <c r="C138" s="17" t="s">
        <v>120</v>
      </c>
      <c r="D138" s="17" t="s">
        <v>244</v>
      </c>
      <c r="E138" s="17" t="s">
        <v>122</v>
      </c>
      <c r="F138" s="17" t="s">
        <v>248</v>
      </c>
      <c r="G138" s="17" t="s">
        <v>26</v>
      </c>
      <c r="H138" s="18" t="s">
        <v>249</v>
      </c>
      <c r="I138" s="19">
        <v>531351393</v>
      </c>
      <c r="J138" s="19">
        <v>0</v>
      </c>
      <c r="K138" s="19">
        <v>527451393</v>
      </c>
      <c r="L138" s="19">
        <v>3900000</v>
      </c>
      <c r="M138" s="19">
        <v>527451393</v>
      </c>
      <c r="N138" s="15">
        <f t="shared" si="9"/>
        <v>0.99266022437998958</v>
      </c>
      <c r="O138" s="19">
        <v>336034057</v>
      </c>
      <c r="P138" s="15">
        <f t="shared" si="10"/>
        <v>0.63241399463123271</v>
      </c>
      <c r="Q138" s="19">
        <v>336034057</v>
      </c>
      <c r="R138" s="17" t="s">
        <v>208</v>
      </c>
    </row>
    <row r="139" spans="1:18" ht="78.75" x14ac:dyDescent="0.25">
      <c r="A139" s="17" t="s">
        <v>117</v>
      </c>
      <c r="B139" s="17" t="s">
        <v>196</v>
      </c>
      <c r="C139" s="17" t="s">
        <v>120</v>
      </c>
      <c r="D139" s="17" t="s">
        <v>244</v>
      </c>
      <c r="E139" s="17" t="s">
        <v>122</v>
      </c>
      <c r="F139" s="17" t="s">
        <v>250</v>
      </c>
      <c r="G139" s="17" t="s">
        <v>26</v>
      </c>
      <c r="H139" s="18" t="s">
        <v>251</v>
      </c>
      <c r="I139" s="19">
        <v>1608718744</v>
      </c>
      <c r="J139" s="19">
        <v>0</v>
      </c>
      <c r="K139" s="19">
        <v>1588718744</v>
      </c>
      <c r="L139" s="19">
        <v>20000000</v>
      </c>
      <c r="M139" s="19">
        <v>1588718744</v>
      </c>
      <c r="N139" s="15">
        <f t="shared" si="9"/>
        <v>0.98756774602484521</v>
      </c>
      <c r="O139" s="19">
        <v>453031913</v>
      </c>
      <c r="P139" s="15">
        <f t="shared" si="10"/>
        <v>0.28161039006331118</v>
      </c>
      <c r="Q139" s="19">
        <v>453031913</v>
      </c>
      <c r="R139" s="17" t="s">
        <v>208</v>
      </c>
    </row>
    <row r="140" spans="1:18" ht="126" x14ac:dyDescent="0.25">
      <c r="A140" s="17" t="s">
        <v>117</v>
      </c>
      <c r="B140" s="17" t="s">
        <v>196</v>
      </c>
      <c r="C140" s="17" t="s">
        <v>120</v>
      </c>
      <c r="D140" s="17" t="s">
        <v>244</v>
      </c>
      <c r="E140" s="17" t="s">
        <v>122</v>
      </c>
      <c r="F140" s="17" t="s">
        <v>252</v>
      </c>
      <c r="G140" s="17" t="s">
        <v>26</v>
      </c>
      <c r="H140" s="18" t="s">
        <v>253</v>
      </c>
      <c r="I140" s="19">
        <v>1755956025</v>
      </c>
      <c r="J140" s="19">
        <v>0</v>
      </c>
      <c r="K140" s="19">
        <v>1310985158</v>
      </c>
      <c r="L140" s="19">
        <v>444970867</v>
      </c>
      <c r="M140" s="19">
        <v>1190385158</v>
      </c>
      <c r="N140" s="15">
        <f t="shared" si="9"/>
        <v>0.6779128526296665</v>
      </c>
      <c r="O140" s="19">
        <v>753813254</v>
      </c>
      <c r="P140" s="15">
        <f t="shared" si="10"/>
        <v>0.42928936902050269</v>
      </c>
      <c r="Q140" s="19">
        <v>753813254</v>
      </c>
      <c r="R140" s="17" t="s">
        <v>208</v>
      </c>
    </row>
    <row r="141" spans="1:18" ht="78.75" x14ac:dyDescent="0.25">
      <c r="A141" s="17" t="s">
        <v>117</v>
      </c>
      <c r="B141" s="17" t="s">
        <v>196</v>
      </c>
      <c r="C141" s="17" t="s">
        <v>120</v>
      </c>
      <c r="D141" s="17" t="s">
        <v>244</v>
      </c>
      <c r="E141" s="17" t="s">
        <v>122</v>
      </c>
      <c r="F141" s="17" t="s">
        <v>246</v>
      </c>
      <c r="G141" s="17" t="s">
        <v>71</v>
      </c>
      <c r="H141" s="18" t="s">
        <v>254</v>
      </c>
      <c r="I141" s="19">
        <v>69154681155</v>
      </c>
      <c r="J141" s="19">
        <v>0</v>
      </c>
      <c r="K141" s="19">
        <v>69153942162</v>
      </c>
      <c r="L141" s="19">
        <v>738993</v>
      </c>
      <c r="M141" s="19">
        <v>69153942162</v>
      </c>
      <c r="N141" s="15">
        <f t="shared" si="9"/>
        <v>0.99998931391212198</v>
      </c>
      <c r="O141" s="19">
        <v>65153246800</v>
      </c>
      <c r="P141" s="15">
        <f t="shared" si="10"/>
        <v>0.94213791043253636</v>
      </c>
      <c r="Q141" s="19">
        <v>54690829489</v>
      </c>
      <c r="R141" s="17" t="s">
        <v>208</v>
      </c>
    </row>
    <row r="142" spans="1:18" ht="94.5" x14ac:dyDescent="0.25">
      <c r="A142" s="17" t="s">
        <v>117</v>
      </c>
      <c r="B142" s="17" t="s">
        <v>196</v>
      </c>
      <c r="C142" s="17" t="s">
        <v>120</v>
      </c>
      <c r="D142" s="17" t="s">
        <v>244</v>
      </c>
      <c r="E142" s="17" t="s">
        <v>122</v>
      </c>
      <c r="F142" s="17" t="s">
        <v>255</v>
      </c>
      <c r="G142" s="17" t="s">
        <v>71</v>
      </c>
      <c r="H142" s="18" t="s">
        <v>256</v>
      </c>
      <c r="I142" s="19">
        <v>10000000000</v>
      </c>
      <c r="J142" s="19">
        <v>0</v>
      </c>
      <c r="K142" s="19">
        <v>10000000000</v>
      </c>
      <c r="L142" s="19">
        <v>0</v>
      </c>
      <c r="M142" s="19">
        <v>10000000000</v>
      </c>
      <c r="N142" s="15">
        <f t="shared" si="9"/>
        <v>1</v>
      </c>
      <c r="O142" s="19">
        <v>10000000000</v>
      </c>
      <c r="P142" s="15">
        <f t="shared" si="10"/>
        <v>1</v>
      </c>
      <c r="Q142" s="19">
        <v>10000000000</v>
      </c>
      <c r="R142" s="17" t="s">
        <v>208</v>
      </c>
    </row>
    <row r="143" spans="1:18" ht="110.25" x14ac:dyDescent="0.25">
      <c r="A143" s="17" t="s">
        <v>117</v>
      </c>
      <c r="B143" s="17" t="s">
        <v>196</v>
      </c>
      <c r="C143" s="17" t="s">
        <v>120</v>
      </c>
      <c r="D143" s="17" t="s">
        <v>244</v>
      </c>
      <c r="E143" s="17" t="s">
        <v>122</v>
      </c>
      <c r="F143" s="17" t="s">
        <v>252</v>
      </c>
      <c r="G143" s="17" t="s">
        <v>71</v>
      </c>
      <c r="H143" s="18" t="s">
        <v>257</v>
      </c>
      <c r="I143" s="19">
        <v>12858470377</v>
      </c>
      <c r="J143" s="19">
        <v>0</v>
      </c>
      <c r="K143" s="19">
        <v>12858470258</v>
      </c>
      <c r="L143" s="19">
        <v>119</v>
      </c>
      <c r="M143" s="19">
        <v>8928032726</v>
      </c>
      <c r="N143" s="15">
        <f t="shared" si="9"/>
        <v>0.69433085462246036</v>
      </c>
      <c r="O143" s="19">
        <v>7528032809</v>
      </c>
      <c r="P143" s="15">
        <f t="shared" si="10"/>
        <v>0.58545321397367944</v>
      </c>
      <c r="Q143" s="19">
        <v>4156819707</v>
      </c>
      <c r="R143" s="17" t="s">
        <v>208</v>
      </c>
    </row>
    <row r="144" spans="1:18" ht="78.75" x14ac:dyDescent="0.25">
      <c r="A144" s="17" t="s">
        <v>117</v>
      </c>
      <c r="B144" s="17" t="s">
        <v>196</v>
      </c>
      <c r="C144" s="17" t="s">
        <v>120</v>
      </c>
      <c r="D144" s="17" t="s">
        <v>244</v>
      </c>
      <c r="E144" s="17" t="s">
        <v>122</v>
      </c>
      <c r="F144" s="17" t="s">
        <v>250</v>
      </c>
      <c r="G144" s="17" t="s">
        <v>71</v>
      </c>
      <c r="H144" s="18" t="s">
        <v>258</v>
      </c>
      <c r="I144" s="19">
        <v>16996525571</v>
      </c>
      <c r="J144" s="19">
        <v>0</v>
      </c>
      <c r="K144" s="19">
        <v>16996525571</v>
      </c>
      <c r="L144" s="19">
        <v>0</v>
      </c>
      <c r="M144" s="19">
        <v>16996525571</v>
      </c>
      <c r="N144" s="15">
        <f t="shared" si="9"/>
        <v>1</v>
      </c>
      <c r="O144" s="19">
        <v>16996525571</v>
      </c>
      <c r="P144" s="15">
        <f t="shared" si="10"/>
        <v>1</v>
      </c>
      <c r="Q144" s="19">
        <v>1975215291</v>
      </c>
      <c r="R144" s="17" t="s">
        <v>208</v>
      </c>
    </row>
    <row r="145" spans="1:18" ht="94.5" x14ac:dyDescent="0.25">
      <c r="A145" s="17" t="s">
        <v>117</v>
      </c>
      <c r="B145" s="17" t="s">
        <v>196</v>
      </c>
      <c r="C145" s="17" t="s">
        <v>120</v>
      </c>
      <c r="D145" s="17" t="s">
        <v>244</v>
      </c>
      <c r="E145" s="17" t="s">
        <v>122</v>
      </c>
      <c r="F145" s="17" t="s">
        <v>259</v>
      </c>
      <c r="G145" s="17" t="s">
        <v>71</v>
      </c>
      <c r="H145" s="18" t="s">
        <v>260</v>
      </c>
      <c r="I145" s="19">
        <v>198849038</v>
      </c>
      <c r="J145" s="19">
        <v>0</v>
      </c>
      <c r="K145" s="19">
        <v>0</v>
      </c>
      <c r="L145" s="19">
        <v>198849038</v>
      </c>
      <c r="M145" s="19">
        <v>0</v>
      </c>
      <c r="N145" s="15">
        <f t="shared" si="9"/>
        <v>0</v>
      </c>
      <c r="O145" s="19">
        <v>0</v>
      </c>
      <c r="P145" s="15">
        <f t="shared" si="10"/>
        <v>0</v>
      </c>
      <c r="Q145" s="19">
        <v>0</v>
      </c>
      <c r="R145" s="17" t="s">
        <v>208</v>
      </c>
    </row>
    <row r="146" spans="1:18" ht="94.5" x14ac:dyDescent="0.25">
      <c r="A146" s="12" t="s">
        <v>117</v>
      </c>
      <c r="B146" s="12" t="s">
        <v>196</v>
      </c>
      <c r="C146" s="12" t="s">
        <v>120</v>
      </c>
      <c r="D146" s="12" t="s">
        <v>261</v>
      </c>
      <c r="E146" s="12"/>
      <c r="F146" s="12"/>
      <c r="G146" s="12"/>
      <c r="H146" s="13" t="s">
        <v>262</v>
      </c>
      <c r="I146" s="14">
        <v>21541406893</v>
      </c>
      <c r="J146" s="14">
        <v>0</v>
      </c>
      <c r="K146" s="14">
        <v>21235519171</v>
      </c>
      <c r="L146" s="14">
        <v>305887722</v>
      </c>
      <c r="M146" s="14">
        <v>21235516614</v>
      </c>
      <c r="N146" s="15">
        <f t="shared" si="9"/>
        <v>0.98579989317692152</v>
      </c>
      <c r="O146" s="14">
        <v>9454598574</v>
      </c>
      <c r="P146" s="15">
        <f t="shared" si="10"/>
        <v>0.43890348578264515</v>
      </c>
      <c r="Q146" s="14">
        <v>7579422509</v>
      </c>
      <c r="R146" s="16" t="s">
        <v>263</v>
      </c>
    </row>
    <row r="147" spans="1:18" ht="110.25" x14ac:dyDescent="0.25">
      <c r="A147" s="17" t="s">
        <v>117</v>
      </c>
      <c r="B147" s="17" t="s">
        <v>196</v>
      </c>
      <c r="C147" s="17" t="s">
        <v>120</v>
      </c>
      <c r="D147" s="17" t="s">
        <v>261</v>
      </c>
      <c r="E147" s="17" t="s">
        <v>122</v>
      </c>
      <c r="F147" s="17" t="s">
        <v>264</v>
      </c>
      <c r="G147" s="17" t="s">
        <v>26</v>
      </c>
      <c r="H147" s="18" t="s">
        <v>265</v>
      </c>
      <c r="I147" s="19">
        <v>1842676514</v>
      </c>
      <c r="J147" s="19">
        <v>0</v>
      </c>
      <c r="K147" s="19">
        <v>1735260791</v>
      </c>
      <c r="L147" s="19">
        <v>107415723</v>
      </c>
      <c r="M147" s="19">
        <v>1735260791</v>
      </c>
      <c r="N147" s="15">
        <f t="shared" si="9"/>
        <v>0.94170668471438501</v>
      </c>
      <c r="O147" s="19">
        <v>654163090</v>
      </c>
      <c r="P147" s="15">
        <f t="shared" si="10"/>
        <v>0.35500701562640091</v>
      </c>
      <c r="Q147" s="19">
        <v>654163090</v>
      </c>
      <c r="R147" s="17" t="s">
        <v>263</v>
      </c>
    </row>
    <row r="148" spans="1:18" ht="110.25" x14ac:dyDescent="0.25">
      <c r="A148" s="17" t="s">
        <v>117</v>
      </c>
      <c r="B148" s="17" t="s">
        <v>196</v>
      </c>
      <c r="C148" s="17" t="s">
        <v>120</v>
      </c>
      <c r="D148" s="17" t="s">
        <v>261</v>
      </c>
      <c r="E148" s="17" t="s">
        <v>122</v>
      </c>
      <c r="F148" s="17" t="s">
        <v>266</v>
      </c>
      <c r="G148" s="17" t="s">
        <v>26</v>
      </c>
      <c r="H148" s="18" t="s">
        <v>267</v>
      </c>
      <c r="I148" s="19">
        <v>358110000</v>
      </c>
      <c r="J148" s="19">
        <v>0</v>
      </c>
      <c r="K148" s="19">
        <v>358110000</v>
      </c>
      <c r="L148" s="19">
        <v>0</v>
      </c>
      <c r="M148" s="19">
        <v>358110000</v>
      </c>
      <c r="N148" s="15">
        <f t="shared" si="9"/>
        <v>1</v>
      </c>
      <c r="O148" s="19">
        <v>107433000</v>
      </c>
      <c r="P148" s="15">
        <f t="shared" si="10"/>
        <v>0.3</v>
      </c>
      <c r="Q148" s="19">
        <v>107433000</v>
      </c>
      <c r="R148" s="17" t="s">
        <v>263</v>
      </c>
    </row>
    <row r="149" spans="1:18" ht="110.25" x14ac:dyDescent="0.25">
      <c r="A149" s="17" t="s">
        <v>117</v>
      </c>
      <c r="B149" s="17" t="s">
        <v>196</v>
      </c>
      <c r="C149" s="17" t="s">
        <v>120</v>
      </c>
      <c r="D149" s="17" t="s">
        <v>261</v>
      </c>
      <c r="E149" s="17" t="s">
        <v>122</v>
      </c>
      <c r="F149" s="17" t="s">
        <v>268</v>
      </c>
      <c r="G149" s="17" t="s">
        <v>26</v>
      </c>
      <c r="H149" s="18" t="s">
        <v>269</v>
      </c>
      <c r="I149" s="19">
        <v>3130092526</v>
      </c>
      <c r="J149" s="19">
        <v>0</v>
      </c>
      <c r="K149" s="19">
        <v>3040276211</v>
      </c>
      <c r="L149" s="19">
        <v>89816315</v>
      </c>
      <c r="M149" s="19">
        <v>3040276211</v>
      </c>
      <c r="N149" s="15">
        <f t="shared" si="9"/>
        <v>0.97130553993086655</v>
      </c>
      <c r="O149" s="19">
        <v>13033333</v>
      </c>
      <c r="P149" s="15">
        <f t="shared" si="10"/>
        <v>4.1638810647733546E-3</v>
      </c>
      <c r="Q149" s="19">
        <v>13033333</v>
      </c>
      <c r="R149" s="17" t="s">
        <v>263</v>
      </c>
    </row>
    <row r="150" spans="1:18" ht="110.25" x14ac:dyDescent="0.25">
      <c r="A150" s="17" t="s">
        <v>117</v>
      </c>
      <c r="B150" s="17" t="s">
        <v>196</v>
      </c>
      <c r="C150" s="17" t="s">
        <v>120</v>
      </c>
      <c r="D150" s="17" t="s">
        <v>261</v>
      </c>
      <c r="E150" s="17" t="s">
        <v>122</v>
      </c>
      <c r="F150" s="17" t="s">
        <v>270</v>
      </c>
      <c r="G150" s="17" t="s">
        <v>26</v>
      </c>
      <c r="H150" s="18" t="s">
        <v>271</v>
      </c>
      <c r="I150" s="19">
        <v>3048521651</v>
      </c>
      <c r="J150" s="19">
        <v>0</v>
      </c>
      <c r="K150" s="19">
        <v>2939865967</v>
      </c>
      <c r="L150" s="19">
        <v>108655684</v>
      </c>
      <c r="M150" s="19">
        <v>2939865967</v>
      </c>
      <c r="N150" s="15">
        <f t="shared" si="9"/>
        <v>0.96435790968899371</v>
      </c>
      <c r="O150" s="19">
        <v>669187356</v>
      </c>
      <c r="P150" s="15">
        <f t="shared" si="10"/>
        <v>0.2195120890089424</v>
      </c>
      <c r="Q150" s="19">
        <v>0</v>
      </c>
      <c r="R150" s="17" t="s">
        <v>263</v>
      </c>
    </row>
    <row r="151" spans="1:18" ht="126" x14ac:dyDescent="0.25">
      <c r="A151" s="17" t="s">
        <v>117</v>
      </c>
      <c r="B151" s="17" t="s">
        <v>196</v>
      </c>
      <c r="C151" s="17" t="s">
        <v>120</v>
      </c>
      <c r="D151" s="17" t="s">
        <v>261</v>
      </c>
      <c r="E151" s="17" t="s">
        <v>122</v>
      </c>
      <c r="F151" s="17" t="s">
        <v>270</v>
      </c>
      <c r="G151" s="17" t="s">
        <v>71</v>
      </c>
      <c r="H151" s="18" t="s">
        <v>272</v>
      </c>
      <c r="I151" s="19">
        <v>2125874120</v>
      </c>
      <c r="J151" s="19">
        <v>0</v>
      </c>
      <c r="K151" s="19">
        <v>2125874120</v>
      </c>
      <c r="L151" s="19">
        <v>0</v>
      </c>
      <c r="M151" s="19">
        <v>2125871563</v>
      </c>
      <c r="N151" s="15">
        <f t="shared" si="9"/>
        <v>0.99999879720065454</v>
      </c>
      <c r="O151" s="19">
        <v>1727966127</v>
      </c>
      <c r="P151" s="15">
        <f t="shared" si="10"/>
        <v>0.81282617382820388</v>
      </c>
      <c r="Q151" s="19">
        <v>1151977418</v>
      </c>
      <c r="R151" s="17" t="s">
        <v>263</v>
      </c>
    </row>
    <row r="152" spans="1:18" ht="110.25" x14ac:dyDescent="0.25">
      <c r="A152" s="17" t="s">
        <v>117</v>
      </c>
      <c r="B152" s="17" t="s">
        <v>196</v>
      </c>
      <c r="C152" s="17" t="s">
        <v>120</v>
      </c>
      <c r="D152" s="17" t="s">
        <v>261</v>
      </c>
      <c r="E152" s="17" t="s">
        <v>122</v>
      </c>
      <c r="F152" s="17" t="s">
        <v>273</v>
      </c>
      <c r="G152" s="17" t="s">
        <v>71</v>
      </c>
      <c r="H152" s="18" t="s">
        <v>274</v>
      </c>
      <c r="I152" s="19">
        <v>1276529785</v>
      </c>
      <c r="J152" s="19">
        <v>0</v>
      </c>
      <c r="K152" s="19">
        <v>1276529785</v>
      </c>
      <c r="L152" s="19">
        <v>0</v>
      </c>
      <c r="M152" s="19">
        <v>1276529785</v>
      </c>
      <c r="N152" s="15">
        <f t="shared" si="9"/>
        <v>1</v>
      </c>
      <c r="O152" s="19">
        <v>1062735150.1799999</v>
      </c>
      <c r="P152" s="15">
        <f t="shared" si="10"/>
        <v>0.83251888257350759</v>
      </c>
      <c r="Q152" s="19">
        <v>1062735150.1799999</v>
      </c>
      <c r="R152" s="17" t="s">
        <v>263</v>
      </c>
    </row>
    <row r="153" spans="1:18" ht="126" x14ac:dyDescent="0.25">
      <c r="A153" s="17" t="s">
        <v>117</v>
      </c>
      <c r="B153" s="17" t="s">
        <v>196</v>
      </c>
      <c r="C153" s="17" t="s">
        <v>120</v>
      </c>
      <c r="D153" s="17" t="s">
        <v>261</v>
      </c>
      <c r="E153" s="17" t="s">
        <v>122</v>
      </c>
      <c r="F153" s="17" t="s">
        <v>275</v>
      </c>
      <c r="G153" s="17" t="s">
        <v>71</v>
      </c>
      <c r="H153" s="18" t="s">
        <v>276</v>
      </c>
      <c r="I153" s="19">
        <v>3601666425</v>
      </c>
      <c r="J153" s="19">
        <v>0</v>
      </c>
      <c r="K153" s="19">
        <v>3601666425</v>
      </c>
      <c r="L153" s="19">
        <v>0</v>
      </c>
      <c r="M153" s="19">
        <v>3601666425</v>
      </c>
      <c r="N153" s="15">
        <f t="shared" si="9"/>
        <v>1</v>
      </c>
      <c r="O153" s="19">
        <v>2822654449.3400002</v>
      </c>
      <c r="P153" s="15">
        <f t="shared" si="10"/>
        <v>0.78370790524833245</v>
      </c>
      <c r="Q153" s="19">
        <v>2822654449.3400002</v>
      </c>
      <c r="R153" s="17" t="s">
        <v>263</v>
      </c>
    </row>
    <row r="154" spans="1:18" ht="110.25" x14ac:dyDescent="0.25">
      <c r="A154" s="17" t="s">
        <v>117</v>
      </c>
      <c r="B154" s="17" t="s">
        <v>196</v>
      </c>
      <c r="C154" s="17" t="s">
        <v>120</v>
      </c>
      <c r="D154" s="17" t="s">
        <v>261</v>
      </c>
      <c r="E154" s="17" t="s">
        <v>122</v>
      </c>
      <c r="F154" s="17" t="s">
        <v>264</v>
      </c>
      <c r="G154" s="17" t="s">
        <v>71</v>
      </c>
      <c r="H154" s="18" t="s">
        <v>277</v>
      </c>
      <c r="I154" s="19">
        <v>2377935872</v>
      </c>
      <c r="J154" s="19">
        <v>0</v>
      </c>
      <c r="K154" s="19">
        <v>2377935872</v>
      </c>
      <c r="L154" s="19">
        <v>0</v>
      </c>
      <c r="M154" s="19">
        <v>2377935872</v>
      </c>
      <c r="N154" s="15">
        <f t="shared" si="9"/>
        <v>1</v>
      </c>
      <c r="O154" s="19">
        <v>1517426068.48</v>
      </c>
      <c r="P154" s="15">
        <f t="shared" si="10"/>
        <v>0.63812741392548367</v>
      </c>
      <c r="Q154" s="19">
        <v>1517426068.48</v>
      </c>
      <c r="R154" s="17" t="s">
        <v>263</v>
      </c>
    </row>
    <row r="155" spans="1:18" ht="110.25" x14ac:dyDescent="0.25">
      <c r="A155" s="17" t="s">
        <v>117</v>
      </c>
      <c r="B155" s="17" t="s">
        <v>196</v>
      </c>
      <c r="C155" s="17" t="s">
        <v>120</v>
      </c>
      <c r="D155" s="17" t="s">
        <v>261</v>
      </c>
      <c r="E155" s="17" t="s">
        <v>122</v>
      </c>
      <c r="F155" s="17" t="s">
        <v>268</v>
      </c>
      <c r="G155" s="17" t="s">
        <v>71</v>
      </c>
      <c r="H155" s="18" t="s">
        <v>278</v>
      </c>
      <c r="I155" s="19">
        <v>500000000</v>
      </c>
      <c r="J155" s="19">
        <v>0</v>
      </c>
      <c r="K155" s="19">
        <v>500000000</v>
      </c>
      <c r="L155" s="19">
        <v>0</v>
      </c>
      <c r="M155" s="19">
        <v>500000000</v>
      </c>
      <c r="N155" s="15">
        <f t="shared" si="9"/>
        <v>1</v>
      </c>
      <c r="O155" s="19">
        <v>250000000</v>
      </c>
      <c r="P155" s="15">
        <f t="shared" si="10"/>
        <v>0.5</v>
      </c>
      <c r="Q155" s="19">
        <v>250000000</v>
      </c>
      <c r="R155" s="17" t="s">
        <v>263</v>
      </c>
    </row>
    <row r="156" spans="1:18" ht="110.25" x14ac:dyDescent="0.25">
      <c r="A156" s="17" t="s">
        <v>117</v>
      </c>
      <c r="B156" s="17" t="s">
        <v>196</v>
      </c>
      <c r="C156" s="17" t="s">
        <v>120</v>
      </c>
      <c r="D156" s="17" t="s">
        <v>261</v>
      </c>
      <c r="E156" s="17" t="s">
        <v>122</v>
      </c>
      <c r="F156" s="17" t="s">
        <v>279</v>
      </c>
      <c r="G156" s="17" t="s">
        <v>71</v>
      </c>
      <c r="H156" s="18" t="s">
        <v>280</v>
      </c>
      <c r="I156" s="19">
        <v>3280000000</v>
      </c>
      <c r="J156" s="19">
        <v>0</v>
      </c>
      <c r="K156" s="19">
        <v>3280000000</v>
      </c>
      <c r="L156" s="19">
        <v>0</v>
      </c>
      <c r="M156" s="19">
        <v>3280000000</v>
      </c>
      <c r="N156" s="15">
        <f t="shared" si="9"/>
        <v>1</v>
      </c>
      <c r="O156" s="19">
        <v>630000000</v>
      </c>
      <c r="P156" s="15">
        <f t="shared" si="10"/>
        <v>0.19207317073170732</v>
      </c>
      <c r="Q156" s="19">
        <v>0</v>
      </c>
      <c r="R156" s="17" t="s">
        <v>263</v>
      </c>
    </row>
    <row r="157" spans="1:18" ht="47.25" x14ac:dyDescent="0.25">
      <c r="A157" s="12" t="s">
        <v>117</v>
      </c>
      <c r="B157" s="12" t="s">
        <v>196</v>
      </c>
      <c r="C157" s="12" t="s">
        <v>120</v>
      </c>
      <c r="D157" s="12" t="s">
        <v>160</v>
      </c>
      <c r="E157" s="12"/>
      <c r="F157" s="12"/>
      <c r="G157" s="12"/>
      <c r="H157" s="13" t="s">
        <v>281</v>
      </c>
      <c r="I157" s="14">
        <v>7000000000</v>
      </c>
      <c r="J157" s="14">
        <v>0</v>
      </c>
      <c r="K157" s="14">
        <v>7000000000</v>
      </c>
      <c r="L157" s="14">
        <v>0</v>
      </c>
      <c r="M157" s="14">
        <v>7000000000</v>
      </c>
      <c r="N157" s="15">
        <f t="shared" si="9"/>
        <v>1</v>
      </c>
      <c r="O157" s="14">
        <v>7000000000</v>
      </c>
      <c r="P157" s="15">
        <f t="shared" si="10"/>
        <v>1</v>
      </c>
      <c r="Q157" s="14">
        <v>7000000000</v>
      </c>
      <c r="R157" s="16" t="s">
        <v>239</v>
      </c>
    </row>
    <row r="158" spans="1:18" ht="78.75" x14ac:dyDescent="0.25">
      <c r="A158" s="17" t="s">
        <v>117</v>
      </c>
      <c r="B158" s="17" t="s">
        <v>196</v>
      </c>
      <c r="C158" s="17" t="s">
        <v>120</v>
      </c>
      <c r="D158" s="17" t="s">
        <v>160</v>
      </c>
      <c r="E158" s="17" t="s">
        <v>122</v>
      </c>
      <c r="F158" s="17" t="s">
        <v>264</v>
      </c>
      <c r="G158" s="17" t="s">
        <v>71</v>
      </c>
      <c r="H158" s="18" t="s">
        <v>282</v>
      </c>
      <c r="I158" s="19">
        <v>269817600</v>
      </c>
      <c r="J158" s="19">
        <v>0</v>
      </c>
      <c r="K158" s="19">
        <v>269817600</v>
      </c>
      <c r="L158" s="19">
        <v>0</v>
      </c>
      <c r="M158" s="19">
        <v>269817600</v>
      </c>
      <c r="N158" s="15">
        <f t="shared" si="9"/>
        <v>1</v>
      </c>
      <c r="O158" s="19">
        <v>269817600</v>
      </c>
      <c r="P158" s="15">
        <f t="shared" si="10"/>
        <v>1</v>
      </c>
      <c r="Q158" s="19">
        <v>269817600</v>
      </c>
      <c r="R158" s="17" t="s">
        <v>239</v>
      </c>
    </row>
    <row r="159" spans="1:18" ht="94.5" x14ac:dyDescent="0.25">
      <c r="A159" s="17" t="s">
        <v>117</v>
      </c>
      <c r="B159" s="17" t="s">
        <v>196</v>
      </c>
      <c r="C159" s="17" t="s">
        <v>120</v>
      </c>
      <c r="D159" s="17" t="s">
        <v>160</v>
      </c>
      <c r="E159" s="17" t="s">
        <v>122</v>
      </c>
      <c r="F159" s="17" t="s">
        <v>283</v>
      </c>
      <c r="G159" s="17" t="s">
        <v>71</v>
      </c>
      <c r="H159" s="18" t="s">
        <v>284</v>
      </c>
      <c r="I159" s="19">
        <v>364000000</v>
      </c>
      <c r="J159" s="19">
        <v>0</v>
      </c>
      <c r="K159" s="19">
        <v>364000000</v>
      </c>
      <c r="L159" s="19">
        <v>0</v>
      </c>
      <c r="M159" s="19">
        <v>364000000</v>
      </c>
      <c r="N159" s="15">
        <f t="shared" si="9"/>
        <v>1</v>
      </c>
      <c r="O159" s="19">
        <v>364000000</v>
      </c>
      <c r="P159" s="15">
        <f t="shared" si="10"/>
        <v>1</v>
      </c>
      <c r="Q159" s="19">
        <v>364000000</v>
      </c>
      <c r="R159" s="17" t="s">
        <v>239</v>
      </c>
    </row>
    <row r="160" spans="1:18" ht="94.5" x14ac:dyDescent="0.25">
      <c r="A160" s="17" t="s">
        <v>117</v>
      </c>
      <c r="B160" s="17" t="s">
        <v>196</v>
      </c>
      <c r="C160" s="17" t="s">
        <v>120</v>
      </c>
      <c r="D160" s="17" t="s">
        <v>160</v>
      </c>
      <c r="E160" s="17" t="s">
        <v>122</v>
      </c>
      <c r="F160" s="17" t="s">
        <v>285</v>
      </c>
      <c r="G160" s="17" t="s">
        <v>71</v>
      </c>
      <c r="H160" s="18" t="s">
        <v>286</v>
      </c>
      <c r="I160" s="19">
        <v>266337857</v>
      </c>
      <c r="J160" s="19">
        <v>0</v>
      </c>
      <c r="K160" s="19">
        <v>266337857</v>
      </c>
      <c r="L160" s="19">
        <v>0</v>
      </c>
      <c r="M160" s="19">
        <v>266337857</v>
      </c>
      <c r="N160" s="15">
        <f t="shared" si="9"/>
        <v>1</v>
      </c>
      <c r="O160" s="19">
        <v>266337857</v>
      </c>
      <c r="P160" s="15">
        <f t="shared" si="10"/>
        <v>1</v>
      </c>
      <c r="Q160" s="19">
        <v>266337857</v>
      </c>
      <c r="R160" s="17" t="s">
        <v>239</v>
      </c>
    </row>
    <row r="161" spans="1:18" ht="94.5" x14ac:dyDescent="0.25">
      <c r="A161" s="17" t="s">
        <v>117</v>
      </c>
      <c r="B161" s="17" t="s">
        <v>196</v>
      </c>
      <c r="C161" s="17" t="s">
        <v>120</v>
      </c>
      <c r="D161" s="17" t="s">
        <v>160</v>
      </c>
      <c r="E161" s="17" t="s">
        <v>122</v>
      </c>
      <c r="F161" s="17" t="s">
        <v>287</v>
      </c>
      <c r="G161" s="17" t="s">
        <v>71</v>
      </c>
      <c r="H161" s="18" t="s">
        <v>288</v>
      </c>
      <c r="I161" s="19">
        <v>313508035</v>
      </c>
      <c r="J161" s="19">
        <v>0</v>
      </c>
      <c r="K161" s="19">
        <v>313508035</v>
      </c>
      <c r="L161" s="19">
        <v>0</v>
      </c>
      <c r="M161" s="19">
        <v>313508035</v>
      </c>
      <c r="N161" s="15">
        <f t="shared" si="9"/>
        <v>1</v>
      </c>
      <c r="O161" s="19">
        <v>313508035</v>
      </c>
      <c r="P161" s="15">
        <f t="shared" si="10"/>
        <v>1</v>
      </c>
      <c r="Q161" s="19">
        <v>313508035</v>
      </c>
      <c r="R161" s="17" t="s">
        <v>239</v>
      </c>
    </row>
    <row r="162" spans="1:18" ht="94.5" x14ac:dyDescent="0.25">
      <c r="A162" s="17" t="s">
        <v>117</v>
      </c>
      <c r="B162" s="17" t="s">
        <v>196</v>
      </c>
      <c r="C162" s="17" t="s">
        <v>120</v>
      </c>
      <c r="D162" s="17" t="s">
        <v>160</v>
      </c>
      <c r="E162" s="17" t="s">
        <v>122</v>
      </c>
      <c r="F162" s="17" t="s">
        <v>289</v>
      </c>
      <c r="G162" s="17" t="s">
        <v>71</v>
      </c>
      <c r="H162" s="18" t="s">
        <v>290</v>
      </c>
      <c r="I162" s="19">
        <v>2776124870</v>
      </c>
      <c r="J162" s="19">
        <v>0</v>
      </c>
      <c r="K162" s="19">
        <v>2776124870</v>
      </c>
      <c r="L162" s="19">
        <v>0</v>
      </c>
      <c r="M162" s="19">
        <v>2776124870</v>
      </c>
      <c r="N162" s="15">
        <f t="shared" si="9"/>
        <v>1</v>
      </c>
      <c r="O162" s="19">
        <v>2776124870</v>
      </c>
      <c r="P162" s="15">
        <f t="shared" si="10"/>
        <v>1</v>
      </c>
      <c r="Q162" s="19">
        <v>2776124870</v>
      </c>
      <c r="R162" s="17" t="s">
        <v>239</v>
      </c>
    </row>
    <row r="163" spans="1:18" ht="94.5" x14ac:dyDescent="0.25">
      <c r="A163" s="17" t="s">
        <v>117</v>
      </c>
      <c r="B163" s="17" t="s">
        <v>196</v>
      </c>
      <c r="C163" s="17" t="s">
        <v>120</v>
      </c>
      <c r="D163" s="17" t="s">
        <v>160</v>
      </c>
      <c r="E163" s="17" t="s">
        <v>122</v>
      </c>
      <c r="F163" s="17" t="s">
        <v>291</v>
      </c>
      <c r="G163" s="17" t="s">
        <v>71</v>
      </c>
      <c r="H163" s="18" t="s">
        <v>292</v>
      </c>
      <c r="I163" s="19">
        <v>3010211638</v>
      </c>
      <c r="J163" s="19">
        <v>0</v>
      </c>
      <c r="K163" s="19">
        <v>3010211638</v>
      </c>
      <c r="L163" s="19">
        <v>0</v>
      </c>
      <c r="M163" s="19">
        <v>3010211638</v>
      </c>
      <c r="N163" s="15">
        <f t="shared" si="9"/>
        <v>1</v>
      </c>
      <c r="O163" s="19">
        <v>3010211638</v>
      </c>
      <c r="P163" s="15">
        <f t="shared" si="10"/>
        <v>1</v>
      </c>
      <c r="Q163" s="19">
        <v>3010211638</v>
      </c>
      <c r="R163" s="17" t="s">
        <v>239</v>
      </c>
    </row>
    <row r="164" spans="1:18" ht="63" x14ac:dyDescent="0.25">
      <c r="A164" s="12" t="s">
        <v>117</v>
      </c>
      <c r="B164" s="12" t="s">
        <v>196</v>
      </c>
      <c r="C164" s="12" t="s">
        <v>120</v>
      </c>
      <c r="D164" s="12" t="s">
        <v>164</v>
      </c>
      <c r="E164" s="12"/>
      <c r="F164" s="12"/>
      <c r="G164" s="12"/>
      <c r="H164" s="13" t="s">
        <v>293</v>
      </c>
      <c r="I164" s="14">
        <v>5500000000</v>
      </c>
      <c r="J164" s="14">
        <v>0</v>
      </c>
      <c r="K164" s="14">
        <v>5500000000</v>
      </c>
      <c r="L164" s="14">
        <v>0</v>
      </c>
      <c r="M164" s="14">
        <v>5500000000</v>
      </c>
      <c r="N164" s="15">
        <f t="shared" si="9"/>
        <v>1</v>
      </c>
      <c r="O164" s="14">
        <v>5500000000</v>
      </c>
      <c r="P164" s="15">
        <f t="shared" si="10"/>
        <v>1</v>
      </c>
      <c r="Q164" s="14">
        <v>5500000000</v>
      </c>
      <c r="R164" s="16" t="s">
        <v>239</v>
      </c>
    </row>
    <row r="165" spans="1:18" ht="110.25" x14ac:dyDescent="0.25">
      <c r="A165" s="17" t="s">
        <v>117</v>
      </c>
      <c r="B165" s="17" t="s">
        <v>196</v>
      </c>
      <c r="C165" s="17" t="s">
        <v>120</v>
      </c>
      <c r="D165" s="17" t="s">
        <v>164</v>
      </c>
      <c r="E165" s="17" t="s">
        <v>122</v>
      </c>
      <c r="F165" s="17" t="s">
        <v>200</v>
      </c>
      <c r="G165" s="17" t="s">
        <v>71</v>
      </c>
      <c r="H165" s="18" t="s">
        <v>294</v>
      </c>
      <c r="I165" s="19">
        <v>4492677962</v>
      </c>
      <c r="J165" s="19">
        <v>0</v>
      </c>
      <c r="K165" s="19">
        <v>4492677962</v>
      </c>
      <c r="L165" s="19">
        <v>0</v>
      </c>
      <c r="M165" s="19">
        <v>4492677962</v>
      </c>
      <c r="N165" s="15">
        <f t="shared" si="9"/>
        <v>1</v>
      </c>
      <c r="O165" s="19">
        <v>4492677962</v>
      </c>
      <c r="P165" s="15">
        <f t="shared" si="10"/>
        <v>1</v>
      </c>
      <c r="Q165" s="19">
        <v>4492677962</v>
      </c>
      <c r="R165" s="17" t="s">
        <v>239</v>
      </c>
    </row>
    <row r="166" spans="1:18" ht="110.25" x14ac:dyDescent="0.25">
      <c r="A166" s="17" t="s">
        <v>117</v>
      </c>
      <c r="B166" s="17" t="s">
        <v>196</v>
      </c>
      <c r="C166" s="17" t="s">
        <v>120</v>
      </c>
      <c r="D166" s="17" t="s">
        <v>164</v>
      </c>
      <c r="E166" s="17" t="s">
        <v>122</v>
      </c>
      <c r="F166" s="17" t="s">
        <v>295</v>
      </c>
      <c r="G166" s="17" t="s">
        <v>71</v>
      </c>
      <c r="H166" s="18" t="s">
        <v>296</v>
      </c>
      <c r="I166" s="19">
        <v>1007322038</v>
      </c>
      <c r="J166" s="19">
        <v>0</v>
      </c>
      <c r="K166" s="19">
        <v>1007322038</v>
      </c>
      <c r="L166" s="19">
        <v>0</v>
      </c>
      <c r="M166" s="19">
        <v>1007322038</v>
      </c>
      <c r="N166" s="15">
        <f t="shared" si="9"/>
        <v>1</v>
      </c>
      <c r="O166" s="19">
        <v>1007322038</v>
      </c>
      <c r="P166" s="15">
        <f t="shared" si="10"/>
        <v>1</v>
      </c>
      <c r="Q166" s="19">
        <v>1007322038</v>
      </c>
      <c r="R166" s="17" t="s">
        <v>239</v>
      </c>
    </row>
    <row r="167" spans="1:18" ht="63" x14ac:dyDescent="0.25">
      <c r="A167" s="12" t="s">
        <v>117</v>
      </c>
      <c r="B167" s="12" t="s">
        <v>196</v>
      </c>
      <c r="C167" s="12" t="s">
        <v>120</v>
      </c>
      <c r="D167" s="12" t="s">
        <v>297</v>
      </c>
      <c r="E167" s="12"/>
      <c r="F167" s="12"/>
      <c r="G167" s="12"/>
      <c r="H167" s="13" t="s">
        <v>298</v>
      </c>
      <c r="I167" s="14">
        <v>18000000000</v>
      </c>
      <c r="J167" s="14">
        <v>0</v>
      </c>
      <c r="K167" s="14">
        <v>18000000000</v>
      </c>
      <c r="L167" s="14">
        <v>0</v>
      </c>
      <c r="M167" s="14">
        <v>18000000000</v>
      </c>
      <c r="N167" s="15">
        <f t="shared" si="9"/>
        <v>1</v>
      </c>
      <c r="O167" s="14">
        <v>6000000000</v>
      </c>
      <c r="P167" s="15">
        <f t="shared" si="10"/>
        <v>0.33333333333333331</v>
      </c>
      <c r="Q167" s="14">
        <v>6000000000</v>
      </c>
      <c r="R167" s="16" t="s">
        <v>108</v>
      </c>
    </row>
    <row r="168" spans="1:18" ht="78.75" x14ac:dyDescent="0.25">
      <c r="A168" s="17" t="s">
        <v>117</v>
      </c>
      <c r="B168" s="17" t="s">
        <v>196</v>
      </c>
      <c r="C168" s="17" t="s">
        <v>120</v>
      </c>
      <c r="D168" s="17" t="s">
        <v>297</v>
      </c>
      <c r="E168" s="17" t="s">
        <v>122</v>
      </c>
      <c r="F168" s="17" t="s">
        <v>264</v>
      </c>
      <c r="G168" s="17" t="s">
        <v>71</v>
      </c>
      <c r="H168" s="18" t="s">
        <v>299</v>
      </c>
      <c r="I168" s="19">
        <v>1100440000</v>
      </c>
      <c r="J168" s="19">
        <v>0</v>
      </c>
      <c r="K168" s="19">
        <v>1100440000</v>
      </c>
      <c r="L168" s="19">
        <v>0</v>
      </c>
      <c r="M168" s="19">
        <v>1100440000</v>
      </c>
      <c r="N168" s="15">
        <f t="shared" si="9"/>
        <v>1</v>
      </c>
      <c r="O168" s="19">
        <v>0</v>
      </c>
      <c r="P168" s="15">
        <f t="shared" si="10"/>
        <v>0</v>
      </c>
      <c r="Q168" s="19">
        <v>0</v>
      </c>
      <c r="R168" s="17" t="s">
        <v>108</v>
      </c>
    </row>
    <row r="169" spans="1:18" ht="94.5" x14ac:dyDescent="0.25">
      <c r="A169" s="17" t="s">
        <v>117</v>
      </c>
      <c r="B169" s="17" t="s">
        <v>196</v>
      </c>
      <c r="C169" s="17" t="s">
        <v>120</v>
      </c>
      <c r="D169" s="17" t="s">
        <v>297</v>
      </c>
      <c r="E169" s="17" t="s">
        <v>122</v>
      </c>
      <c r="F169" s="17" t="s">
        <v>300</v>
      </c>
      <c r="G169" s="17" t="s">
        <v>71</v>
      </c>
      <c r="H169" s="18" t="s">
        <v>301</v>
      </c>
      <c r="I169" s="19">
        <v>1800720000</v>
      </c>
      <c r="J169" s="19">
        <v>0</v>
      </c>
      <c r="K169" s="19">
        <v>1800720000</v>
      </c>
      <c r="L169" s="19">
        <v>0</v>
      </c>
      <c r="M169" s="19">
        <v>1800720000</v>
      </c>
      <c r="N169" s="15">
        <f t="shared" si="9"/>
        <v>1</v>
      </c>
      <c r="O169" s="19">
        <v>0</v>
      </c>
      <c r="P169" s="15">
        <f t="shared" si="10"/>
        <v>0</v>
      </c>
      <c r="Q169" s="19">
        <v>0</v>
      </c>
      <c r="R169" s="17" t="s">
        <v>108</v>
      </c>
    </row>
    <row r="170" spans="1:18" ht="94.5" x14ac:dyDescent="0.25">
      <c r="A170" s="17" t="s">
        <v>117</v>
      </c>
      <c r="B170" s="17" t="s">
        <v>196</v>
      </c>
      <c r="C170" s="17" t="s">
        <v>120</v>
      </c>
      <c r="D170" s="17" t="s">
        <v>297</v>
      </c>
      <c r="E170" s="17" t="s">
        <v>122</v>
      </c>
      <c r="F170" s="17" t="s">
        <v>302</v>
      </c>
      <c r="G170" s="17" t="s">
        <v>71</v>
      </c>
      <c r="H170" s="18" t="s">
        <v>303</v>
      </c>
      <c r="I170" s="19">
        <v>15098840000</v>
      </c>
      <c r="J170" s="19">
        <v>0</v>
      </c>
      <c r="K170" s="19">
        <v>15098840000</v>
      </c>
      <c r="L170" s="19">
        <v>0</v>
      </c>
      <c r="M170" s="19">
        <v>15098840000</v>
      </c>
      <c r="N170" s="15">
        <f t="shared" si="9"/>
        <v>1</v>
      </c>
      <c r="O170" s="19">
        <v>6000000000</v>
      </c>
      <c r="P170" s="15">
        <f t="shared" si="10"/>
        <v>0.39738152069960342</v>
      </c>
      <c r="Q170" s="19">
        <v>6000000000</v>
      </c>
      <c r="R170" s="17" t="s">
        <v>108</v>
      </c>
    </row>
    <row r="171" spans="1:18" ht="31.5" x14ac:dyDescent="0.25">
      <c r="A171" s="12" t="s">
        <v>117</v>
      </c>
      <c r="B171" s="12" t="s">
        <v>196</v>
      </c>
      <c r="C171" s="12" t="s">
        <v>120</v>
      </c>
      <c r="D171" s="12" t="s">
        <v>169</v>
      </c>
      <c r="E171" s="12"/>
      <c r="F171" s="12"/>
      <c r="G171" s="12"/>
      <c r="H171" s="13" t="s">
        <v>304</v>
      </c>
      <c r="I171" s="14">
        <v>11500000000</v>
      </c>
      <c r="J171" s="14">
        <v>0</v>
      </c>
      <c r="K171" s="14">
        <v>11391726686</v>
      </c>
      <c r="L171" s="14">
        <v>108273314</v>
      </c>
      <c r="M171" s="14">
        <v>10894191301</v>
      </c>
      <c r="N171" s="15">
        <f t="shared" si="9"/>
        <v>0.94732098269565213</v>
      </c>
      <c r="O171" s="14">
        <v>5660509430</v>
      </c>
      <c r="P171" s="15">
        <f t="shared" si="10"/>
        <v>0.49221821130434784</v>
      </c>
      <c r="Q171" s="14">
        <v>3900024931</v>
      </c>
      <c r="R171" s="16" t="s">
        <v>305</v>
      </c>
    </row>
    <row r="172" spans="1:18" ht="94.5" x14ac:dyDescent="0.25">
      <c r="A172" s="17" t="s">
        <v>117</v>
      </c>
      <c r="B172" s="17" t="s">
        <v>196</v>
      </c>
      <c r="C172" s="17" t="s">
        <v>120</v>
      </c>
      <c r="D172" s="17" t="s">
        <v>169</v>
      </c>
      <c r="E172" s="17" t="s">
        <v>122</v>
      </c>
      <c r="F172" s="17" t="s">
        <v>211</v>
      </c>
      <c r="G172" s="17" t="s">
        <v>26</v>
      </c>
      <c r="H172" s="18" t="s">
        <v>306</v>
      </c>
      <c r="I172" s="19">
        <v>11400000000</v>
      </c>
      <c r="J172" s="19">
        <v>0</v>
      </c>
      <c r="K172" s="19">
        <v>11291726686</v>
      </c>
      <c r="L172" s="19">
        <v>108273314</v>
      </c>
      <c r="M172" s="19">
        <v>10794191301</v>
      </c>
      <c r="N172" s="15">
        <f t="shared" si="9"/>
        <v>0.94685888605263158</v>
      </c>
      <c r="O172" s="19">
        <v>5560509430</v>
      </c>
      <c r="P172" s="15">
        <f t="shared" si="10"/>
        <v>0.48776398508771929</v>
      </c>
      <c r="Q172" s="19">
        <v>3800024931</v>
      </c>
      <c r="R172" s="17" t="s">
        <v>305</v>
      </c>
    </row>
    <row r="173" spans="1:18" ht="63" x14ac:dyDescent="0.25">
      <c r="A173" s="17" t="s">
        <v>117</v>
      </c>
      <c r="B173" s="17" t="s">
        <v>196</v>
      </c>
      <c r="C173" s="17" t="s">
        <v>120</v>
      </c>
      <c r="D173" s="17" t="s">
        <v>169</v>
      </c>
      <c r="E173" s="17" t="s">
        <v>122</v>
      </c>
      <c r="F173" s="17" t="s">
        <v>211</v>
      </c>
      <c r="G173" s="17" t="s">
        <v>71</v>
      </c>
      <c r="H173" s="18" t="s">
        <v>307</v>
      </c>
      <c r="I173" s="19">
        <v>100000000</v>
      </c>
      <c r="J173" s="19">
        <v>0</v>
      </c>
      <c r="K173" s="19">
        <v>100000000</v>
      </c>
      <c r="L173" s="19">
        <v>0</v>
      </c>
      <c r="M173" s="19">
        <v>100000000</v>
      </c>
      <c r="N173" s="15">
        <f t="shared" si="9"/>
        <v>1</v>
      </c>
      <c r="O173" s="19">
        <v>100000000</v>
      </c>
      <c r="P173" s="15">
        <f t="shared" si="10"/>
        <v>1</v>
      </c>
      <c r="Q173" s="19">
        <v>100000000</v>
      </c>
      <c r="R173" s="17" t="s">
        <v>305</v>
      </c>
    </row>
    <row r="174" spans="1:18" ht="31.5" x14ac:dyDescent="0.25">
      <c r="A174" s="12" t="s">
        <v>117</v>
      </c>
      <c r="B174" s="12" t="s">
        <v>308</v>
      </c>
      <c r="C174" s="12" t="s">
        <v>120</v>
      </c>
      <c r="D174" s="12" t="s">
        <v>309</v>
      </c>
      <c r="E174" s="12"/>
      <c r="F174" s="12"/>
      <c r="G174" s="12"/>
      <c r="H174" s="13" t="s">
        <v>310</v>
      </c>
      <c r="I174" s="14">
        <v>3000000000</v>
      </c>
      <c r="J174" s="14">
        <v>0</v>
      </c>
      <c r="K174" s="14">
        <v>2997753806</v>
      </c>
      <c r="L174" s="14">
        <v>2246194</v>
      </c>
      <c r="M174" s="14">
        <v>2978893781</v>
      </c>
      <c r="N174" s="15">
        <f t="shared" si="9"/>
        <v>0.99296459366666667</v>
      </c>
      <c r="O174" s="14">
        <v>1526213487</v>
      </c>
      <c r="P174" s="15">
        <f t="shared" si="10"/>
        <v>0.50873782899999997</v>
      </c>
      <c r="Q174" s="14">
        <v>1456254350</v>
      </c>
      <c r="R174" s="16" t="s">
        <v>28</v>
      </c>
    </row>
    <row r="175" spans="1:18" ht="63" x14ac:dyDescent="0.25">
      <c r="A175" s="17" t="s">
        <v>117</v>
      </c>
      <c r="B175" s="17" t="s">
        <v>308</v>
      </c>
      <c r="C175" s="17" t="s">
        <v>120</v>
      </c>
      <c r="D175" s="17" t="s">
        <v>309</v>
      </c>
      <c r="E175" s="17" t="s">
        <v>122</v>
      </c>
      <c r="F175" s="17" t="s">
        <v>311</v>
      </c>
      <c r="G175" s="17" t="s">
        <v>26</v>
      </c>
      <c r="H175" s="18" t="s">
        <v>312</v>
      </c>
      <c r="I175" s="19">
        <v>229175080</v>
      </c>
      <c r="J175" s="19">
        <v>0</v>
      </c>
      <c r="K175" s="19">
        <v>229175080</v>
      </c>
      <c r="L175" s="19">
        <v>0</v>
      </c>
      <c r="M175" s="19">
        <v>229175080</v>
      </c>
      <c r="N175" s="15">
        <f t="shared" si="9"/>
        <v>1</v>
      </c>
      <c r="O175" s="19">
        <v>229175080</v>
      </c>
      <c r="P175" s="15">
        <f t="shared" si="10"/>
        <v>1</v>
      </c>
      <c r="Q175" s="19">
        <v>229175080</v>
      </c>
      <c r="R175" s="17" t="s">
        <v>28</v>
      </c>
    </row>
    <row r="176" spans="1:18" ht="63" x14ac:dyDescent="0.25">
      <c r="A176" s="17" t="s">
        <v>117</v>
      </c>
      <c r="B176" s="17" t="s">
        <v>308</v>
      </c>
      <c r="C176" s="17" t="s">
        <v>120</v>
      </c>
      <c r="D176" s="17" t="s">
        <v>309</v>
      </c>
      <c r="E176" s="17" t="s">
        <v>122</v>
      </c>
      <c r="F176" s="17" t="s">
        <v>313</v>
      </c>
      <c r="G176" s="17" t="s">
        <v>26</v>
      </c>
      <c r="H176" s="18" t="s">
        <v>314</v>
      </c>
      <c r="I176" s="19">
        <v>2361484182</v>
      </c>
      <c r="J176" s="19">
        <v>0</v>
      </c>
      <c r="K176" s="19">
        <v>2360797269</v>
      </c>
      <c r="L176" s="19">
        <v>686913</v>
      </c>
      <c r="M176" s="19">
        <v>2350848245</v>
      </c>
      <c r="N176" s="15">
        <f t="shared" si="9"/>
        <v>0.99549607950751029</v>
      </c>
      <c r="O176" s="19">
        <v>1037773627</v>
      </c>
      <c r="P176" s="15">
        <f t="shared" si="10"/>
        <v>0.43945821653612921</v>
      </c>
      <c r="Q176" s="19">
        <v>967814490</v>
      </c>
      <c r="R176" s="17" t="s">
        <v>28</v>
      </c>
    </row>
    <row r="177" spans="1:18" ht="78.75" x14ac:dyDescent="0.25">
      <c r="A177" s="17" t="s">
        <v>117</v>
      </c>
      <c r="B177" s="17" t="s">
        <v>308</v>
      </c>
      <c r="C177" s="17" t="s">
        <v>120</v>
      </c>
      <c r="D177" s="17" t="s">
        <v>309</v>
      </c>
      <c r="E177" s="17" t="s">
        <v>122</v>
      </c>
      <c r="F177" s="17" t="s">
        <v>315</v>
      </c>
      <c r="G177" s="17" t="s">
        <v>26</v>
      </c>
      <c r="H177" s="18" t="s">
        <v>316</v>
      </c>
      <c r="I177" s="19">
        <v>140000000</v>
      </c>
      <c r="J177" s="19">
        <v>0</v>
      </c>
      <c r="K177" s="19">
        <v>140000000</v>
      </c>
      <c r="L177" s="19">
        <v>0</v>
      </c>
      <c r="M177" s="19">
        <v>140000000</v>
      </c>
      <c r="N177" s="15">
        <f t="shared" si="9"/>
        <v>1</v>
      </c>
      <c r="O177" s="19">
        <v>140000000</v>
      </c>
      <c r="P177" s="15">
        <f t="shared" si="10"/>
        <v>1</v>
      </c>
      <c r="Q177" s="19">
        <v>140000000</v>
      </c>
      <c r="R177" s="17" t="s">
        <v>28</v>
      </c>
    </row>
    <row r="178" spans="1:18" ht="78.75" x14ac:dyDescent="0.25">
      <c r="A178" s="17" t="s">
        <v>117</v>
      </c>
      <c r="B178" s="17" t="s">
        <v>308</v>
      </c>
      <c r="C178" s="17" t="s">
        <v>120</v>
      </c>
      <c r="D178" s="17" t="s">
        <v>309</v>
      </c>
      <c r="E178" s="17" t="s">
        <v>122</v>
      </c>
      <c r="F178" s="17" t="s">
        <v>317</v>
      </c>
      <c r="G178" s="17" t="s">
        <v>26</v>
      </c>
      <c r="H178" s="18" t="s">
        <v>318</v>
      </c>
      <c r="I178" s="19">
        <v>119264780</v>
      </c>
      <c r="J178" s="19">
        <v>0</v>
      </c>
      <c r="K178" s="19">
        <v>119264780</v>
      </c>
      <c r="L178" s="19">
        <v>0</v>
      </c>
      <c r="M178" s="19">
        <v>119264780</v>
      </c>
      <c r="N178" s="15">
        <f t="shared" si="9"/>
        <v>1</v>
      </c>
      <c r="O178" s="19">
        <v>119264780</v>
      </c>
      <c r="P178" s="15">
        <f t="shared" si="10"/>
        <v>1</v>
      </c>
      <c r="Q178" s="19">
        <v>119264780</v>
      </c>
      <c r="R178" s="17" t="s">
        <v>28</v>
      </c>
    </row>
    <row r="179" spans="1:18" ht="63" x14ac:dyDescent="0.25">
      <c r="A179" s="17" t="s">
        <v>117</v>
      </c>
      <c r="B179" s="17" t="s">
        <v>308</v>
      </c>
      <c r="C179" s="17" t="s">
        <v>120</v>
      </c>
      <c r="D179" s="17" t="s">
        <v>309</v>
      </c>
      <c r="E179" s="17" t="s">
        <v>122</v>
      </c>
      <c r="F179" s="17" t="s">
        <v>319</v>
      </c>
      <c r="G179" s="17" t="s">
        <v>26</v>
      </c>
      <c r="H179" s="18" t="s">
        <v>320</v>
      </c>
      <c r="I179" s="19">
        <v>150075958</v>
      </c>
      <c r="J179" s="19">
        <v>0</v>
      </c>
      <c r="K179" s="19">
        <v>148516677</v>
      </c>
      <c r="L179" s="19">
        <v>1559281</v>
      </c>
      <c r="M179" s="19">
        <v>139605676</v>
      </c>
      <c r="N179" s="15">
        <f t="shared" si="9"/>
        <v>0.93023344885128101</v>
      </c>
      <c r="O179" s="19">
        <v>0</v>
      </c>
      <c r="P179" s="15">
        <f t="shared" si="10"/>
        <v>0</v>
      </c>
      <c r="Q179" s="19">
        <v>0</v>
      </c>
      <c r="R179" s="17" t="s">
        <v>28</v>
      </c>
    </row>
    <row r="180" spans="1:18" ht="63" x14ac:dyDescent="0.25">
      <c r="A180" s="12" t="s">
        <v>117</v>
      </c>
      <c r="B180" s="12" t="s">
        <v>308</v>
      </c>
      <c r="C180" s="12" t="s">
        <v>120</v>
      </c>
      <c r="D180" s="12" t="s">
        <v>321</v>
      </c>
      <c r="E180" s="12"/>
      <c r="F180" s="12"/>
      <c r="G180" s="12"/>
      <c r="H180" s="13" t="s">
        <v>322</v>
      </c>
      <c r="I180" s="14">
        <v>11842000000</v>
      </c>
      <c r="J180" s="14">
        <v>0</v>
      </c>
      <c r="K180" s="14">
        <v>11539178380</v>
      </c>
      <c r="L180" s="14">
        <v>302821620</v>
      </c>
      <c r="M180" s="14">
        <v>11469108140</v>
      </c>
      <c r="N180" s="15">
        <f t="shared" si="9"/>
        <v>0.96851107414288129</v>
      </c>
      <c r="O180" s="14">
        <v>10847716372</v>
      </c>
      <c r="P180" s="15">
        <f t="shared" si="10"/>
        <v>0.91603752508022296</v>
      </c>
      <c r="Q180" s="14">
        <v>10847716372</v>
      </c>
      <c r="R180" s="16" t="s">
        <v>323</v>
      </c>
    </row>
    <row r="181" spans="1:18" ht="63" x14ac:dyDescent="0.25">
      <c r="A181" s="17" t="s">
        <v>117</v>
      </c>
      <c r="B181" s="17" t="s">
        <v>308</v>
      </c>
      <c r="C181" s="17" t="s">
        <v>120</v>
      </c>
      <c r="D181" s="17" t="s">
        <v>321</v>
      </c>
      <c r="E181" s="17" t="s">
        <v>122</v>
      </c>
      <c r="F181" s="17" t="s">
        <v>324</v>
      </c>
      <c r="G181" s="17" t="s">
        <v>26</v>
      </c>
      <c r="H181" s="18" t="s">
        <v>325</v>
      </c>
      <c r="I181" s="19">
        <v>194400000</v>
      </c>
      <c r="J181" s="19">
        <v>0</v>
      </c>
      <c r="K181" s="19">
        <v>144529160</v>
      </c>
      <c r="L181" s="19">
        <v>49870840</v>
      </c>
      <c r="M181" s="19">
        <v>104929160</v>
      </c>
      <c r="N181" s="15">
        <f t="shared" si="9"/>
        <v>0.5397590534979424</v>
      </c>
      <c r="O181" s="19">
        <v>46209288</v>
      </c>
      <c r="P181" s="15">
        <f t="shared" si="10"/>
        <v>0.23770209876543211</v>
      </c>
      <c r="Q181" s="19">
        <v>46209288</v>
      </c>
      <c r="R181" s="17" t="s">
        <v>323</v>
      </c>
    </row>
    <row r="182" spans="1:18" ht="78.75" x14ac:dyDescent="0.25">
      <c r="A182" s="17" t="s">
        <v>117</v>
      </c>
      <c r="B182" s="17" t="s">
        <v>308</v>
      </c>
      <c r="C182" s="17" t="s">
        <v>120</v>
      </c>
      <c r="D182" s="17" t="s">
        <v>321</v>
      </c>
      <c r="E182" s="17" t="s">
        <v>122</v>
      </c>
      <c r="F182" s="17" t="s">
        <v>326</v>
      </c>
      <c r="G182" s="17" t="s">
        <v>26</v>
      </c>
      <c r="H182" s="18" t="s">
        <v>327</v>
      </c>
      <c r="I182" s="19">
        <v>652932039</v>
      </c>
      <c r="J182" s="19">
        <v>0</v>
      </c>
      <c r="K182" s="19">
        <v>438484863</v>
      </c>
      <c r="L182" s="19">
        <v>214447176</v>
      </c>
      <c r="M182" s="19">
        <v>412084863</v>
      </c>
      <c r="N182" s="15">
        <f t="shared" si="9"/>
        <v>0.63112979358637356</v>
      </c>
      <c r="O182" s="19">
        <v>257074308</v>
      </c>
      <c r="P182" s="15">
        <f t="shared" si="10"/>
        <v>0.39372291853486452</v>
      </c>
      <c r="Q182" s="19">
        <v>257074308</v>
      </c>
      <c r="R182" s="17" t="s">
        <v>323</v>
      </c>
    </row>
    <row r="183" spans="1:18" ht="63" x14ac:dyDescent="0.25">
      <c r="A183" s="17" t="s">
        <v>117</v>
      </c>
      <c r="B183" s="17" t="s">
        <v>308</v>
      </c>
      <c r="C183" s="17" t="s">
        <v>120</v>
      </c>
      <c r="D183" s="17" t="s">
        <v>321</v>
      </c>
      <c r="E183" s="17" t="s">
        <v>122</v>
      </c>
      <c r="F183" s="17" t="s">
        <v>324</v>
      </c>
      <c r="G183" s="17" t="s">
        <v>71</v>
      </c>
      <c r="H183" s="18" t="s">
        <v>328</v>
      </c>
      <c r="I183" s="19">
        <v>32000000</v>
      </c>
      <c r="J183" s="19">
        <v>0</v>
      </c>
      <c r="K183" s="19">
        <v>29248396</v>
      </c>
      <c r="L183" s="19">
        <v>2751604</v>
      </c>
      <c r="M183" s="19">
        <v>29248396</v>
      </c>
      <c r="N183" s="15">
        <f t="shared" si="9"/>
        <v>0.91401237499999999</v>
      </c>
      <c r="O183" s="19">
        <v>0</v>
      </c>
      <c r="P183" s="15">
        <f t="shared" si="10"/>
        <v>0</v>
      </c>
      <c r="Q183" s="19">
        <v>0</v>
      </c>
      <c r="R183" s="17" t="s">
        <v>323</v>
      </c>
    </row>
    <row r="184" spans="1:18" ht="63" x14ac:dyDescent="0.25">
      <c r="A184" s="17" t="s">
        <v>117</v>
      </c>
      <c r="B184" s="17" t="s">
        <v>308</v>
      </c>
      <c r="C184" s="17" t="s">
        <v>120</v>
      </c>
      <c r="D184" s="17" t="s">
        <v>321</v>
      </c>
      <c r="E184" s="17" t="s">
        <v>122</v>
      </c>
      <c r="F184" s="17" t="s">
        <v>326</v>
      </c>
      <c r="G184" s="17" t="s">
        <v>71</v>
      </c>
      <c r="H184" s="18" t="s">
        <v>329</v>
      </c>
      <c r="I184" s="19">
        <v>10962667961</v>
      </c>
      <c r="J184" s="19">
        <v>0</v>
      </c>
      <c r="K184" s="19">
        <v>10926915961</v>
      </c>
      <c r="L184" s="19">
        <v>35752000</v>
      </c>
      <c r="M184" s="19">
        <v>10922845721</v>
      </c>
      <c r="N184" s="15">
        <f t="shared" si="9"/>
        <v>0.9963674681982827</v>
      </c>
      <c r="O184" s="19">
        <v>10544432776</v>
      </c>
      <c r="P184" s="15">
        <f t="shared" si="10"/>
        <v>0.96184914233579966</v>
      </c>
      <c r="Q184" s="19">
        <v>10544432776</v>
      </c>
      <c r="R184" s="17" t="s">
        <v>323</v>
      </c>
    </row>
    <row r="185" spans="1:18" ht="63" x14ac:dyDescent="0.25">
      <c r="A185" s="12" t="s">
        <v>117</v>
      </c>
      <c r="B185" s="12" t="s">
        <v>308</v>
      </c>
      <c r="C185" s="12" t="s">
        <v>120</v>
      </c>
      <c r="D185" s="12" t="s">
        <v>102</v>
      </c>
      <c r="E185" s="12"/>
      <c r="F185" s="12"/>
      <c r="G185" s="12"/>
      <c r="H185" s="13" t="s">
        <v>330</v>
      </c>
      <c r="I185" s="14">
        <v>24637176643</v>
      </c>
      <c r="J185" s="14">
        <v>0</v>
      </c>
      <c r="K185" s="14">
        <v>24290537231.540001</v>
      </c>
      <c r="L185" s="14">
        <v>346639411.45999998</v>
      </c>
      <c r="M185" s="14">
        <v>23871956470.540001</v>
      </c>
      <c r="N185" s="15">
        <f t="shared" si="9"/>
        <v>0.96894042756813148</v>
      </c>
      <c r="O185" s="14">
        <v>13133626043.9</v>
      </c>
      <c r="P185" s="15">
        <f t="shared" si="10"/>
        <v>0.53308162027695538</v>
      </c>
      <c r="Q185" s="14">
        <v>12810225409.9</v>
      </c>
      <c r="R185" s="16" t="s">
        <v>323</v>
      </c>
    </row>
    <row r="186" spans="1:18" ht="78.75" x14ac:dyDescent="0.25">
      <c r="A186" s="17" t="s">
        <v>117</v>
      </c>
      <c r="B186" s="17" t="s">
        <v>308</v>
      </c>
      <c r="C186" s="17" t="s">
        <v>120</v>
      </c>
      <c r="D186" s="17" t="s">
        <v>102</v>
      </c>
      <c r="E186" s="17" t="s">
        <v>122</v>
      </c>
      <c r="F186" s="17" t="s">
        <v>324</v>
      </c>
      <c r="G186" s="17" t="s">
        <v>26</v>
      </c>
      <c r="H186" s="18" t="s">
        <v>331</v>
      </c>
      <c r="I186" s="19">
        <v>3612522667</v>
      </c>
      <c r="J186" s="19">
        <v>0</v>
      </c>
      <c r="K186" s="19">
        <v>3517009666.54</v>
      </c>
      <c r="L186" s="19">
        <v>95513000.459999993</v>
      </c>
      <c r="M186" s="19">
        <v>3463576666.54</v>
      </c>
      <c r="N186" s="15">
        <f t="shared" si="9"/>
        <v>0.95876953193384629</v>
      </c>
      <c r="O186" s="19">
        <v>1428723715.54</v>
      </c>
      <c r="P186" s="15">
        <f t="shared" si="10"/>
        <v>0.39549197257396751</v>
      </c>
      <c r="Q186" s="19">
        <v>1307398916.54</v>
      </c>
      <c r="R186" s="17" t="s">
        <v>323</v>
      </c>
    </row>
    <row r="187" spans="1:18" ht="94.5" x14ac:dyDescent="0.25">
      <c r="A187" s="17" t="s">
        <v>117</v>
      </c>
      <c r="B187" s="17" t="s">
        <v>308</v>
      </c>
      <c r="C187" s="17" t="s">
        <v>120</v>
      </c>
      <c r="D187" s="17" t="s">
        <v>102</v>
      </c>
      <c r="E187" s="17" t="s">
        <v>122</v>
      </c>
      <c r="F187" s="17" t="s">
        <v>332</v>
      </c>
      <c r="G187" s="17" t="s">
        <v>26</v>
      </c>
      <c r="H187" s="18" t="s">
        <v>333</v>
      </c>
      <c r="I187" s="19">
        <v>519641777</v>
      </c>
      <c r="J187" s="19">
        <v>0</v>
      </c>
      <c r="K187" s="19">
        <v>519641777</v>
      </c>
      <c r="L187" s="19">
        <v>0</v>
      </c>
      <c r="M187" s="19">
        <v>219641777</v>
      </c>
      <c r="N187" s="15">
        <f t="shared" si="9"/>
        <v>0.42267921233746375</v>
      </c>
      <c r="O187" s="19">
        <v>144342433</v>
      </c>
      <c r="P187" s="15">
        <f t="shared" si="10"/>
        <v>0.27777295704228955</v>
      </c>
      <c r="Q187" s="19">
        <v>144342433</v>
      </c>
      <c r="R187" s="17" t="s">
        <v>323</v>
      </c>
    </row>
    <row r="188" spans="1:18" ht="94.5" x14ac:dyDescent="0.25">
      <c r="A188" s="17" t="s">
        <v>117</v>
      </c>
      <c r="B188" s="17" t="s">
        <v>308</v>
      </c>
      <c r="C188" s="17" t="s">
        <v>120</v>
      </c>
      <c r="D188" s="17" t="s">
        <v>102</v>
      </c>
      <c r="E188" s="17" t="s">
        <v>122</v>
      </c>
      <c r="F188" s="17" t="s">
        <v>334</v>
      </c>
      <c r="G188" s="17" t="s">
        <v>26</v>
      </c>
      <c r="H188" s="18" t="s">
        <v>335</v>
      </c>
      <c r="I188" s="19">
        <v>20505012199</v>
      </c>
      <c r="J188" s="19">
        <v>0</v>
      </c>
      <c r="K188" s="19">
        <v>20253885788</v>
      </c>
      <c r="L188" s="19">
        <v>251126411</v>
      </c>
      <c r="M188" s="19">
        <v>20188738027</v>
      </c>
      <c r="N188" s="15">
        <f t="shared" si="9"/>
        <v>0.98457576279737968</v>
      </c>
      <c r="O188" s="19">
        <v>11560559895.360001</v>
      </c>
      <c r="P188" s="15">
        <f t="shared" si="10"/>
        <v>0.56379190527493528</v>
      </c>
      <c r="Q188" s="19">
        <v>11358484060.360001</v>
      </c>
      <c r="R188" s="17" t="s">
        <v>323</v>
      </c>
    </row>
    <row r="189" spans="1:18" ht="78.75" x14ac:dyDescent="0.25">
      <c r="A189" s="12" t="s">
        <v>117</v>
      </c>
      <c r="B189" s="12" t="s">
        <v>308</v>
      </c>
      <c r="C189" s="12" t="s">
        <v>120</v>
      </c>
      <c r="D189" s="12" t="s">
        <v>105</v>
      </c>
      <c r="E189" s="12"/>
      <c r="F189" s="12"/>
      <c r="G189" s="12"/>
      <c r="H189" s="13" t="s">
        <v>336</v>
      </c>
      <c r="I189" s="14">
        <v>34000000000</v>
      </c>
      <c r="J189" s="14">
        <v>0</v>
      </c>
      <c r="K189" s="14">
        <v>32988730594.130001</v>
      </c>
      <c r="L189" s="14">
        <v>1011269405.87</v>
      </c>
      <c r="M189" s="14">
        <v>27982180931.91</v>
      </c>
      <c r="N189" s="15">
        <f t="shared" si="9"/>
        <v>0.82300532152676475</v>
      </c>
      <c r="O189" s="14">
        <v>12925086913.549999</v>
      </c>
      <c r="P189" s="15">
        <f t="shared" si="10"/>
        <v>0.38014961510441175</v>
      </c>
      <c r="Q189" s="14">
        <v>11988766563.07</v>
      </c>
      <c r="R189" s="16" t="s">
        <v>337</v>
      </c>
    </row>
    <row r="190" spans="1:18" ht="94.5" x14ac:dyDescent="0.25">
      <c r="A190" s="17" t="s">
        <v>117</v>
      </c>
      <c r="B190" s="17" t="s">
        <v>308</v>
      </c>
      <c r="C190" s="17" t="s">
        <v>120</v>
      </c>
      <c r="D190" s="17" t="s">
        <v>105</v>
      </c>
      <c r="E190" s="17" t="s">
        <v>122</v>
      </c>
      <c r="F190" s="17" t="s">
        <v>338</v>
      </c>
      <c r="G190" s="17" t="s">
        <v>26</v>
      </c>
      <c r="H190" s="18" t="s">
        <v>339</v>
      </c>
      <c r="I190" s="19">
        <v>31200000000</v>
      </c>
      <c r="J190" s="19">
        <v>0</v>
      </c>
      <c r="K190" s="19">
        <v>30192930594.130001</v>
      </c>
      <c r="L190" s="19">
        <v>1007069405.87</v>
      </c>
      <c r="M190" s="19">
        <v>26022549573.91</v>
      </c>
      <c r="N190" s="15">
        <f t="shared" si="9"/>
        <v>0.83405607608685894</v>
      </c>
      <c r="O190" s="19">
        <v>11669181208.549999</v>
      </c>
      <c r="P190" s="15">
        <f t="shared" si="10"/>
        <v>0.37401221822275638</v>
      </c>
      <c r="Q190" s="19">
        <v>10732860858.07</v>
      </c>
      <c r="R190" s="17" t="s">
        <v>337</v>
      </c>
    </row>
    <row r="191" spans="1:18" ht="94.5" x14ac:dyDescent="0.25">
      <c r="A191" s="17" t="s">
        <v>117</v>
      </c>
      <c r="B191" s="17" t="s">
        <v>308</v>
      </c>
      <c r="C191" s="17" t="s">
        <v>120</v>
      </c>
      <c r="D191" s="17" t="s">
        <v>105</v>
      </c>
      <c r="E191" s="17" t="s">
        <v>122</v>
      </c>
      <c r="F191" s="17" t="s">
        <v>340</v>
      </c>
      <c r="G191" s="17" t="s">
        <v>26</v>
      </c>
      <c r="H191" s="18" t="s">
        <v>341</v>
      </c>
      <c r="I191" s="19">
        <v>2800000000</v>
      </c>
      <c r="J191" s="19">
        <v>0</v>
      </c>
      <c r="K191" s="19">
        <v>2795800000</v>
      </c>
      <c r="L191" s="19">
        <v>4200000</v>
      </c>
      <c r="M191" s="19">
        <v>1959631358</v>
      </c>
      <c r="N191" s="15">
        <f t="shared" si="9"/>
        <v>0.69986834214285709</v>
      </c>
      <c r="O191" s="19">
        <v>1255905705</v>
      </c>
      <c r="P191" s="15">
        <f t="shared" si="10"/>
        <v>0.44853775178571431</v>
      </c>
      <c r="Q191" s="19">
        <v>1255905705</v>
      </c>
      <c r="R191" s="17" t="s">
        <v>337</v>
      </c>
    </row>
    <row r="193" spans="1:8" ht="15" customHeight="1" x14ac:dyDescent="0.25">
      <c r="A193" s="21" t="s">
        <v>342</v>
      </c>
      <c r="B193" s="21"/>
      <c r="C193" s="21"/>
      <c r="D193" s="21"/>
      <c r="E193" s="21"/>
      <c r="F193" s="21"/>
      <c r="G193" s="21"/>
      <c r="H193" s="21"/>
    </row>
    <row r="194" spans="1:8" x14ac:dyDescent="0.25">
      <c r="A194" s="21"/>
      <c r="B194" s="21"/>
      <c r="C194" s="21"/>
      <c r="D194" s="21"/>
      <c r="E194" s="21"/>
      <c r="F194" s="21"/>
      <c r="G194" s="21"/>
      <c r="H194" s="21"/>
    </row>
  </sheetData>
  <autoFilter ref="A7:Q191" xr:uid="{70AB9E96-BD9F-44F0-BC72-0AE55EC880D1}"/>
  <mergeCells count="6">
    <mergeCell ref="A193:H194"/>
    <mergeCell ref="A1:R1"/>
    <mergeCell ref="A2:R2"/>
    <mergeCell ref="A3:R3"/>
    <mergeCell ref="A4:R4"/>
    <mergeCell ref="A5:R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Ricardo Rodolfo Mendigaña Serje</cp:lastModifiedBy>
  <dcterms:created xsi:type="dcterms:W3CDTF">2020-10-01T14:55:25Z</dcterms:created>
  <dcterms:modified xsi:type="dcterms:W3CDTF">2020-10-09T17:58:06Z</dcterms:modified>
</cp:coreProperties>
</file>