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arpetaTI\Financiera\00 coordinación\Informes para publicación\2019\"/>
    </mc:Choice>
  </mc:AlternateContent>
  <bookViews>
    <workbookView xWindow="0" yWindow="0" windowWidth="20496" windowHeight="7668"/>
  </bookViews>
  <sheets>
    <sheet name="Informe" sheetId="2" r:id="rId1"/>
  </sheets>
  <definedNames>
    <definedName name="_xlnm._FilterDatabase" localSheetId="0" hidden="1">Informe!$A$7:$P$171</definedName>
  </definedNames>
  <calcPr calcId="171027"/>
</workbook>
</file>

<file path=xl/calcChain.xml><?xml version="1.0" encoding="utf-8"?>
<calcChain xmlns="http://schemas.openxmlformats.org/spreadsheetml/2006/main">
  <c r="O11" i="2" l="1"/>
  <c r="O12" i="2"/>
  <c r="O13" i="2"/>
  <c r="O14" i="2"/>
  <c r="O15" i="2"/>
  <c r="O16" i="2"/>
  <c r="O17" i="2"/>
  <c r="O18" i="2"/>
  <c r="O19" i="2"/>
  <c r="O20" i="2"/>
  <c r="O21" i="2"/>
  <c r="O22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9" i="2"/>
  <c r="O40" i="2"/>
  <c r="O41" i="2"/>
  <c r="O42" i="2"/>
  <c r="O44" i="2"/>
  <c r="O45" i="2"/>
  <c r="O46" i="2"/>
  <c r="O47" i="2"/>
  <c r="O48" i="2"/>
  <c r="O49" i="2"/>
  <c r="O50" i="2"/>
  <c r="O51" i="2"/>
  <c r="O52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M11" i="2"/>
  <c r="M12" i="2"/>
  <c r="M13" i="2"/>
  <c r="M14" i="2"/>
  <c r="M15" i="2"/>
  <c r="M16" i="2"/>
  <c r="M17" i="2"/>
  <c r="M18" i="2"/>
  <c r="M19" i="2"/>
  <c r="M20" i="2"/>
  <c r="M21" i="2"/>
  <c r="M22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9" i="2"/>
  <c r="M40" i="2"/>
  <c r="M41" i="2"/>
  <c r="M42" i="2"/>
  <c r="M44" i="2"/>
  <c r="M45" i="2"/>
  <c r="M46" i="2"/>
  <c r="M47" i="2"/>
  <c r="M48" i="2"/>
  <c r="M49" i="2"/>
  <c r="M50" i="2"/>
  <c r="M51" i="2"/>
  <c r="M52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N10" i="2"/>
  <c r="N23" i="2"/>
  <c r="N38" i="2"/>
  <c r="N43" i="2"/>
  <c r="J43" i="2"/>
  <c r="K43" i="2"/>
  <c r="L43" i="2"/>
  <c r="P43" i="2"/>
  <c r="P38" i="2"/>
  <c r="L38" i="2"/>
  <c r="K38" i="2"/>
  <c r="J38" i="2"/>
  <c r="P23" i="2"/>
  <c r="L23" i="2"/>
  <c r="K23" i="2"/>
  <c r="J23" i="2"/>
  <c r="J10" i="2"/>
  <c r="K10" i="2"/>
  <c r="L10" i="2"/>
  <c r="P10" i="2"/>
  <c r="I43" i="2"/>
  <c r="I38" i="2"/>
  <c r="I23" i="2"/>
  <c r="I10" i="2"/>
  <c r="O23" i="2" l="1"/>
  <c r="O43" i="2"/>
  <c r="N9" i="2"/>
  <c r="N8" i="2" s="1"/>
  <c r="M38" i="2"/>
  <c r="M10" i="2"/>
  <c r="M43" i="2"/>
  <c r="O38" i="2"/>
  <c r="M23" i="2"/>
  <c r="P9" i="2"/>
  <c r="P8" i="2" s="1"/>
  <c r="O10" i="2"/>
  <c r="J9" i="2"/>
  <c r="J8" i="2" s="1"/>
  <c r="L9" i="2"/>
  <c r="K9" i="2"/>
  <c r="K8" i="2" s="1"/>
  <c r="I9" i="2"/>
  <c r="I8" i="2" s="1"/>
  <c r="O8" i="2" l="1"/>
  <c r="O9" i="2"/>
  <c r="L8" i="2"/>
  <c r="M8" i="2" s="1"/>
  <c r="M9" i="2"/>
</calcChain>
</file>

<file path=xl/sharedStrings.xml><?xml version="1.0" encoding="utf-8"?>
<sst xmlns="http://schemas.openxmlformats.org/spreadsheetml/2006/main" count="1158" uniqueCount="200">
  <si>
    <t/>
  </si>
  <si>
    <t>TIPO</t>
  </si>
  <si>
    <t>CTA</t>
  </si>
  <si>
    <t>SUB
CTA</t>
  </si>
  <si>
    <t>OBJ</t>
  </si>
  <si>
    <t>ORD</t>
  </si>
  <si>
    <t>SOR
ORD</t>
  </si>
  <si>
    <t>ITEM</t>
  </si>
  <si>
    <t>DESCRIPCION</t>
  </si>
  <si>
    <t>APR. VIGENTE</t>
  </si>
  <si>
    <t>CDP</t>
  </si>
  <si>
    <t>APR. DISPONIBLE</t>
  </si>
  <si>
    <t>COMPROMISO</t>
  </si>
  <si>
    <t>OBLIGACION</t>
  </si>
  <si>
    <t>PAGOS</t>
  </si>
  <si>
    <t>A</t>
  </si>
  <si>
    <t>02</t>
  </si>
  <si>
    <t>01</t>
  </si>
  <si>
    <t>20</t>
  </si>
  <si>
    <t>ADQUISICIÓN DE ACTIVOS NO FINANCIEROS</t>
  </si>
  <si>
    <t>ADQUISICIONES DIFERENTES DE ACTIVOS</t>
  </si>
  <si>
    <t>03</t>
  </si>
  <si>
    <t>014</t>
  </si>
  <si>
    <t>UNION INTERNACIONAL DE TELECOMUNICACIONES-UIT-LEY 252 DE 1995</t>
  </si>
  <si>
    <t>093</t>
  </si>
  <si>
    <t>UNION POSTAL DE LAS AMERICAS, ESPANA Y PORTUGAL. UPAEP. (LEYES 60 DE 1973 Y 50 DE 1977)</t>
  </si>
  <si>
    <t>094</t>
  </si>
  <si>
    <t>UNION POSTAL UNIVERSAL. UPU. (LEY 19 DE 1978)</t>
  </si>
  <si>
    <t>011</t>
  </si>
  <si>
    <t>TRANSFERIR A LA AGENCIA NACIONAL DEL ESPECTRO ARTICULO 31 LEY 1341 DE 2009 Y ARTICULO 6O. DEL DECRETO 4169 DE 2011</t>
  </si>
  <si>
    <t>012</t>
  </si>
  <si>
    <t>TRANSFERIR A LA SUPERINTENDENCIA DE INDUSTRIA Y COMERCIO DECRETOS 1130 Y 1620 DE 1999 Y 2003.  LEYES 1341 Y 1369 DE 2009</t>
  </si>
  <si>
    <t>04</t>
  </si>
  <si>
    <t>006</t>
  </si>
  <si>
    <t>TRANSFERENCIAS DE EXCEDENTES FINANCIEROS A LA NACIÓN (ART. 16 EOP)</t>
  </si>
  <si>
    <t>21</t>
  </si>
  <si>
    <t>029</t>
  </si>
  <si>
    <t>PLANES COMPLEMENTARIOS DE SALUD LEY 314 DE 1996 (NO DE PENSIONES)</t>
  </si>
  <si>
    <t>10</t>
  </si>
  <si>
    <t>001</t>
  </si>
  <si>
    <t>SENTENCIAS</t>
  </si>
  <si>
    <t>11</t>
  </si>
  <si>
    <t>07</t>
  </si>
  <si>
    <t>TRANSFERIR AL OPERADOR OFICIAL DE LOS SERVICIOS DE FRANQUICIA POSTAL Y TELEGRAFICA</t>
  </si>
  <si>
    <t>002</t>
  </si>
  <si>
    <t xml:space="preserve">TRANSFERENCIA  PARA FINANCIAMIENTO DEL SERVICIO POSTAL UNIVERSAL </t>
  </si>
  <si>
    <t>08</t>
  </si>
  <si>
    <t>IMPUESTOS</t>
  </si>
  <si>
    <t>CUOTA DE FISCALIZACIÓN Y AUDITAJE</t>
  </si>
  <si>
    <t>C</t>
  </si>
  <si>
    <t>2301</t>
  </si>
  <si>
    <t>0400</t>
  </si>
  <si>
    <t>ANÁLISIS Y CONTROL EN LOS SERVICIOS DE TELECOMUNICACIONES Y SERVICIOS POSTALES A NIVEL  NACIONAL</t>
  </si>
  <si>
    <t>12</t>
  </si>
  <si>
    <t>AMPLIACIÓN PROGRAMA DE TELECOMUNICACIONES SOCIALES  NACIONAL</t>
  </si>
  <si>
    <t>13</t>
  </si>
  <si>
    <t>IMPLEMENTACIÓN DEL SISTEMA NACIONAL DE TELECOMUNICACIONES DE EMERGENCIAS  NACIONAL - [PREVIO CONCEPTO DNP]</t>
  </si>
  <si>
    <t>14</t>
  </si>
  <si>
    <t>APOYO FINANCIERO PARA EL SUMINISTRO DE TERMINALES A NIVEL  NACIONAL</t>
  </si>
  <si>
    <t>15</t>
  </si>
  <si>
    <t>ACTUALIZACIÓN MODERNIZACIÓN Y COMPETITIVIDAD DEL SECTOR POSTAL  NACIONAL</t>
  </si>
  <si>
    <t>16</t>
  </si>
  <si>
    <t>GENERACIÓN DE POLÍTICAS Y ESTRATEGIAS DIRIGIDAS A MEJORAR LA COMPETITIVIDAD DE LA INDUSTRIA DE COMUNICACIONES  NACIONAL</t>
  </si>
  <si>
    <t>17</t>
  </si>
  <si>
    <t>EXTENSIÓN ,DESCENTRALIZACIÓN Y COBERTURA DE LA RADIO PÚBLICA  NACIONAL</t>
  </si>
  <si>
    <t>18</t>
  </si>
  <si>
    <t>INSTALACIÓN , PROMOCION, USO Y APROPIACIÓN DE SOLUCIONES TECNOLOGICAS DE ACCESO PÚBLICO EN LAS REGIONES DEL TERRITORIO   NACIONAL</t>
  </si>
  <si>
    <t>19</t>
  </si>
  <si>
    <t>APROVECHAMIENTO , USO Y APROPIACIÓN DE LAS TIC PARA PROMOVER EL TRÁNSITO DE LAS CIUDADES TRADICIONALES A CIUDADES INTELIGENTES EN EL TERRITORIO   NACIONAL - [PREVIO CONCEPTO DNP]</t>
  </si>
  <si>
    <t>IMPLEMENTACIÓN SOLUCIONES DE ACCESO COMUNITARIO A LAS TECNOLOGÍAS DE LA INFORMACIÓN Y LAS COMUNICACIONES  NACIONAL</t>
  </si>
  <si>
    <t>DESARROLLO MASIFICACIÓN ACCESO A INTERNET  NACIONAL</t>
  </si>
  <si>
    <t>22</t>
  </si>
  <si>
    <t>IMPLEMENTACION DEL SISTEMA NACIONAL DE TELECOMUNICACIONES DE EMERGENCIAS. NACIONAL</t>
  </si>
  <si>
    <t>23</t>
  </si>
  <si>
    <t>FORTALECIMIENTO DE CAPACIDADES REGIONALES EN DESARROLLO DE POLITICA PUBLICA TIC ORIENTADA HACIA EL CIERRE DE BRECHA DIGITAL REGIONAL NACIONAL</t>
  </si>
  <si>
    <t>24</t>
  </si>
  <si>
    <t>APROVECHAMIENTO Y PROMOCIÓN DE SOLUCIONES TECNOLÓGICAS DE ACCESO PÚBLICO EN LAS REGIONES DEL TERRITORIO   NACIONAL</t>
  </si>
  <si>
    <t>2302</t>
  </si>
  <si>
    <t>FORTALECIMIENTO DEL MODELO CONVERGENTE DE LA TELEVISIÓN PÚBLICA REGIONAL Y  NACIONAL</t>
  </si>
  <si>
    <t>FORTALECIMIENTO A LA  TRANSFORMACIÓN DIGITAL DE LAS EMPRESAS  A NIVEL   NACIONAL</t>
  </si>
  <si>
    <t>APROVECHAMIENTO Y USO DE LAS TECNOLOGÍAS DE LA INFORMACIÓN Y LAS COMUNICACIONES EN EL SECTOR PÚBLICO   NACIONAL</t>
  </si>
  <si>
    <t>DESARROLLO Y ASEGURAMIENTO DE LA AUDIENCIA DIGITAL  NACIONAL</t>
  </si>
  <si>
    <t>FORTALECIMIENTO DE LA INDUSTRIA DE TI  NACIONAL</t>
  </si>
  <si>
    <t>SERVICIO DE ASISTENCIA, CAPACITACIÓN Y APOYO PARA EL USO Y APROPIACIÓN DE LAS TIC, CON ENFOQUE DIFERENCIAL Y EN BENEFICIO DE LA COMUNIDAD PARA PARTICIPAR EN LA ECONOMÍA DIGITAL  NACIONAL</t>
  </si>
  <si>
    <t>ADMINISTRACIÓN DEL PATRIMONIO HISTÓRICO DE LA RADIO Y LA TELEVISIÓN PÚBLICA A TRAVÉS DE LAS TIC  NACIONAL</t>
  </si>
  <si>
    <t>DISEÑO PROGRAMACIÓN Y DIFUSIÓN DE CONTENIDOS DIGITALES Y/O CONVERGENTES ATRAVÉS DE PLATAFORMAS ONLINE  NACIONAL</t>
  </si>
  <si>
    <t>FORTALECIMIENTO  DE LOS CONTENIDOS QUE SE EMITEN  A TRAVÉS DE LAS PLATAFORMAS DE LA RADIO PÚBLICA   NACIONAL</t>
  </si>
  <si>
    <t>2399</t>
  </si>
  <si>
    <t>7</t>
  </si>
  <si>
    <t>CONSOLIDACIÓN DEL VALOR COMPARTIDO EN EL MINTIC   BOGOTÁ</t>
  </si>
  <si>
    <t>8</t>
  </si>
  <si>
    <t>CONSERVACIÓN DE LA INFRAESTRUCTURA FÍSICA DEL EDIFICIO MURILLO TORO - MINTIC   BOGOTÁ</t>
  </si>
  <si>
    <t>9</t>
  </si>
  <si>
    <t>FORTALECIMIENTO DE LA INFORMACIÓN ESTADÍSTICA DEL SECTOR TIC.  NACIONAL</t>
  </si>
  <si>
    <t>FORTALECIMIENTO Y APROPIACIÓN DEL MODELO DE GESTIÓN INSTITUCIONAL DEL MINISTERIO TIC  BOGOTÁ</t>
  </si>
  <si>
    <t>FORTALECIMIENTO EN LA CALIDAD Y DISPONIBILIDAD DE LA INFORMACIÓN PARA LA TOMA DE DECISIONES DEL SECTOR TIC Y LOS CIUDADANOS  NACIONAL</t>
  </si>
  <si>
    <t>ADQUISICIÓN DE BIENES Y SERVICIOS</t>
  </si>
  <si>
    <t>2399062</t>
  </si>
  <si>
    <t>0</t>
  </si>
  <si>
    <t>2399054</t>
  </si>
  <si>
    <t>2399053</t>
  </si>
  <si>
    <t>2399060</t>
  </si>
  <si>
    <t>2399058</t>
  </si>
  <si>
    <t>TRANSFERENCIAS CORRIENTES</t>
  </si>
  <si>
    <t>2399063</t>
  </si>
  <si>
    <t>2399013</t>
  </si>
  <si>
    <t>2399039</t>
  </si>
  <si>
    <t>2399037</t>
  </si>
  <si>
    <t>2399036</t>
  </si>
  <si>
    <t>2399031</t>
  </si>
  <si>
    <t>2399023</t>
  </si>
  <si>
    <t>2302073</t>
  </si>
  <si>
    <t>2302047</t>
  </si>
  <si>
    <t>2302002</t>
  </si>
  <si>
    <t>2302050</t>
  </si>
  <si>
    <t>2302071</t>
  </si>
  <si>
    <t>2302074</t>
  </si>
  <si>
    <t>2302085</t>
  </si>
  <si>
    <t>2302026</t>
  </si>
  <si>
    <t>2302084</t>
  </si>
  <si>
    <t>2302044</t>
  </si>
  <si>
    <t>2302025</t>
  </si>
  <si>
    <t>2302041</t>
  </si>
  <si>
    <t>2302062</t>
  </si>
  <si>
    <t>2302059</t>
  </si>
  <si>
    <t>2302058</t>
  </si>
  <si>
    <t>2302065</t>
  </si>
  <si>
    <t>2302036</t>
  </si>
  <si>
    <t>2302053</t>
  </si>
  <si>
    <t>2302020</t>
  </si>
  <si>
    <t>2302022</t>
  </si>
  <si>
    <t>2302019</t>
  </si>
  <si>
    <t>2302017</t>
  </si>
  <si>
    <t>2302088</t>
  </si>
  <si>
    <t>2302003</t>
  </si>
  <si>
    <t>2302010</t>
  </si>
  <si>
    <t>2302024</t>
  </si>
  <si>
    <t>2302086</t>
  </si>
  <si>
    <t>2302083</t>
  </si>
  <si>
    <t>2302082</t>
  </si>
  <si>
    <t>2302075</t>
  </si>
  <si>
    <t>2302040</t>
  </si>
  <si>
    <t>2302052</t>
  </si>
  <si>
    <t>2302021</t>
  </si>
  <si>
    <t>2302087</t>
  </si>
  <si>
    <t>2302067</t>
  </si>
  <si>
    <t>2301076</t>
  </si>
  <si>
    <t>2301015</t>
  </si>
  <si>
    <t>2301003</t>
  </si>
  <si>
    <t>2301074</t>
  </si>
  <si>
    <t>2301073</t>
  </si>
  <si>
    <t>2301072</t>
  </si>
  <si>
    <t>2301027</t>
  </si>
  <si>
    <t>2301024</t>
  </si>
  <si>
    <t>2301012</t>
  </si>
  <si>
    <t>2301009</t>
  </si>
  <si>
    <t>2301008</t>
  </si>
  <si>
    <t>2301006</t>
  </si>
  <si>
    <t>2301068</t>
  </si>
  <si>
    <t>2301029</t>
  </si>
  <si>
    <t>2301043</t>
  </si>
  <si>
    <t>2301037</t>
  </si>
  <si>
    <t>2301066</t>
  </si>
  <si>
    <t>2301065</t>
  </si>
  <si>
    <t>2301031</t>
  </si>
  <si>
    <t>2301028</t>
  </si>
  <si>
    <t>2301056</t>
  </si>
  <si>
    <t>2301055</t>
  </si>
  <si>
    <t>IMPUESTO SOBRE VEHÍCULOS AUTOMOTORES</t>
  </si>
  <si>
    <t>IMPUESTO PREDIAL Y SOBRETASA AMBIENTAL</t>
  </si>
  <si>
    <t>MEMBRESÍAS</t>
  </si>
  <si>
    <t>VIÁTICOS DE LOS FUNCIONARIOS EN COMISIÓN</t>
  </si>
  <si>
    <t>010</t>
  </si>
  <si>
    <t>SERVICIOS PARA LA COMUNIDAD, SOCIALES Y PERSONALES</t>
  </si>
  <si>
    <t>009</t>
  </si>
  <si>
    <t>SERVICIOS PRESTADOS A LAS EMPRESAS Y SERVICIOS DE PRODUCCIÓN</t>
  </si>
  <si>
    <t>008</t>
  </si>
  <si>
    <t>SERVICIOS FINANCIEROS Y SERVICIOS CONEXOS, SERVICIOS INMOBILIARIOS Y SERVICIOS DE LEASING</t>
  </si>
  <si>
    <t>007</t>
  </si>
  <si>
    <t>SERVICIOS DE ALOJAMIENTO; SERVICIOS DE SUMINISTRO DE COMIDAS Y BEBIDAS; SERVICIOS DE TRANSPORTE; Y SERVICIOS DE DISTRIBUCIÓN DE ELECTRICIDAD, GAS Y AGUA</t>
  </si>
  <si>
    <t>SERVICIOS DE LA CONSTRUCCIÓN</t>
  </si>
  <si>
    <t>005</t>
  </si>
  <si>
    <t>PRODUCTOS METÁLICOS Y PAQUETES DE SOFTWARE</t>
  </si>
  <si>
    <t>004</t>
  </si>
  <si>
    <t>OTROS BIENES TRANSPORTABLES (EXCEPTO PRODUCTOS METÁLICOS, MAQUINARIA Y EQUIPO)</t>
  </si>
  <si>
    <t>003</t>
  </si>
  <si>
    <t>PRODUCTOS ALIMENTICIOS, BEBIDAS Y TABACO; TEXTILES, PRENDAS DE VESTIR Y PRODUCTOS DE CUERO</t>
  </si>
  <si>
    <t>MAQUINARIA Y EQUIPO</t>
  </si>
  <si>
    <t>GASTO</t>
  </si>
  <si>
    <t>FUNCIONAMIENTO</t>
  </si>
  <si>
    <t>GASTOS POR TRIBUTOS, MULTAS, SANCIONES E INTERESES DE MORA</t>
  </si>
  <si>
    <t>INVERSIÓN</t>
  </si>
  <si>
    <t>% COMP</t>
  </si>
  <si>
    <t>% OBLIG</t>
  </si>
  <si>
    <t>FONDO ÚNICO DE TECNOLOGÍAS DE LA INFORMACIÓN Y LAS COMUNICACIONES</t>
  </si>
  <si>
    <t>SECCIÓN 23-06-00</t>
  </si>
  <si>
    <t>INFORME DE EJECUCION DEL PRESUPUESTO DE GASTOS</t>
  </si>
  <si>
    <t>VIGENCIA FISCAL 2019</t>
  </si>
  <si>
    <t>SEPTIEMBRE</t>
  </si>
  <si>
    <r>
      <rPr>
        <b/>
        <i/>
        <sz val="11"/>
        <rFont val="Calibri"/>
        <family val="2"/>
      </rPr>
      <t xml:space="preserve">FUENTE: </t>
    </r>
    <r>
      <rPr>
        <i/>
        <sz val="11"/>
        <rFont val="Calibri"/>
        <family val="2"/>
      </rPr>
      <t>Subdirección Financiera - G.I.T. De Presupuesto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</si>
</sst>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4"/>
      <name val="Times New Roman"/>
      <family val="1"/>
    </font>
    <font>
      <i/>
      <sz val="11"/>
      <name val="Calibri"/>
      <family val="2"/>
    </font>
    <font>
      <b/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" fillId="0" borderId="0"/>
  </cellStyleXfs>
  <cellXfs count="29">
    <xf numFmtId="0" fontId="2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10" fontId="6" fillId="0" borderId="1" xfId="1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164" fontId="6" fillId="0" borderId="1" xfId="0" applyNumberFormat="1" applyFont="1" applyFill="1" applyBorder="1" applyAlignment="1">
      <alignment horizontal="right" vertical="center" wrapText="1" readingOrder="1"/>
    </xf>
    <xf numFmtId="0" fontId="7" fillId="2" borderId="1" xfId="0" applyNumberFormat="1" applyFont="1" applyFill="1" applyBorder="1" applyAlignment="1">
      <alignment horizontal="center" vertical="center" wrapText="1" readingOrder="1"/>
    </xf>
    <xf numFmtId="0" fontId="7" fillId="2" borderId="1" xfId="0" applyNumberFormat="1" applyFont="1" applyFill="1" applyBorder="1" applyAlignment="1">
      <alignment horizontal="left" vertical="center" wrapText="1" readingOrder="1"/>
    </xf>
    <xf numFmtId="164" fontId="7" fillId="2" borderId="1" xfId="0" applyNumberFormat="1" applyFont="1" applyFill="1" applyBorder="1" applyAlignment="1">
      <alignment horizontal="right" vertical="center" wrapText="1" readingOrder="1"/>
    </xf>
    <xf numFmtId="10" fontId="7" fillId="2" borderId="1" xfId="1" applyNumberFormat="1" applyFont="1" applyFill="1" applyBorder="1" applyAlignment="1">
      <alignment horizontal="right" vertical="center" wrapText="1" readingOrder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1" xfId="0" applyNumberFormat="1" applyFont="1" applyFill="1" applyBorder="1" applyAlignment="1">
      <alignment horizontal="left" vertical="center" wrapText="1" readingOrder="1"/>
    </xf>
    <xf numFmtId="164" fontId="8" fillId="2" borderId="1" xfId="0" applyNumberFormat="1" applyFont="1" applyFill="1" applyBorder="1" applyAlignment="1">
      <alignment horizontal="right" vertical="center" wrapText="1" readingOrder="1"/>
    </xf>
    <xf numFmtId="10" fontId="8" fillId="2" borderId="1" xfId="1" applyNumberFormat="1" applyFont="1" applyFill="1" applyBorder="1" applyAlignment="1">
      <alignment horizontal="right" vertical="center" wrapText="1" readingOrder="1"/>
    </xf>
    <xf numFmtId="0" fontId="1" fillId="0" borderId="0" xfId="2" applyFill="1"/>
    <xf numFmtId="0" fontId="9" fillId="0" borderId="0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6" xfId="2" applyFont="1" applyFill="1" applyBorder="1" applyAlignment="1">
      <alignment horizontal="center"/>
    </xf>
    <xf numFmtId="0" fontId="9" fillId="0" borderId="7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0" fontId="9" fillId="0" borderId="9" xfId="2" applyFont="1" applyFill="1" applyBorder="1" applyAlignment="1">
      <alignment horizontal="center"/>
    </xf>
    <xf numFmtId="0" fontId="10" fillId="0" borderId="0" xfId="0" applyFont="1" applyFill="1" applyBorder="1"/>
  </cellXfs>
  <cellStyles count="3">
    <cellStyle name="Normal" xfId="0" builtinId="0"/>
    <cellStyle name="Normal 5" xfId="2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1</xdr:row>
      <xdr:rowOff>57150</xdr:rowOff>
    </xdr:from>
    <xdr:ext cx="2940050" cy="508000"/>
    <xdr:pic>
      <xdr:nvPicPr>
        <xdr:cNvPr id="2" name="Imagen 1">
          <a:extLst>
            <a:ext uri="{FF2B5EF4-FFF2-40B4-BE49-F238E27FC236}">
              <a16:creationId xmlns:a16="http://schemas.microsoft.com/office/drawing/2014/main" id="{B7416676-D5ED-4F05-B79F-C2ACEEEE7C4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50" y="279400"/>
          <a:ext cx="2940050" cy="508000"/>
        </a:xfrm>
        <a:prstGeom prst="rect">
          <a:avLst/>
        </a:prstGeom>
      </xdr:spPr>
    </xdr:pic>
    <xdr:clientData/>
  </xdr:oneCellAnchor>
  <xdr:oneCellAnchor>
    <xdr:from>
      <xdr:col>14</xdr:col>
      <xdr:colOff>501651</xdr:colOff>
      <xdr:row>0</xdr:row>
      <xdr:rowOff>88901</xdr:rowOff>
    </xdr:from>
    <xdr:ext cx="1136650" cy="933450"/>
    <xdr:pic>
      <xdr:nvPicPr>
        <xdr:cNvPr id="3" name="Imagen 2">
          <a:extLst>
            <a:ext uri="{FF2B5EF4-FFF2-40B4-BE49-F238E27FC236}">
              <a16:creationId xmlns:a16="http://schemas.microsoft.com/office/drawing/2014/main" id="{567D64EF-4289-452C-9425-206A3B754C5F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31851" y="88901"/>
          <a:ext cx="1136650" cy="9334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showGridLines="0" tabSelected="1" workbookViewId="0">
      <pane ySplit="7" topLeftCell="A8" activePane="bottomLeft" state="frozen"/>
      <selection activeCell="G1" sqref="G1"/>
      <selection pane="bottomLeft" sqref="A1:P1"/>
    </sheetView>
  </sheetViews>
  <sheetFormatPr baseColWidth="10" defaultRowHeight="14.4" x14ac:dyDescent="0.3"/>
  <cols>
    <col min="1" max="5" width="5.33203125" customWidth="1"/>
    <col min="6" max="6" width="9.44140625" customWidth="1"/>
    <col min="7" max="7" width="5.33203125" customWidth="1"/>
    <col min="8" max="8" width="30.6640625" customWidth="1"/>
    <col min="9" max="9" width="22.44140625" bestFit="1" customWidth="1"/>
    <col min="10" max="12" width="20.77734375" bestFit="1" customWidth="1"/>
    <col min="13" max="13" width="12.33203125" bestFit="1" customWidth="1"/>
    <col min="14" max="14" width="20.77734375" bestFit="1" customWidth="1"/>
    <col min="15" max="15" width="12.77734375" bestFit="1" customWidth="1"/>
    <col min="16" max="16" width="20.77734375" bestFit="1" customWidth="1"/>
    <col min="17" max="17" width="9.109375" customWidth="1"/>
    <col min="18" max="18" width="6.44140625" customWidth="1"/>
  </cols>
  <sheetData>
    <row r="1" spans="1:16" s="17" customFormat="1" ht="17.399999999999999" x14ac:dyDescent="0.3">
      <c r="A1" s="19" t="s">
        <v>194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</row>
    <row r="2" spans="1:16" s="17" customFormat="1" ht="17.399999999999999" x14ac:dyDescent="0.3">
      <c r="A2" s="22" t="s">
        <v>195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</row>
    <row r="3" spans="1:16" s="17" customFormat="1" ht="17.399999999999999" x14ac:dyDescent="0.3">
      <c r="A3" s="22" t="s">
        <v>196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</row>
    <row r="4" spans="1:16" s="17" customFormat="1" ht="17.399999999999999" x14ac:dyDescent="0.3">
      <c r="A4" s="22" t="s">
        <v>197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4"/>
    </row>
    <row r="5" spans="1:16" s="17" customFormat="1" ht="18" thickBot="1" x14ac:dyDescent="0.35">
      <c r="A5" s="25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7"/>
    </row>
    <row r="6" spans="1:16" s="17" customFormat="1" ht="17.399999999999999" x14ac:dyDescent="0.3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 ht="22.8" x14ac:dyDescent="0.3">
      <c r="A7" s="1" t="s">
        <v>1</v>
      </c>
      <c r="B7" s="1" t="s">
        <v>2</v>
      </c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8</v>
      </c>
      <c r="I7" s="1" t="s">
        <v>9</v>
      </c>
      <c r="J7" s="1" t="s">
        <v>10</v>
      </c>
      <c r="K7" s="1" t="s">
        <v>11</v>
      </c>
      <c r="L7" s="1" t="s">
        <v>12</v>
      </c>
      <c r="M7" s="1" t="s">
        <v>192</v>
      </c>
      <c r="N7" s="1" t="s">
        <v>13</v>
      </c>
      <c r="O7" s="1" t="s">
        <v>193</v>
      </c>
      <c r="P7" s="1" t="s">
        <v>14</v>
      </c>
    </row>
    <row r="8" spans="1:16" ht="16.2" x14ac:dyDescent="0.3">
      <c r="A8" s="9"/>
      <c r="B8" s="9"/>
      <c r="C8" s="9"/>
      <c r="D8" s="9"/>
      <c r="E8" s="9"/>
      <c r="F8" s="9"/>
      <c r="G8" s="9"/>
      <c r="H8" s="10" t="s">
        <v>188</v>
      </c>
      <c r="I8" s="11">
        <f>+I9+I43</f>
        <v>1267219919943</v>
      </c>
      <c r="J8" s="11">
        <f t="shared" ref="J8:P8" si="0">+J9+J43</f>
        <v>851493015640.13</v>
      </c>
      <c r="K8" s="11">
        <f t="shared" si="0"/>
        <v>415726904302.87006</v>
      </c>
      <c r="L8" s="11">
        <f t="shared" si="0"/>
        <v>695633630595.66992</v>
      </c>
      <c r="M8" s="12">
        <f>+L8/I8</f>
        <v>0.54894467775329781</v>
      </c>
      <c r="N8" s="11">
        <f t="shared" si="0"/>
        <v>325814428595.02997</v>
      </c>
      <c r="O8" s="12">
        <f>+N8/I8</f>
        <v>0.25710961725545256</v>
      </c>
      <c r="P8" s="11">
        <f t="shared" si="0"/>
        <v>323767740822.02997</v>
      </c>
    </row>
    <row r="9" spans="1:16" ht="15.6" x14ac:dyDescent="0.3">
      <c r="A9" s="13" t="s">
        <v>15</v>
      </c>
      <c r="B9" s="13"/>
      <c r="C9" s="13"/>
      <c r="D9" s="13"/>
      <c r="E9" s="13"/>
      <c r="F9" s="13"/>
      <c r="G9" s="13"/>
      <c r="H9" s="14" t="s">
        <v>189</v>
      </c>
      <c r="I9" s="15">
        <f>+I10+I23+I38</f>
        <v>424199002945</v>
      </c>
      <c r="J9" s="15">
        <f t="shared" ref="J9:P9" si="1">+J10+J23+J38</f>
        <v>79327770746.120026</v>
      </c>
      <c r="K9" s="15">
        <f t="shared" si="1"/>
        <v>344871232198.88007</v>
      </c>
      <c r="L9" s="15">
        <f t="shared" si="1"/>
        <v>78643809426.120026</v>
      </c>
      <c r="M9" s="16">
        <f t="shared" ref="M9:M66" si="2">+L9/I9</f>
        <v>0.18539366872655444</v>
      </c>
      <c r="N9" s="15">
        <f t="shared" si="1"/>
        <v>59937744096.300003</v>
      </c>
      <c r="O9" s="16">
        <f t="shared" ref="O9:O66" si="3">+N9/I9</f>
        <v>0.1412962870732426</v>
      </c>
      <c r="P9" s="15">
        <f t="shared" si="1"/>
        <v>59903630264.300003</v>
      </c>
    </row>
    <row r="10" spans="1:16" ht="31.2" x14ac:dyDescent="0.3">
      <c r="A10" s="6" t="s">
        <v>15</v>
      </c>
      <c r="B10" s="6" t="s">
        <v>16</v>
      </c>
      <c r="C10" s="6"/>
      <c r="D10" s="6"/>
      <c r="E10" s="6"/>
      <c r="F10" s="6"/>
      <c r="G10" s="6"/>
      <c r="H10" s="7" t="s">
        <v>96</v>
      </c>
      <c r="I10" s="8">
        <f>+I11+I13</f>
        <v>8916256841</v>
      </c>
      <c r="J10" s="8">
        <f t="shared" ref="J10:P10" si="4">+J11+J13</f>
        <v>8845318615.3199997</v>
      </c>
      <c r="K10" s="8">
        <f t="shared" si="4"/>
        <v>70938225.680000007</v>
      </c>
      <c r="L10" s="8">
        <f t="shared" si="4"/>
        <v>8424743794.3199997</v>
      </c>
      <c r="M10" s="5">
        <f t="shared" si="2"/>
        <v>0.94487450782935556</v>
      </c>
      <c r="N10" s="8">
        <f t="shared" si="4"/>
        <v>5704956009</v>
      </c>
      <c r="O10" s="5">
        <f t="shared" si="3"/>
        <v>0.63983755860044988</v>
      </c>
      <c r="P10" s="8">
        <f t="shared" si="4"/>
        <v>5670842177</v>
      </c>
    </row>
    <row r="11" spans="1:16" ht="31.2" x14ac:dyDescent="0.3">
      <c r="A11" s="6" t="s">
        <v>15</v>
      </c>
      <c r="B11" s="6" t="s">
        <v>16</v>
      </c>
      <c r="C11" s="6" t="s">
        <v>17</v>
      </c>
      <c r="D11" s="6"/>
      <c r="E11" s="6"/>
      <c r="F11" s="6"/>
      <c r="G11" s="6"/>
      <c r="H11" s="7" t="s">
        <v>19</v>
      </c>
      <c r="I11" s="8">
        <v>14991700</v>
      </c>
      <c r="J11" s="8">
        <v>14561220</v>
      </c>
      <c r="K11" s="8">
        <v>430480</v>
      </c>
      <c r="L11" s="8">
        <v>5569520</v>
      </c>
      <c r="M11" s="5">
        <f t="shared" si="2"/>
        <v>0.37150690048493501</v>
      </c>
      <c r="N11" s="8">
        <v>5569520</v>
      </c>
      <c r="O11" s="5">
        <f t="shared" si="3"/>
        <v>0.37150690048493501</v>
      </c>
      <c r="P11" s="8">
        <v>5569520</v>
      </c>
    </row>
    <row r="12" spans="1:16" ht="15.6" x14ac:dyDescent="0.3">
      <c r="A12" s="2" t="s">
        <v>15</v>
      </c>
      <c r="B12" s="2" t="s">
        <v>16</v>
      </c>
      <c r="C12" s="2" t="s">
        <v>17</v>
      </c>
      <c r="D12" s="2" t="s">
        <v>17</v>
      </c>
      <c r="E12" s="2" t="s">
        <v>183</v>
      </c>
      <c r="F12" s="2"/>
      <c r="G12" s="2"/>
      <c r="H12" s="3" t="s">
        <v>187</v>
      </c>
      <c r="I12" s="4">
        <v>14991700</v>
      </c>
      <c r="J12" s="4">
        <v>14561220</v>
      </c>
      <c r="K12" s="4">
        <v>430480</v>
      </c>
      <c r="L12" s="4">
        <v>5569520</v>
      </c>
      <c r="M12" s="5">
        <f t="shared" si="2"/>
        <v>0.37150690048493501</v>
      </c>
      <c r="N12" s="4">
        <v>5569520</v>
      </c>
      <c r="O12" s="5">
        <f t="shared" si="3"/>
        <v>0.37150690048493501</v>
      </c>
      <c r="P12" s="4">
        <v>5569520</v>
      </c>
    </row>
    <row r="13" spans="1:16" ht="31.2" x14ac:dyDescent="0.3">
      <c r="A13" s="6" t="s">
        <v>15</v>
      </c>
      <c r="B13" s="6" t="s">
        <v>16</v>
      </c>
      <c r="C13" s="6" t="s">
        <v>16</v>
      </c>
      <c r="D13" s="6"/>
      <c r="E13" s="6"/>
      <c r="F13" s="6"/>
      <c r="G13" s="6"/>
      <c r="H13" s="7" t="s">
        <v>20</v>
      </c>
      <c r="I13" s="8">
        <v>8901265141</v>
      </c>
      <c r="J13" s="8">
        <v>8830757395.3199997</v>
      </c>
      <c r="K13" s="8">
        <v>70507745.680000007</v>
      </c>
      <c r="L13" s="8">
        <v>8419174274.3199997</v>
      </c>
      <c r="M13" s="5">
        <f t="shared" si="2"/>
        <v>0.94584018574399631</v>
      </c>
      <c r="N13" s="8">
        <v>5699386489</v>
      </c>
      <c r="O13" s="5">
        <f t="shared" si="3"/>
        <v>0.64028948679981801</v>
      </c>
      <c r="P13" s="8">
        <v>5665272657</v>
      </c>
    </row>
    <row r="14" spans="1:16" ht="78" x14ac:dyDescent="0.3">
      <c r="A14" s="2" t="s">
        <v>15</v>
      </c>
      <c r="B14" s="2" t="s">
        <v>16</v>
      </c>
      <c r="C14" s="2" t="s">
        <v>16</v>
      </c>
      <c r="D14" s="2" t="s">
        <v>17</v>
      </c>
      <c r="E14" s="2" t="s">
        <v>44</v>
      </c>
      <c r="F14" s="2"/>
      <c r="G14" s="2"/>
      <c r="H14" s="3" t="s">
        <v>186</v>
      </c>
      <c r="I14" s="4">
        <v>63166940</v>
      </c>
      <c r="J14" s="4">
        <v>63166940</v>
      </c>
      <c r="K14" s="4">
        <v>0</v>
      </c>
      <c r="L14" s="4">
        <v>37247100</v>
      </c>
      <c r="M14" s="5">
        <f t="shared" si="2"/>
        <v>0.58966130067405509</v>
      </c>
      <c r="N14" s="4">
        <v>0</v>
      </c>
      <c r="O14" s="5">
        <f t="shared" si="3"/>
        <v>0</v>
      </c>
      <c r="P14" s="4">
        <v>0</v>
      </c>
    </row>
    <row r="15" spans="1:16" ht="78" x14ac:dyDescent="0.3">
      <c r="A15" s="2" t="s">
        <v>15</v>
      </c>
      <c r="B15" s="2" t="s">
        <v>16</v>
      </c>
      <c r="C15" s="2" t="s">
        <v>16</v>
      </c>
      <c r="D15" s="2" t="s">
        <v>17</v>
      </c>
      <c r="E15" s="2" t="s">
        <v>185</v>
      </c>
      <c r="F15" s="2"/>
      <c r="G15" s="2"/>
      <c r="H15" s="3" t="s">
        <v>184</v>
      </c>
      <c r="I15" s="4">
        <v>187000000</v>
      </c>
      <c r="J15" s="4">
        <v>183621851</v>
      </c>
      <c r="K15" s="4">
        <v>3378149</v>
      </c>
      <c r="L15" s="4">
        <v>156811443</v>
      </c>
      <c r="M15" s="5">
        <f t="shared" si="2"/>
        <v>0.83856386631016044</v>
      </c>
      <c r="N15" s="4">
        <v>105936012</v>
      </c>
      <c r="O15" s="5">
        <f t="shared" si="3"/>
        <v>0.56650273796791439</v>
      </c>
      <c r="P15" s="4">
        <v>105256012</v>
      </c>
    </row>
    <row r="16" spans="1:16" ht="31.2" x14ac:dyDescent="0.3">
      <c r="A16" s="2" t="s">
        <v>15</v>
      </c>
      <c r="B16" s="2" t="s">
        <v>16</v>
      </c>
      <c r="C16" s="2" t="s">
        <v>16</v>
      </c>
      <c r="D16" s="2" t="s">
        <v>17</v>
      </c>
      <c r="E16" s="2" t="s">
        <v>183</v>
      </c>
      <c r="F16" s="2"/>
      <c r="G16" s="2"/>
      <c r="H16" s="3" t="s">
        <v>182</v>
      </c>
      <c r="I16" s="4">
        <v>97489902</v>
      </c>
      <c r="J16" s="4">
        <v>96421826</v>
      </c>
      <c r="K16" s="4">
        <v>1068076</v>
      </c>
      <c r="L16" s="4">
        <v>85868480</v>
      </c>
      <c r="M16" s="5">
        <f t="shared" si="2"/>
        <v>0.88079358208812231</v>
      </c>
      <c r="N16" s="4">
        <v>52877917</v>
      </c>
      <c r="O16" s="5">
        <f t="shared" si="3"/>
        <v>0.54239378556355511</v>
      </c>
      <c r="P16" s="4">
        <v>43272692</v>
      </c>
    </row>
    <row r="17" spans="1:16" ht="31.2" x14ac:dyDescent="0.3">
      <c r="A17" s="2" t="s">
        <v>15</v>
      </c>
      <c r="B17" s="2" t="s">
        <v>16</v>
      </c>
      <c r="C17" s="2" t="s">
        <v>16</v>
      </c>
      <c r="D17" s="2" t="s">
        <v>16</v>
      </c>
      <c r="E17" s="2" t="s">
        <v>181</v>
      </c>
      <c r="F17" s="2"/>
      <c r="G17" s="2"/>
      <c r="H17" s="3" t="s">
        <v>180</v>
      </c>
      <c r="I17" s="4">
        <v>144944420</v>
      </c>
      <c r="J17" s="4">
        <v>140675490</v>
      </c>
      <c r="K17" s="4">
        <v>4268930</v>
      </c>
      <c r="L17" s="4">
        <v>140675490</v>
      </c>
      <c r="M17" s="5">
        <f t="shared" si="2"/>
        <v>0.97054781412075053</v>
      </c>
      <c r="N17" s="4">
        <v>23445914</v>
      </c>
      <c r="O17" s="5">
        <f t="shared" si="3"/>
        <v>0.16175796212092883</v>
      </c>
      <c r="P17" s="4">
        <v>23445914</v>
      </c>
    </row>
    <row r="18" spans="1:16" ht="140.4" x14ac:dyDescent="0.3">
      <c r="A18" s="2" t="s">
        <v>15</v>
      </c>
      <c r="B18" s="2" t="s">
        <v>16</v>
      </c>
      <c r="C18" s="2" t="s">
        <v>16</v>
      </c>
      <c r="D18" s="2" t="s">
        <v>16</v>
      </c>
      <c r="E18" s="2" t="s">
        <v>33</v>
      </c>
      <c r="F18" s="2"/>
      <c r="G18" s="2"/>
      <c r="H18" s="3" t="s">
        <v>179</v>
      </c>
      <c r="I18" s="4">
        <v>1322794223</v>
      </c>
      <c r="J18" s="4">
        <v>1322721648.3199999</v>
      </c>
      <c r="K18" s="4">
        <v>72574.679999999993</v>
      </c>
      <c r="L18" s="4">
        <v>1155258807.3199999</v>
      </c>
      <c r="M18" s="5">
        <f t="shared" si="2"/>
        <v>0.8733473334196743</v>
      </c>
      <c r="N18" s="4">
        <v>777168820</v>
      </c>
      <c r="O18" s="5">
        <f t="shared" si="3"/>
        <v>0.58752057310731087</v>
      </c>
      <c r="P18" s="4">
        <v>761893685</v>
      </c>
    </row>
    <row r="19" spans="1:16" ht="62.4" x14ac:dyDescent="0.3">
      <c r="A19" s="2" t="s">
        <v>15</v>
      </c>
      <c r="B19" s="2" t="s">
        <v>16</v>
      </c>
      <c r="C19" s="2" t="s">
        <v>16</v>
      </c>
      <c r="D19" s="2" t="s">
        <v>16</v>
      </c>
      <c r="E19" s="2" t="s">
        <v>178</v>
      </c>
      <c r="F19" s="2"/>
      <c r="G19" s="2"/>
      <c r="H19" s="3" t="s">
        <v>177</v>
      </c>
      <c r="I19" s="4">
        <v>792567650</v>
      </c>
      <c r="J19" s="4">
        <v>776432715</v>
      </c>
      <c r="K19" s="4">
        <v>16134935</v>
      </c>
      <c r="L19" s="4">
        <v>775090881</v>
      </c>
      <c r="M19" s="5">
        <f t="shared" si="2"/>
        <v>0.97794917695669259</v>
      </c>
      <c r="N19" s="4">
        <v>692495223</v>
      </c>
      <c r="O19" s="5">
        <f t="shared" si="3"/>
        <v>0.87373642237353488</v>
      </c>
      <c r="P19" s="4">
        <v>692495223</v>
      </c>
    </row>
    <row r="20" spans="1:16" ht="46.8" x14ac:dyDescent="0.3">
      <c r="A20" s="2" t="s">
        <v>15</v>
      </c>
      <c r="B20" s="2" t="s">
        <v>16</v>
      </c>
      <c r="C20" s="2" t="s">
        <v>16</v>
      </c>
      <c r="D20" s="2" t="s">
        <v>16</v>
      </c>
      <c r="E20" s="2" t="s">
        <v>176</v>
      </c>
      <c r="F20" s="2"/>
      <c r="G20" s="2"/>
      <c r="H20" s="3" t="s">
        <v>175</v>
      </c>
      <c r="I20" s="4">
        <v>6078950367</v>
      </c>
      <c r="J20" s="4">
        <v>6076887736</v>
      </c>
      <c r="K20" s="4">
        <v>2062631</v>
      </c>
      <c r="L20" s="4">
        <v>5942390716</v>
      </c>
      <c r="M20" s="5">
        <f t="shared" si="2"/>
        <v>0.97753565290788957</v>
      </c>
      <c r="N20" s="4">
        <v>3924999007</v>
      </c>
      <c r="O20" s="5">
        <f t="shared" si="3"/>
        <v>0.64567051382869101</v>
      </c>
      <c r="P20" s="4">
        <v>3916932668</v>
      </c>
    </row>
    <row r="21" spans="1:16" ht="46.8" x14ac:dyDescent="0.3">
      <c r="A21" s="2" t="s">
        <v>15</v>
      </c>
      <c r="B21" s="2" t="s">
        <v>16</v>
      </c>
      <c r="C21" s="2" t="s">
        <v>16</v>
      </c>
      <c r="D21" s="2" t="s">
        <v>16</v>
      </c>
      <c r="E21" s="2" t="s">
        <v>174</v>
      </c>
      <c r="F21" s="2"/>
      <c r="G21" s="2"/>
      <c r="H21" s="3" t="s">
        <v>173</v>
      </c>
      <c r="I21" s="4">
        <v>55000000</v>
      </c>
      <c r="J21" s="4">
        <v>55000000</v>
      </c>
      <c r="K21" s="4">
        <v>0</v>
      </c>
      <c r="L21" s="4">
        <v>29629328</v>
      </c>
      <c r="M21" s="5">
        <f t="shared" si="2"/>
        <v>0.53871505454545454</v>
      </c>
      <c r="N21" s="4">
        <v>29629328</v>
      </c>
      <c r="O21" s="5">
        <f t="shared" si="3"/>
        <v>0.53871505454545454</v>
      </c>
      <c r="P21" s="4">
        <v>29629328</v>
      </c>
    </row>
    <row r="22" spans="1:16" ht="46.8" x14ac:dyDescent="0.3">
      <c r="A22" s="2" t="s">
        <v>15</v>
      </c>
      <c r="B22" s="2" t="s">
        <v>16</v>
      </c>
      <c r="C22" s="2" t="s">
        <v>16</v>
      </c>
      <c r="D22" s="2" t="s">
        <v>16</v>
      </c>
      <c r="E22" s="2" t="s">
        <v>172</v>
      </c>
      <c r="F22" s="2"/>
      <c r="G22" s="2"/>
      <c r="H22" s="3" t="s">
        <v>171</v>
      </c>
      <c r="I22" s="4">
        <v>159351639</v>
      </c>
      <c r="J22" s="4">
        <v>115829189</v>
      </c>
      <c r="K22" s="4">
        <v>43522450</v>
      </c>
      <c r="L22" s="4">
        <v>96202029</v>
      </c>
      <c r="M22" s="5">
        <f t="shared" si="2"/>
        <v>0.60370906508216082</v>
      </c>
      <c r="N22" s="4">
        <v>92834268</v>
      </c>
      <c r="O22" s="5">
        <f t="shared" si="3"/>
        <v>0.58257491785195881</v>
      </c>
      <c r="P22" s="4">
        <v>92347135</v>
      </c>
    </row>
    <row r="23" spans="1:16" ht="31.2" x14ac:dyDescent="0.3">
      <c r="A23" s="6" t="s">
        <v>15</v>
      </c>
      <c r="B23" s="6" t="s">
        <v>21</v>
      </c>
      <c r="C23" s="6"/>
      <c r="D23" s="6"/>
      <c r="E23" s="6"/>
      <c r="F23" s="6"/>
      <c r="G23" s="6"/>
      <c r="H23" s="7" t="s">
        <v>103</v>
      </c>
      <c r="I23" s="8">
        <f>SUM(I24:I37)-I25-I27-I29</f>
        <v>412224121004</v>
      </c>
      <c r="J23" s="8">
        <f t="shared" ref="J23:P23" si="5">SUM(J24:J37)-J25-J27-J29</f>
        <v>70299280507.800018</v>
      </c>
      <c r="K23" s="8">
        <f t="shared" si="5"/>
        <v>341924840496.20007</v>
      </c>
      <c r="L23" s="8">
        <f t="shared" si="5"/>
        <v>70035894008.800018</v>
      </c>
      <c r="M23" s="5">
        <f t="shared" si="2"/>
        <v>0.16989761258565564</v>
      </c>
      <c r="N23" s="8">
        <f t="shared" si="5"/>
        <v>54049616464.300003</v>
      </c>
      <c r="O23" s="5">
        <f t="shared" si="3"/>
        <v>0.13111706402007353</v>
      </c>
      <c r="P23" s="8">
        <f t="shared" si="5"/>
        <v>54049616464.300003</v>
      </c>
    </row>
    <row r="24" spans="1:16" ht="46.8" x14ac:dyDescent="0.3">
      <c r="A24" s="2" t="s">
        <v>15</v>
      </c>
      <c r="B24" s="2" t="s">
        <v>21</v>
      </c>
      <c r="C24" s="2" t="s">
        <v>16</v>
      </c>
      <c r="D24" s="2" t="s">
        <v>16</v>
      </c>
      <c r="E24" s="2" t="s">
        <v>22</v>
      </c>
      <c r="F24" s="2"/>
      <c r="G24" s="2"/>
      <c r="H24" s="3" t="s">
        <v>23</v>
      </c>
      <c r="I24" s="4">
        <v>1002963337</v>
      </c>
      <c r="J24" s="4">
        <v>992543612.45000005</v>
      </c>
      <c r="K24" s="4">
        <v>10419724.550000001</v>
      </c>
      <c r="L24" s="4">
        <v>992543612.45000005</v>
      </c>
      <c r="M24" s="5">
        <f t="shared" si="2"/>
        <v>0.98961106137621468</v>
      </c>
      <c r="N24" s="4">
        <v>992543612.45000005</v>
      </c>
      <c r="O24" s="5">
        <f t="shared" si="3"/>
        <v>0.98961106137621468</v>
      </c>
      <c r="P24" s="4">
        <v>992543612.45000005</v>
      </c>
    </row>
    <row r="25" spans="1:16" ht="15.6" x14ac:dyDescent="0.3">
      <c r="A25" s="2" t="s">
        <v>15</v>
      </c>
      <c r="B25" s="2" t="s">
        <v>21</v>
      </c>
      <c r="C25" s="2" t="s">
        <v>16</v>
      </c>
      <c r="D25" s="2" t="s">
        <v>16</v>
      </c>
      <c r="E25" s="2" t="s">
        <v>22</v>
      </c>
      <c r="F25" s="2" t="s">
        <v>39</v>
      </c>
      <c r="G25" s="2"/>
      <c r="H25" s="3" t="s">
        <v>170</v>
      </c>
      <c r="I25" s="4">
        <v>1002963337</v>
      </c>
      <c r="J25" s="4">
        <v>992543612.45000005</v>
      </c>
      <c r="K25" s="4">
        <v>10419724.550000001</v>
      </c>
      <c r="L25" s="4">
        <v>992543612.45000005</v>
      </c>
      <c r="M25" s="5">
        <f t="shared" si="2"/>
        <v>0.98961106137621468</v>
      </c>
      <c r="N25" s="4">
        <v>992543612.45000005</v>
      </c>
      <c r="O25" s="5">
        <f t="shared" si="3"/>
        <v>0.98961106137621468</v>
      </c>
      <c r="P25" s="4">
        <v>992543612.45000005</v>
      </c>
    </row>
    <row r="26" spans="1:16" ht="62.4" x14ac:dyDescent="0.3">
      <c r="A26" s="2" t="s">
        <v>15</v>
      </c>
      <c r="B26" s="2" t="s">
        <v>21</v>
      </c>
      <c r="C26" s="2" t="s">
        <v>16</v>
      </c>
      <c r="D26" s="2" t="s">
        <v>16</v>
      </c>
      <c r="E26" s="2" t="s">
        <v>24</v>
      </c>
      <c r="F26" s="2"/>
      <c r="G26" s="2"/>
      <c r="H26" s="3" t="s">
        <v>25</v>
      </c>
      <c r="I26" s="4">
        <v>124188340</v>
      </c>
      <c r="J26" s="4">
        <v>124078911.15000001</v>
      </c>
      <c r="K26" s="4">
        <v>109428.85</v>
      </c>
      <c r="L26" s="4">
        <v>124078911.15000001</v>
      </c>
      <c r="M26" s="5">
        <f t="shared" si="2"/>
        <v>0.99911884763094516</v>
      </c>
      <c r="N26" s="4">
        <v>124078911.15000001</v>
      </c>
      <c r="O26" s="5">
        <f t="shared" si="3"/>
        <v>0.99911884763094516</v>
      </c>
      <c r="P26" s="4">
        <v>124078911.15000001</v>
      </c>
    </row>
    <row r="27" spans="1:16" ht="15.6" x14ac:dyDescent="0.3">
      <c r="A27" s="2" t="s">
        <v>15</v>
      </c>
      <c r="B27" s="2" t="s">
        <v>21</v>
      </c>
      <c r="C27" s="2" t="s">
        <v>16</v>
      </c>
      <c r="D27" s="2" t="s">
        <v>16</v>
      </c>
      <c r="E27" s="2" t="s">
        <v>24</v>
      </c>
      <c r="F27" s="2" t="s">
        <v>39</v>
      </c>
      <c r="G27" s="2"/>
      <c r="H27" s="3" t="s">
        <v>170</v>
      </c>
      <c r="I27" s="4">
        <v>124188340</v>
      </c>
      <c r="J27" s="4">
        <v>124078911.15000001</v>
      </c>
      <c r="K27" s="4">
        <v>109428.85</v>
      </c>
      <c r="L27" s="4">
        <v>124078911.15000001</v>
      </c>
      <c r="M27" s="5">
        <f t="shared" si="2"/>
        <v>0.99911884763094516</v>
      </c>
      <c r="N27" s="4">
        <v>124078911.15000001</v>
      </c>
      <c r="O27" s="5">
        <f t="shared" si="3"/>
        <v>0.99911884763094516</v>
      </c>
      <c r="P27" s="4">
        <v>124078911.15000001</v>
      </c>
    </row>
    <row r="28" spans="1:16" ht="31.2" x14ac:dyDescent="0.3">
      <c r="A28" s="2" t="s">
        <v>15</v>
      </c>
      <c r="B28" s="2" t="s">
        <v>21</v>
      </c>
      <c r="C28" s="2" t="s">
        <v>16</v>
      </c>
      <c r="D28" s="2" t="s">
        <v>16</v>
      </c>
      <c r="E28" s="2" t="s">
        <v>26</v>
      </c>
      <c r="F28" s="2"/>
      <c r="G28" s="2"/>
      <c r="H28" s="3" t="s">
        <v>27</v>
      </c>
      <c r="I28" s="4">
        <v>163548323</v>
      </c>
      <c r="J28" s="4">
        <v>162882997.19999999</v>
      </c>
      <c r="K28" s="4">
        <v>665325.80000000005</v>
      </c>
      <c r="L28" s="4">
        <v>162882997.19999999</v>
      </c>
      <c r="M28" s="5">
        <f t="shared" si="2"/>
        <v>0.99593193138397385</v>
      </c>
      <c r="N28" s="4">
        <v>162882997.19999999</v>
      </c>
      <c r="O28" s="5">
        <f t="shared" si="3"/>
        <v>0.99593193138397385</v>
      </c>
      <c r="P28" s="4">
        <v>162882997.19999999</v>
      </c>
    </row>
    <row r="29" spans="1:16" ht="15.6" x14ac:dyDescent="0.3">
      <c r="A29" s="2" t="s">
        <v>15</v>
      </c>
      <c r="B29" s="2" t="s">
        <v>21</v>
      </c>
      <c r="C29" s="2" t="s">
        <v>16</v>
      </c>
      <c r="D29" s="2" t="s">
        <v>16</v>
      </c>
      <c r="E29" s="2" t="s">
        <v>26</v>
      </c>
      <c r="F29" s="2" t="s">
        <v>39</v>
      </c>
      <c r="G29" s="2"/>
      <c r="H29" s="3" t="s">
        <v>170</v>
      </c>
      <c r="I29" s="4">
        <v>163548323</v>
      </c>
      <c r="J29" s="4">
        <v>162882997.19999999</v>
      </c>
      <c r="K29" s="4">
        <v>665325.80000000005</v>
      </c>
      <c r="L29" s="4">
        <v>162882997.19999999</v>
      </c>
      <c r="M29" s="5">
        <f t="shared" si="2"/>
        <v>0.99593193138397385</v>
      </c>
      <c r="N29" s="4">
        <v>162882997.19999999</v>
      </c>
      <c r="O29" s="5">
        <f t="shared" si="3"/>
        <v>0.99593193138397385</v>
      </c>
      <c r="P29" s="4">
        <v>162882997.19999999</v>
      </c>
    </row>
    <row r="30" spans="1:16" ht="78" x14ac:dyDescent="0.3">
      <c r="A30" s="2" t="s">
        <v>15</v>
      </c>
      <c r="B30" s="2" t="s">
        <v>21</v>
      </c>
      <c r="C30" s="2" t="s">
        <v>21</v>
      </c>
      <c r="D30" s="2" t="s">
        <v>17</v>
      </c>
      <c r="E30" s="2" t="s">
        <v>28</v>
      </c>
      <c r="F30" s="2"/>
      <c r="G30" s="2"/>
      <c r="H30" s="3" t="s">
        <v>29</v>
      </c>
      <c r="I30" s="4">
        <v>28657000000</v>
      </c>
      <c r="J30" s="4">
        <v>28657000000</v>
      </c>
      <c r="K30" s="4">
        <v>0</v>
      </c>
      <c r="L30" s="4">
        <v>28657000000</v>
      </c>
      <c r="M30" s="5">
        <f t="shared" si="2"/>
        <v>1</v>
      </c>
      <c r="N30" s="4">
        <v>17089711715</v>
      </c>
      <c r="O30" s="5">
        <f t="shared" si="3"/>
        <v>0.59635383030324174</v>
      </c>
      <c r="P30" s="4">
        <v>17089711715</v>
      </c>
    </row>
    <row r="31" spans="1:16" ht="93.6" x14ac:dyDescent="0.3">
      <c r="A31" s="2" t="s">
        <v>15</v>
      </c>
      <c r="B31" s="2" t="s">
        <v>21</v>
      </c>
      <c r="C31" s="2" t="s">
        <v>21</v>
      </c>
      <c r="D31" s="2" t="s">
        <v>17</v>
      </c>
      <c r="E31" s="2" t="s">
        <v>30</v>
      </c>
      <c r="F31" s="2"/>
      <c r="G31" s="2"/>
      <c r="H31" s="3" t="s">
        <v>31</v>
      </c>
      <c r="I31" s="4">
        <v>3800621579</v>
      </c>
      <c r="J31" s="4">
        <v>3800621579</v>
      </c>
      <c r="K31" s="4">
        <v>0</v>
      </c>
      <c r="L31" s="4">
        <v>3800621579</v>
      </c>
      <c r="M31" s="5">
        <f t="shared" si="2"/>
        <v>1</v>
      </c>
      <c r="N31" s="4">
        <v>1900310789.5</v>
      </c>
      <c r="O31" s="5">
        <f t="shared" si="3"/>
        <v>0.5</v>
      </c>
      <c r="P31" s="4">
        <v>1900310789.5</v>
      </c>
    </row>
    <row r="32" spans="1:16" ht="46.8" x14ac:dyDescent="0.3">
      <c r="A32" s="2" t="s">
        <v>15</v>
      </c>
      <c r="B32" s="2" t="s">
        <v>21</v>
      </c>
      <c r="C32" s="2" t="s">
        <v>21</v>
      </c>
      <c r="D32" s="2" t="s">
        <v>32</v>
      </c>
      <c r="E32" s="2" t="s">
        <v>33</v>
      </c>
      <c r="F32" s="2"/>
      <c r="G32" s="2"/>
      <c r="H32" s="3" t="s">
        <v>34</v>
      </c>
      <c r="I32" s="4">
        <v>53767856044</v>
      </c>
      <c r="J32" s="4">
        <v>0</v>
      </c>
      <c r="K32" s="4">
        <v>53767856044</v>
      </c>
      <c r="L32" s="4">
        <v>0</v>
      </c>
      <c r="M32" s="5">
        <f t="shared" si="2"/>
        <v>0</v>
      </c>
      <c r="N32" s="4">
        <v>0</v>
      </c>
      <c r="O32" s="5">
        <f t="shared" si="3"/>
        <v>0</v>
      </c>
      <c r="P32" s="4">
        <v>0</v>
      </c>
    </row>
    <row r="33" spans="1:16" ht="46.8" x14ac:dyDescent="0.3">
      <c r="A33" s="2" t="s">
        <v>15</v>
      </c>
      <c r="B33" s="2" t="s">
        <v>21</v>
      </c>
      <c r="C33" s="2" t="s">
        <v>21</v>
      </c>
      <c r="D33" s="2" t="s">
        <v>32</v>
      </c>
      <c r="E33" s="2" t="s">
        <v>33</v>
      </c>
      <c r="F33" s="2"/>
      <c r="G33" s="2"/>
      <c r="H33" s="3" t="s">
        <v>34</v>
      </c>
      <c r="I33" s="4">
        <v>251737400000</v>
      </c>
      <c r="J33" s="4">
        <v>0</v>
      </c>
      <c r="K33" s="4">
        <v>251737400000</v>
      </c>
      <c r="L33" s="4">
        <v>0</v>
      </c>
      <c r="M33" s="5">
        <f t="shared" si="2"/>
        <v>0</v>
      </c>
      <c r="N33" s="4">
        <v>0</v>
      </c>
      <c r="O33" s="5">
        <f t="shared" si="3"/>
        <v>0</v>
      </c>
      <c r="P33" s="4">
        <v>0</v>
      </c>
    </row>
    <row r="34" spans="1:16" ht="62.4" x14ac:dyDescent="0.3">
      <c r="A34" s="2" t="s">
        <v>15</v>
      </c>
      <c r="B34" s="2" t="s">
        <v>21</v>
      </c>
      <c r="C34" s="2" t="s">
        <v>32</v>
      </c>
      <c r="D34" s="2" t="s">
        <v>16</v>
      </c>
      <c r="E34" s="2" t="s">
        <v>36</v>
      </c>
      <c r="F34" s="2"/>
      <c r="G34" s="2"/>
      <c r="H34" s="3" t="s">
        <v>37</v>
      </c>
      <c r="I34" s="4">
        <v>9931617000</v>
      </c>
      <c r="J34" s="4">
        <v>8922312000</v>
      </c>
      <c r="K34" s="4">
        <v>1009305000</v>
      </c>
      <c r="L34" s="4">
        <v>8922312000</v>
      </c>
      <c r="M34" s="5">
        <f t="shared" si="2"/>
        <v>0.89837455471752481</v>
      </c>
      <c r="N34" s="4">
        <v>6403633530</v>
      </c>
      <c r="O34" s="5">
        <f t="shared" si="3"/>
        <v>0.64477250079216708</v>
      </c>
      <c r="P34" s="4">
        <v>6403633530</v>
      </c>
    </row>
    <row r="35" spans="1:16" ht="15.6" x14ac:dyDescent="0.3">
      <c r="A35" s="2" t="s">
        <v>15</v>
      </c>
      <c r="B35" s="2" t="s">
        <v>21</v>
      </c>
      <c r="C35" s="2" t="s">
        <v>38</v>
      </c>
      <c r="D35" s="2" t="s">
        <v>17</v>
      </c>
      <c r="E35" s="2" t="s">
        <v>39</v>
      </c>
      <c r="F35" s="2"/>
      <c r="G35" s="2"/>
      <c r="H35" s="3" t="s">
        <v>40</v>
      </c>
      <c r="I35" s="4">
        <v>2710126381</v>
      </c>
      <c r="J35" s="4">
        <v>264319720</v>
      </c>
      <c r="K35" s="4">
        <v>2445806661</v>
      </c>
      <c r="L35" s="4">
        <v>933221</v>
      </c>
      <c r="M35" s="5">
        <f t="shared" si="2"/>
        <v>3.4434593402823304E-4</v>
      </c>
      <c r="N35" s="4">
        <v>933221</v>
      </c>
      <c r="O35" s="5">
        <f t="shared" si="3"/>
        <v>3.4434593402823304E-4</v>
      </c>
      <c r="P35" s="4">
        <v>933221</v>
      </c>
    </row>
    <row r="36" spans="1:16" ht="62.4" x14ac:dyDescent="0.3">
      <c r="A36" s="2" t="s">
        <v>15</v>
      </c>
      <c r="B36" s="2" t="s">
        <v>21</v>
      </c>
      <c r="C36" s="2" t="s">
        <v>41</v>
      </c>
      <c r="D36" s="2" t="s">
        <v>42</v>
      </c>
      <c r="E36" s="2" t="s">
        <v>39</v>
      </c>
      <c r="F36" s="2"/>
      <c r="G36" s="2"/>
      <c r="H36" s="3" t="s">
        <v>43</v>
      </c>
      <c r="I36" s="4">
        <v>51328800000</v>
      </c>
      <c r="J36" s="4">
        <v>27375521688</v>
      </c>
      <c r="K36" s="4">
        <v>23953278312</v>
      </c>
      <c r="L36" s="4">
        <v>27375521688</v>
      </c>
      <c r="M36" s="5">
        <f t="shared" si="2"/>
        <v>0.53333648337775286</v>
      </c>
      <c r="N36" s="4">
        <v>27375521688</v>
      </c>
      <c r="O36" s="5">
        <f t="shared" si="3"/>
        <v>0.53333648337775286</v>
      </c>
      <c r="P36" s="4">
        <v>27375521688</v>
      </c>
    </row>
    <row r="37" spans="1:16" ht="62.4" x14ac:dyDescent="0.3">
      <c r="A37" s="2" t="s">
        <v>15</v>
      </c>
      <c r="B37" s="2" t="s">
        <v>21</v>
      </c>
      <c r="C37" s="2" t="s">
        <v>41</v>
      </c>
      <c r="D37" s="2" t="s">
        <v>42</v>
      </c>
      <c r="E37" s="2" t="s">
        <v>44</v>
      </c>
      <c r="F37" s="2"/>
      <c r="G37" s="2"/>
      <c r="H37" s="3" t="s">
        <v>45</v>
      </c>
      <c r="I37" s="4">
        <v>9000000000</v>
      </c>
      <c r="J37" s="4">
        <v>0</v>
      </c>
      <c r="K37" s="4">
        <v>9000000000</v>
      </c>
      <c r="L37" s="4">
        <v>0</v>
      </c>
      <c r="M37" s="5">
        <f t="shared" si="2"/>
        <v>0</v>
      </c>
      <c r="N37" s="4">
        <v>0</v>
      </c>
      <c r="O37" s="5">
        <f t="shared" si="3"/>
        <v>0</v>
      </c>
      <c r="P37" s="4">
        <v>0</v>
      </c>
    </row>
    <row r="38" spans="1:16" ht="46.8" x14ac:dyDescent="0.3">
      <c r="A38" s="6" t="s">
        <v>15</v>
      </c>
      <c r="B38" s="6" t="s">
        <v>46</v>
      </c>
      <c r="C38" s="6"/>
      <c r="D38" s="6"/>
      <c r="E38" s="6"/>
      <c r="F38" s="6"/>
      <c r="G38" s="6"/>
      <c r="H38" s="7" t="s">
        <v>190</v>
      </c>
      <c r="I38" s="8">
        <f>+I39+I42</f>
        <v>3058625100</v>
      </c>
      <c r="J38" s="8">
        <f t="shared" ref="J38:P38" si="6">+J39+J42</f>
        <v>183171623</v>
      </c>
      <c r="K38" s="8">
        <f t="shared" si="6"/>
        <v>2875453477</v>
      </c>
      <c r="L38" s="8">
        <f t="shared" si="6"/>
        <v>183171623</v>
      </c>
      <c r="M38" s="5">
        <f t="shared" si="2"/>
        <v>5.9886915529464527E-2</v>
      </c>
      <c r="N38" s="8">
        <f t="shared" si="6"/>
        <v>183171623</v>
      </c>
      <c r="O38" s="5">
        <f t="shared" si="3"/>
        <v>5.9886915529464527E-2</v>
      </c>
      <c r="P38" s="8">
        <f t="shared" si="6"/>
        <v>183171623</v>
      </c>
    </row>
    <row r="39" spans="1:16" ht="15.6" x14ac:dyDescent="0.3">
      <c r="A39" s="6" t="s">
        <v>15</v>
      </c>
      <c r="B39" s="6" t="s">
        <v>46</v>
      </c>
      <c r="C39" s="6" t="s">
        <v>17</v>
      </c>
      <c r="D39" s="6"/>
      <c r="E39" s="6"/>
      <c r="F39" s="6"/>
      <c r="G39" s="6"/>
      <c r="H39" s="7" t="s">
        <v>47</v>
      </c>
      <c r="I39" s="8">
        <v>192000000</v>
      </c>
      <c r="J39" s="8">
        <v>183171623</v>
      </c>
      <c r="K39" s="8">
        <v>8828377</v>
      </c>
      <c r="L39" s="8">
        <v>183171623</v>
      </c>
      <c r="M39" s="5">
        <f t="shared" si="2"/>
        <v>0.95401886979166661</v>
      </c>
      <c r="N39" s="8">
        <v>183171623</v>
      </c>
      <c r="O39" s="5">
        <f t="shared" si="3"/>
        <v>0.95401886979166661</v>
      </c>
      <c r="P39" s="8">
        <v>183171623</v>
      </c>
    </row>
    <row r="40" spans="1:16" ht="31.2" x14ac:dyDescent="0.3">
      <c r="A40" s="2" t="s">
        <v>15</v>
      </c>
      <c r="B40" s="2" t="s">
        <v>46</v>
      </c>
      <c r="C40" s="2" t="s">
        <v>17</v>
      </c>
      <c r="D40" s="2" t="s">
        <v>16</v>
      </c>
      <c r="E40" s="2" t="s">
        <v>39</v>
      </c>
      <c r="F40" s="2"/>
      <c r="G40" s="2"/>
      <c r="H40" s="3" t="s">
        <v>169</v>
      </c>
      <c r="I40" s="4">
        <v>190000000</v>
      </c>
      <c r="J40" s="4">
        <v>182346623</v>
      </c>
      <c r="K40" s="4">
        <v>7653377</v>
      </c>
      <c r="L40" s="4">
        <v>182346623</v>
      </c>
      <c r="M40" s="5">
        <f t="shared" si="2"/>
        <v>0.95971906842105259</v>
      </c>
      <c r="N40" s="4">
        <v>182346623</v>
      </c>
      <c r="O40" s="5">
        <f t="shared" si="3"/>
        <v>0.95971906842105259</v>
      </c>
      <c r="P40" s="4">
        <v>182346623</v>
      </c>
    </row>
    <row r="41" spans="1:16" ht="31.2" x14ac:dyDescent="0.3">
      <c r="A41" s="2" t="s">
        <v>15</v>
      </c>
      <c r="B41" s="2" t="s">
        <v>46</v>
      </c>
      <c r="C41" s="2" t="s">
        <v>17</v>
      </c>
      <c r="D41" s="2" t="s">
        <v>16</v>
      </c>
      <c r="E41" s="2" t="s">
        <v>33</v>
      </c>
      <c r="F41" s="2"/>
      <c r="G41" s="2"/>
      <c r="H41" s="3" t="s">
        <v>168</v>
      </c>
      <c r="I41" s="4">
        <v>2000000</v>
      </c>
      <c r="J41" s="4">
        <v>825000</v>
      </c>
      <c r="K41" s="4">
        <v>1175000</v>
      </c>
      <c r="L41" s="4">
        <v>825000</v>
      </c>
      <c r="M41" s="5">
        <f t="shared" si="2"/>
        <v>0.41249999999999998</v>
      </c>
      <c r="N41" s="4">
        <v>825000</v>
      </c>
      <c r="O41" s="5">
        <f t="shared" si="3"/>
        <v>0.41249999999999998</v>
      </c>
      <c r="P41" s="4">
        <v>825000</v>
      </c>
    </row>
    <row r="42" spans="1:16" ht="31.2" x14ac:dyDescent="0.3">
      <c r="A42" s="6" t="s">
        <v>15</v>
      </c>
      <c r="B42" s="6" t="s">
        <v>46</v>
      </c>
      <c r="C42" s="6" t="s">
        <v>32</v>
      </c>
      <c r="D42" s="6" t="s">
        <v>17</v>
      </c>
      <c r="E42" s="6"/>
      <c r="F42" s="6"/>
      <c r="G42" s="6"/>
      <c r="H42" s="7" t="s">
        <v>48</v>
      </c>
      <c r="I42" s="8">
        <v>2866625100</v>
      </c>
      <c r="J42" s="8">
        <v>0</v>
      </c>
      <c r="K42" s="8">
        <v>2866625100</v>
      </c>
      <c r="L42" s="8">
        <v>0</v>
      </c>
      <c r="M42" s="5">
        <f t="shared" si="2"/>
        <v>0</v>
      </c>
      <c r="N42" s="8">
        <v>0</v>
      </c>
      <c r="O42" s="5">
        <f t="shared" si="3"/>
        <v>0</v>
      </c>
      <c r="P42" s="8">
        <v>0</v>
      </c>
    </row>
    <row r="43" spans="1:16" ht="15.6" x14ac:dyDescent="0.3">
      <c r="A43" s="13" t="s">
        <v>49</v>
      </c>
      <c r="B43" s="13"/>
      <c r="C43" s="13"/>
      <c r="D43" s="13"/>
      <c r="E43" s="13"/>
      <c r="F43" s="13"/>
      <c r="G43" s="13"/>
      <c r="H43" s="14" t="s">
        <v>191</v>
      </c>
      <c r="I43" s="15">
        <f>+I44+I48+I53+I54+I57+I61+I65+I68+I73+I74+I77+I80+I83+I87+I91+I96+I102+I113+I116+I126+I139+I146+I150+I154+I160+I162+I165+I169</f>
        <v>843020916998</v>
      </c>
      <c r="J43" s="15">
        <f>+J44+J48+J53+J54+J57+J61+J65+J68+J73+J74+J77+J80+J83+J87+J91+J96+J102+J113+J116+J126+J139+J146+J150+J154+J160+J162+J165+J169</f>
        <v>772165244894.01001</v>
      </c>
      <c r="K43" s="15">
        <f>+K44+K48+K53+K54+K57+K61+K65+K68+K73+K74+K77+K80+K83+K87+K91+K96+K102+K113+K116+K126+K139+K146+K150+K154+K160+K162+K165+K169</f>
        <v>70855672103.990005</v>
      </c>
      <c r="L43" s="15">
        <f>+L44+L48+L53+L54+L57+L61+L65+L68+L73+L74+L77+L80+L83+L87+L91+L96+L102+L113+L116+L126+L139+L146+L150+L154+L160+L162+L165+L169</f>
        <v>616989821169.54993</v>
      </c>
      <c r="M43" s="16">
        <f t="shared" si="2"/>
        <v>0.73187961144149605</v>
      </c>
      <c r="N43" s="15">
        <f>+N44+N48+N53+N54+N57+N61+N65+N68+N73+N74+N77+N80+N83+N87+N91+N96+N102+N113+N116+N126+N139+N146+N150+N154+N160+N162+N165+N169</f>
        <v>265876684498.72998</v>
      </c>
      <c r="O43" s="16">
        <f t="shared" si="3"/>
        <v>0.31538563176524448</v>
      </c>
      <c r="P43" s="15">
        <f>+P44+P48+P53+P54+P57+P61+P65+P68+P73+P74+P77+P80+P83+P87+P91+P96+P102+P113+P116+P126+P139+P146+P150+P154+P160+P162+P165+P169</f>
        <v>263864110557.72998</v>
      </c>
    </row>
    <row r="44" spans="1:16" ht="78" x14ac:dyDescent="0.3">
      <c r="A44" s="6" t="s">
        <v>49</v>
      </c>
      <c r="B44" s="6" t="s">
        <v>50</v>
      </c>
      <c r="C44" s="6" t="s">
        <v>51</v>
      </c>
      <c r="D44" s="6" t="s">
        <v>41</v>
      </c>
      <c r="E44" s="6"/>
      <c r="F44" s="6"/>
      <c r="G44" s="6"/>
      <c r="H44" s="7" t="s">
        <v>52</v>
      </c>
      <c r="I44" s="8">
        <v>10989199936</v>
      </c>
      <c r="J44" s="8">
        <v>10590062522</v>
      </c>
      <c r="K44" s="8">
        <v>399137414</v>
      </c>
      <c r="L44" s="8">
        <v>10503482322</v>
      </c>
      <c r="M44" s="5">
        <f t="shared" si="2"/>
        <v>0.9558004571007197</v>
      </c>
      <c r="N44" s="8">
        <v>7221626936</v>
      </c>
      <c r="O44" s="5">
        <f t="shared" si="3"/>
        <v>0.65715675190714817</v>
      </c>
      <c r="P44" s="8">
        <v>7109502102</v>
      </c>
    </row>
    <row r="45" spans="1:16" ht="31.2" x14ac:dyDescent="0.3">
      <c r="A45" s="2" t="s">
        <v>49</v>
      </c>
      <c r="B45" s="2" t="s">
        <v>50</v>
      </c>
      <c r="C45" s="2" t="s">
        <v>51</v>
      </c>
      <c r="D45" s="2" t="s">
        <v>41</v>
      </c>
      <c r="E45" s="2" t="s">
        <v>98</v>
      </c>
      <c r="F45" s="2" t="s">
        <v>148</v>
      </c>
      <c r="G45" s="2" t="s">
        <v>16</v>
      </c>
      <c r="H45" s="3" t="s">
        <v>96</v>
      </c>
      <c r="I45" s="4">
        <v>2534511022</v>
      </c>
      <c r="J45" s="4">
        <v>2373303816</v>
      </c>
      <c r="K45" s="4">
        <v>161207206</v>
      </c>
      <c r="L45" s="4">
        <v>2373303816</v>
      </c>
      <c r="M45" s="5">
        <f t="shared" si="2"/>
        <v>0.93639514501981125</v>
      </c>
      <c r="N45" s="4">
        <v>1978191229</v>
      </c>
      <c r="O45" s="5">
        <f t="shared" si="3"/>
        <v>0.78050212124901153</v>
      </c>
      <c r="P45" s="4">
        <v>1972791229</v>
      </c>
    </row>
    <row r="46" spans="1:16" ht="31.2" x14ac:dyDescent="0.3">
      <c r="A46" s="2" t="s">
        <v>49</v>
      </c>
      <c r="B46" s="2" t="s">
        <v>50</v>
      </c>
      <c r="C46" s="2" t="s">
        <v>51</v>
      </c>
      <c r="D46" s="2" t="s">
        <v>41</v>
      </c>
      <c r="E46" s="2" t="s">
        <v>98</v>
      </c>
      <c r="F46" s="2" t="s">
        <v>167</v>
      </c>
      <c r="G46" s="2" t="s">
        <v>16</v>
      </c>
      <c r="H46" s="3" t="s">
        <v>96</v>
      </c>
      <c r="I46" s="4">
        <v>5007846652</v>
      </c>
      <c r="J46" s="4">
        <v>4986346868</v>
      </c>
      <c r="K46" s="4">
        <v>21499784</v>
      </c>
      <c r="L46" s="4">
        <v>4986346868</v>
      </c>
      <c r="M46" s="5">
        <f t="shared" si="2"/>
        <v>0.9957067806795934</v>
      </c>
      <c r="N46" s="4">
        <v>3346334589.52</v>
      </c>
      <c r="O46" s="5">
        <f t="shared" si="3"/>
        <v>0.66821826267055595</v>
      </c>
      <c r="P46" s="4">
        <v>3269246518.52</v>
      </c>
    </row>
    <row r="47" spans="1:16" ht="31.2" x14ac:dyDescent="0.3">
      <c r="A47" s="2" t="s">
        <v>49</v>
      </c>
      <c r="B47" s="2" t="s">
        <v>50</v>
      </c>
      <c r="C47" s="2" t="s">
        <v>51</v>
      </c>
      <c r="D47" s="2" t="s">
        <v>41</v>
      </c>
      <c r="E47" s="2" t="s">
        <v>98</v>
      </c>
      <c r="F47" s="2" t="s">
        <v>166</v>
      </c>
      <c r="G47" s="2" t="s">
        <v>16</v>
      </c>
      <c r="H47" s="3" t="s">
        <v>96</v>
      </c>
      <c r="I47" s="4">
        <v>3446842262</v>
      </c>
      <c r="J47" s="4">
        <v>3230411838</v>
      </c>
      <c r="K47" s="4">
        <v>216430424</v>
      </c>
      <c r="L47" s="4">
        <v>3143831638</v>
      </c>
      <c r="M47" s="5">
        <f t="shared" si="2"/>
        <v>0.91209037113750002</v>
      </c>
      <c r="N47" s="4">
        <v>1897101117.48</v>
      </c>
      <c r="O47" s="5">
        <f t="shared" si="3"/>
        <v>0.55038814464901675</v>
      </c>
      <c r="P47" s="4">
        <v>1867464354.48</v>
      </c>
    </row>
    <row r="48" spans="1:16" ht="62.4" x14ac:dyDescent="0.3">
      <c r="A48" s="6" t="s">
        <v>49</v>
      </c>
      <c r="B48" s="6" t="s">
        <v>50</v>
      </c>
      <c r="C48" s="6" t="s">
        <v>51</v>
      </c>
      <c r="D48" s="6" t="s">
        <v>53</v>
      </c>
      <c r="E48" s="6"/>
      <c r="F48" s="6"/>
      <c r="G48" s="6"/>
      <c r="H48" s="7" t="s">
        <v>54</v>
      </c>
      <c r="I48" s="8">
        <v>49305422340</v>
      </c>
      <c r="J48" s="8">
        <v>35433009719</v>
      </c>
      <c r="K48" s="8">
        <v>13872412621</v>
      </c>
      <c r="L48" s="8">
        <v>32430611265</v>
      </c>
      <c r="M48" s="5">
        <f t="shared" si="2"/>
        <v>0.65774938588630694</v>
      </c>
      <c r="N48" s="8">
        <v>9558895965</v>
      </c>
      <c r="O48" s="5">
        <f t="shared" si="3"/>
        <v>0.19387108985871432</v>
      </c>
      <c r="P48" s="8">
        <v>9430679826</v>
      </c>
    </row>
    <row r="49" spans="1:16" ht="31.2" x14ac:dyDescent="0.3">
      <c r="A49" s="2" t="s">
        <v>49</v>
      </c>
      <c r="B49" s="2" t="s">
        <v>50</v>
      </c>
      <c r="C49" s="2" t="s">
        <v>51</v>
      </c>
      <c r="D49" s="2" t="s">
        <v>53</v>
      </c>
      <c r="E49" s="2" t="s">
        <v>98</v>
      </c>
      <c r="F49" s="2" t="s">
        <v>165</v>
      </c>
      <c r="G49" s="2" t="s">
        <v>16</v>
      </c>
      <c r="H49" s="3" t="s">
        <v>96</v>
      </c>
      <c r="I49" s="4">
        <v>19586802090</v>
      </c>
      <c r="J49" s="4">
        <v>18714389469</v>
      </c>
      <c r="K49" s="4">
        <v>872412621</v>
      </c>
      <c r="L49" s="4">
        <v>15711991015</v>
      </c>
      <c r="M49" s="5">
        <f t="shared" si="2"/>
        <v>0.80217234762492051</v>
      </c>
      <c r="N49" s="4">
        <v>9558895965</v>
      </c>
      <c r="O49" s="5">
        <f t="shared" si="3"/>
        <v>0.48802739319453653</v>
      </c>
      <c r="P49" s="4">
        <v>9430679826</v>
      </c>
    </row>
    <row r="50" spans="1:16" ht="31.2" x14ac:dyDescent="0.3">
      <c r="A50" s="2" t="s">
        <v>49</v>
      </c>
      <c r="B50" s="2" t="s">
        <v>50</v>
      </c>
      <c r="C50" s="2" t="s">
        <v>51</v>
      </c>
      <c r="D50" s="2" t="s">
        <v>53</v>
      </c>
      <c r="E50" s="2" t="s">
        <v>98</v>
      </c>
      <c r="F50" s="2" t="s">
        <v>153</v>
      </c>
      <c r="G50" s="2" t="s">
        <v>21</v>
      </c>
      <c r="H50" s="3" t="s">
        <v>103</v>
      </c>
      <c r="I50" s="4">
        <v>8829420186</v>
      </c>
      <c r="J50" s="4">
        <v>8829420186</v>
      </c>
      <c r="K50" s="4">
        <v>0</v>
      </c>
      <c r="L50" s="4">
        <v>8829420186</v>
      </c>
      <c r="M50" s="5">
        <f t="shared" si="2"/>
        <v>1</v>
      </c>
      <c r="N50" s="4">
        <v>0</v>
      </c>
      <c r="O50" s="5">
        <f t="shared" si="3"/>
        <v>0</v>
      </c>
      <c r="P50" s="4">
        <v>0</v>
      </c>
    </row>
    <row r="51" spans="1:16" ht="31.2" x14ac:dyDescent="0.3">
      <c r="A51" s="2" t="s">
        <v>49</v>
      </c>
      <c r="B51" s="2" t="s">
        <v>50</v>
      </c>
      <c r="C51" s="2" t="s">
        <v>51</v>
      </c>
      <c r="D51" s="2" t="s">
        <v>53</v>
      </c>
      <c r="E51" s="2" t="s">
        <v>98</v>
      </c>
      <c r="F51" s="2" t="s">
        <v>165</v>
      </c>
      <c r="G51" s="2" t="s">
        <v>21</v>
      </c>
      <c r="H51" s="3" t="s">
        <v>103</v>
      </c>
      <c r="I51" s="4">
        <v>16449224668</v>
      </c>
      <c r="J51" s="4">
        <v>3449224668</v>
      </c>
      <c r="K51" s="4">
        <v>13000000000</v>
      </c>
      <c r="L51" s="4">
        <v>3449224668</v>
      </c>
      <c r="M51" s="5">
        <f t="shared" si="2"/>
        <v>0.20968919433084612</v>
      </c>
      <c r="N51" s="4">
        <v>0</v>
      </c>
      <c r="O51" s="5">
        <f t="shared" si="3"/>
        <v>0</v>
      </c>
      <c r="P51" s="4">
        <v>0</v>
      </c>
    </row>
    <row r="52" spans="1:16" ht="31.2" x14ac:dyDescent="0.3">
      <c r="A52" s="2" t="s">
        <v>49</v>
      </c>
      <c r="B52" s="2" t="s">
        <v>50</v>
      </c>
      <c r="C52" s="2" t="s">
        <v>51</v>
      </c>
      <c r="D52" s="2" t="s">
        <v>53</v>
      </c>
      <c r="E52" s="2" t="s">
        <v>98</v>
      </c>
      <c r="F52" s="2" t="s">
        <v>164</v>
      </c>
      <c r="G52" s="2" t="s">
        <v>21</v>
      </c>
      <c r="H52" s="3" t="s">
        <v>103</v>
      </c>
      <c r="I52" s="4">
        <v>4439975396</v>
      </c>
      <c r="J52" s="4">
        <v>4439975396</v>
      </c>
      <c r="K52" s="4">
        <v>0</v>
      </c>
      <c r="L52" s="4">
        <v>4439975396</v>
      </c>
      <c r="M52" s="5">
        <f t="shared" si="2"/>
        <v>1</v>
      </c>
      <c r="N52" s="4">
        <v>0</v>
      </c>
      <c r="O52" s="5">
        <f t="shared" si="3"/>
        <v>0</v>
      </c>
      <c r="P52" s="4">
        <v>0</v>
      </c>
    </row>
    <row r="53" spans="1:16" ht="93.6" x14ac:dyDescent="0.3">
      <c r="A53" s="6" t="s">
        <v>49</v>
      </c>
      <c r="B53" s="6" t="s">
        <v>50</v>
      </c>
      <c r="C53" s="6" t="s">
        <v>51</v>
      </c>
      <c r="D53" s="6" t="s">
        <v>55</v>
      </c>
      <c r="E53" s="6"/>
      <c r="F53" s="6"/>
      <c r="G53" s="6"/>
      <c r="H53" s="7" t="s">
        <v>56</v>
      </c>
      <c r="I53" s="8">
        <v>0</v>
      </c>
      <c r="J53" s="8">
        <v>0</v>
      </c>
      <c r="K53" s="8">
        <v>0</v>
      </c>
      <c r="L53" s="8">
        <v>0</v>
      </c>
      <c r="M53" s="5">
        <v>0</v>
      </c>
      <c r="N53" s="8">
        <v>0</v>
      </c>
      <c r="O53" s="5">
        <v>0</v>
      </c>
      <c r="P53" s="8">
        <v>0</v>
      </c>
    </row>
    <row r="54" spans="1:16" ht="62.4" x14ac:dyDescent="0.3">
      <c r="A54" s="6" t="s">
        <v>49</v>
      </c>
      <c r="B54" s="6" t="s">
        <v>50</v>
      </c>
      <c r="C54" s="6" t="s">
        <v>51</v>
      </c>
      <c r="D54" s="6" t="s">
        <v>57</v>
      </c>
      <c r="E54" s="6"/>
      <c r="F54" s="6"/>
      <c r="G54" s="6"/>
      <c r="H54" s="7" t="s">
        <v>58</v>
      </c>
      <c r="I54" s="8">
        <v>53890000000</v>
      </c>
      <c r="J54" s="8">
        <v>53160019500</v>
      </c>
      <c r="K54" s="8">
        <v>729980500</v>
      </c>
      <c r="L54" s="8">
        <v>53160019500</v>
      </c>
      <c r="M54" s="5">
        <f t="shared" si="2"/>
        <v>0.98645424939691961</v>
      </c>
      <c r="N54" s="8">
        <v>22560947377</v>
      </c>
      <c r="O54" s="5">
        <f t="shared" si="3"/>
        <v>0.41864812352941178</v>
      </c>
      <c r="P54" s="8">
        <v>22560947377</v>
      </c>
    </row>
    <row r="55" spans="1:16" ht="31.2" x14ac:dyDescent="0.3">
      <c r="A55" s="2" t="s">
        <v>49</v>
      </c>
      <c r="B55" s="2" t="s">
        <v>50</v>
      </c>
      <c r="C55" s="2" t="s">
        <v>51</v>
      </c>
      <c r="D55" s="2" t="s">
        <v>57</v>
      </c>
      <c r="E55" s="2" t="s">
        <v>98</v>
      </c>
      <c r="F55" s="2" t="s">
        <v>163</v>
      </c>
      <c r="G55" s="2" t="s">
        <v>21</v>
      </c>
      <c r="H55" s="3" t="s">
        <v>103</v>
      </c>
      <c r="I55" s="4">
        <v>4697689540</v>
      </c>
      <c r="J55" s="4">
        <v>4697689540</v>
      </c>
      <c r="K55" s="4">
        <v>0</v>
      </c>
      <c r="L55" s="4">
        <v>4697689540</v>
      </c>
      <c r="M55" s="5">
        <f t="shared" si="2"/>
        <v>1</v>
      </c>
      <c r="N55" s="4">
        <v>527367847</v>
      </c>
      <c r="O55" s="5">
        <f t="shared" si="3"/>
        <v>0.11226111102267521</v>
      </c>
      <c r="P55" s="4">
        <v>527367847</v>
      </c>
    </row>
    <row r="56" spans="1:16" ht="31.2" x14ac:dyDescent="0.3">
      <c r="A56" s="2" t="s">
        <v>49</v>
      </c>
      <c r="B56" s="2" t="s">
        <v>50</v>
      </c>
      <c r="C56" s="2" t="s">
        <v>51</v>
      </c>
      <c r="D56" s="2" t="s">
        <v>57</v>
      </c>
      <c r="E56" s="2" t="s">
        <v>98</v>
      </c>
      <c r="F56" s="2" t="s">
        <v>162</v>
      </c>
      <c r="G56" s="2" t="s">
        <v>21</v>
      </c>
      <c r="H56" s="3" t="s">
        <v>103</v>
      </c>
      <c r="I56" s="4">
        <v>49192310460</v>
      </c>
      <c r="J56" s="4">
        <v>48462329960</v>
      </c>
      <c r="K56" s="4">
        <v>729980500</v>
      </c>
      <c r="L56" s="4">
        <v>48462329960</v>
      </c>
      <c r="M56" s="5">
        <f t="shared" si="2"/>
        <v>0.98516067870823887</v>
      </c>
      <c r="N56" s="4">
        <v>22033579530</v>
      </c>
      <c r="O56" s="5">
        <f t="shared" si="3"/>
        <v>0.44790698635544429</v>
      </c>
      <c r="P56" s="4">
        <v>22033579530</v>
      </c>
    </row>
    <row r="57" spans="1:16" ht="78" x14ac:dyDescent="0.3">
      <c r="A57" s="6" t="s">
        <v>49</v>
      </c>
      <c r="B57" s="6" t="s">
        <v>50</v>
      </c>
      <c r="C57" s="6" t="s">
        <v>51</v>
      </c>
      <c r="D57" s="6" t="s">
        <v>59</v>
      </c>
      <c r="E57" s="6"/>
      <c r="F57" s="6"/>
      <c r="G57" s="6"/>
      <c r="H57" s="7" t="s">
        <v>60</v>
      </c>
      <c r="I57" s="8">
        <v>1684032097</v>
      </c>
      <c r="J57" s="8">
        <v>1664032097</v>
      </c>
      <c r="K57" s="8">
        <v>20000000</v>
      </c>
      <c r="L57" s="8">
        <v>941852097</v>
      </c>
      <c r="M57" s="5">
        <f t="shared" si="2"/>
        <v>0.55928393447954572</v>
      </c>
      <c r="N57" s="8">
        <v>495103580</v>
      </c>
      <c r="O57" s="5">
        <f t="shared" si="3"/>
        <v>0.29399889757564401</v>
      </c>
      <c r="P57" s="8">
        <v>483645860</v>
      </c>
    </row>
    <row r="58" spans="1:16" ht="31.2" x14ac:dyDescent="0.3">
      <c r="A58" s="2" t="s">
        <v>49</v>
      </c>
      <c r="B58" s="2" t="s">
        <v>50</v>
      </c>
      <c r="C58" s="2" t="s">
        <v>51</v>
      </c>
      <c r="D58" s="2" t="s">
        <v>59</v>
      </c>
      <c r="E58" s="2" t="s">
        <v>98</v>
      </c>
      <c r="F58" s="2" t="s">
        <v>161</v>
      </c>
      <c r="G58" s="2" t="s">
        <v>16</v>
      </c>
      <c r="H58" s="3" t="s">
        <v>96</v>
      </c>
      <c r="I58" s="4">
        <v>20000000</v>
      </c>
      <c r="J58" s="4">
        <v>0</v>
      </c>
      <c r="K58" s="4">
        <v>20000000</v>
      </c>
      <c r="L58" s="4">
        <v>0</v>
      </c>
      <c r="M58" s="5">
        <f t="shared" si="2"/>
        <v>0</v>
      </c>
      <c r="N58" s="4">
        <v>0</v>
      </c>
      <c r="O58" s="5">
        <f t="shared" si="3"/>
        <v>0</v>
      </c>
      <c r="P58" s="4">
        <v>0</v>
      </c>
    </row>
    <row r="59" spans="1:16" ht="31.2" x14ac:dyDescent="0.3">
      <c r="A59" s="2" t="s">
        <v>49</v>
      </c>
      <c r="B59" s="2" t="s">
        <v>50</v>
      </c>
      <c r="C59" s="2" t="s">
        <v>51</v>
      </c>
      <c r="D59" s="2" t="s">
        <v>59</v>
      </c>
      <c r="E59" s="2" t="s">
        <v>98</v>
      </c>
      <c r="F59" s="2" t="s">
        <v>148</v>
      </c>
      <c r="G59" s="2" t="s">
        <v>16</v>
      </c>
      <c r="H59" s="3" t="s">
        <v>96</v>
      </c>
      <c r="I59" s="4">
        <v>964032097</v>
      </c>
      <c r="J59" s="4">
        <v>964032097</v>
      </c>
      <c r="K59" s="4">
        <v>0</v>
      </c>
      <c r="L59" s="4">
        <v>241852097</v>
      </c>
      <c r="M59" s="5">
        <f t="shared" si="2"/>
        <v>0.25087556498650482</v>
      </c>
      <c r="N59" s="4">
        <v>155103580</v>
      </c>
      <c r="O59" s="5">
        <f t="shared" si="3"/>
        <v>0.16089047292374539</v>
      </c>
      <c r="P59" s="4">
        <v>143645860</v>
      </c>
    </row>
    <row r="60" spans="1:16" ht="31.2" x14ac:dyDescent="0.3">
      <c r="A60" s="2" t="s">
        <v>49</v>
      </c>
      <c r="B60" s="2" t="s">
        <v>50</v>
      </c>
      <c r="C60" s="2" t="s">
        <v>51</v>
      </c>
      <c r="D60" s="2" t="s">
        <v>59</v>
      </c>
      <c r="E60" s="2" t="s">
        <v>98</v>
      </c>
      <c r="F60" s="2" t="s">
        <v>160</v>
      </c>
      <c r="G60" s="2" t="s">
        <v>21</v>
      </c>
      <c r="H60" s="3" t="s">
        <v>103</v>
      </c>
      <c r="I60" s="4">
        <v>700000000</v>
      </c>
      <c r="J60" s="4">
        <v>700000000</v>
      </c>
      <c r="K60" s="4">
        <v>0</v>
      </c>
      <c r="L60" s="4">
        <v>700000000</v>
      </c>
      <c r="M60" s="5">
        <f t="shared" si="2"/>
        <v>1</v>
      </c>
      <c r="N60" s="4">
        <v>340000000</v>
      </c>
      <c r="O60" s="5">
        <f t="shared" si="3"/>
        <v>0.48571428571428571</v>
      </c>
      <c r="P60" s="4">
        <v>340000000</v>
      </c>
    </row>
    <row r="61" spans="1:16" ht="124.8" x14ac:dyDescent="0.3">
      <c r="A61" s="6" t="s">
        <v>49</v>
      </c>
      <c r="B61" s="6" t="s">
        <v>50</v>
      </c>
      <c r="C61" s="6" t="s">
        <v>51</v>
      </c>
      <c r="D61" s="6" t="s">
        <v>61</v>
      </c>
      <c r="E61" s="6"/>
      <c r="F61" s="6"/>
      <c r="G61" s="6"/>
      <c r="H61" s="7" t="s">
        <v>62</v>
      </c>
      <c r="I61" s="8">
        <v>7482000000</v>
      </c>
      <c r="J61" s="8">
        <v>6214501010</v>
      </c>
      <c r="K61" s="8">
        <v>1267498990</v>
      </c>
      <c r="L61" s="8">
        <v>6066001010</v>
      </c>
      <c r="M61" s="5">
        <f t="shared" si="2"/>
        <v>0.81074592488639396</v>
      </c>
      <c r="N61" s="8">
        <v>2889436348</v>
      </c>
      <c r="O61" s="5">
        <f t="shared" si="3"/>
        <v>0.38618502379043035</v>
      </c>
      <c r="P61" s="8">
        <v>2806834780</v>
      </c>
    </row>
    <row r="62" spans="1:16" ht="31.2" x14ac:dyDescent="0.3">
      <c r="A62" s="2" t="s">
        <v>49</v>
      </c>
      <c r="B62" s="2" t="s">
        <v>50</v>
      </c>
      <c r="C62" s="2" t="s">
        <v>51</v>
      </c>
      <c r="D62" s="2" t="s">
        <v>61</v>
      </c>
      <c r="E62" s="2" t="s">
        <v>98</v>
      </c>
      <c r="F62" s="2" t="s">
        <v>159</v>
      </c>
      <c r="G62" s="2" t="s">
        <v>16</v>
      </c>
      <c r="H62" s="3" t="s">
        <v>96</v>
      </c>
      <c r="I62" s="4">
        <v>1382000000</v>
      </c>
      <c r="J62" s="4">
        <v>1366700000</v>
      </c>
      <c r="K62" s="4">
        <v>15300000</v>
      </c>
      <c r="L62" s="4">
        <v>1366700000</v>
      </c>
      <c r="M62" s="5">
        <f t="shared" si="2"/>
        <v>0.98892908827785819</v>
      </c>
      <c r="N62" s="4">
        <v>311112505</v>
      </c>
      <c r="O62" s="5">
        <f t="shared" si="3"/>
        <v>0.22511758683068017</v>
      </c>
      <c r="P62" s="4">
        <v>311112505</v>
      </c>
    </row>
    <row r="63" spans="1:16" ht="31.2" x14ac:dyDescent="0.3">
      <c r="A63" s="2" t="s">
        <v>49</v>
      </c>
      <c r="B63" s="2" t="s">
        <v>50</v>
      </c>
      <c r="C63" s="2" t="s">
        <v>51</v>
      </c>
      <c r="D63" s="2" t="s">
        <v>61</v>
      </c>
      <c r="E63" s="2" t="s">
        <v>98</v>
      </c>
      <c r="F63" s="2" t="s">
        <v>158</v>
      </c>
      <c r="G63" s="2" t="s">
        <v>16</v>
      </c>
      <c r="H63" s="3" t="s">
        <v>96</v>
      </c>
      <c r="I63" s="4">
        <v>3700000000</v>
      </c>
      <c r="J63" s="4">
        <v>2491103395</v>
      </c>
      <c r="K63" s="4">
        <v>1208896605</v>
      </c>
      <c r="L63" s="4">
        <v>2381603395</v>
      </c>
      <c r="M63" s="5">
        <f t="shared" si="2"/>
        <v>0.64367659324324322</v>
      </c>
      <c r="N63" s="4">
        <v>1614756222</v>
      </c>
      <c r="O63" s="5">
        <f t="shared" si="3"/>
        <v>0.43642060054054055</v>
      </c>
      <c r="P63" s="4">
        <v>1574034154</v>
      </c>
    </row>
    <row r="64" spans="1:16" ht="31.2" x14ac:dyDescent="0.3">
      <c r="A64" s="2" t="s">
        <v>49</v>
      </c>
      <c r="B64" s="2" t="s">
        <v>50</v>
      </c>
      <c r="C64" s="2" t="s">
        <v>51</v>
      </c>
      <c r="D64" s="2" t="s">
        <v>61</v>
      </c>
      <c r="E64" s="2" t="s">
        <v>98</v>
      </c>
      <c r="F64" s="2" t="s">
        <v>157</v>
      </c>
      <c r="G64" s="2" t="s">
        <v>16</v>
      </c>
      <c r="H64" s="3" t="s">
        <v>96</v>
      </c>
      <c r="I64" s="4">
        <v>2400000000</v>
      </c>
      <c r="J64" s="4">
        <v>2356697615</v>
      </c>
      <c r="K64" s="4">
        <v>43302385</v>
      </c>
      <c r="L64" s="4">
        <v>2317697615</v>
      </c>
      <c r="M64" s="5">
        <f t="shared" si="2"/>
        <v>0.96570733958333332</v>
      </c>
      <c r="N64" s="4">
        <v>963567621</v>
      </c>
      <c r="O64" s="5">
        <f t="shared" si="3"/>
        <v>0.40148650875000003</v>
      </c>
      <c r="P64" s="4">
        <v>921688121</v>
      </c>
    </row>
    <row r="65" spans="1:16" ht="62.4" x14ac:dyDescent="0.3">
      <c r="A65" s="6" t="s">
        <v>49</v>
      </c>
      <c r="B65" s="6" t="s">
        <v>50</v>
      </c>
      <c r="C65" s="6" t="s">
        <v>51</v>
      </c>
      <c r="D65" s="6" t="s">
        <v>63</v>
      </c>
      <c r="E65" s="6"/>
      <c r="F65" s="6"/>
      <c r="G65" s="6"/>
      <c r="H65" s="7" t="s">
        <v>64</v>
      </c>
      <c r="I65" s="8">
        <v>18906530800</v>
      </c>
      <c r="J65" s="8">
        <v>18906530800</v>
      </c>
      <c r="K65" s="8">
        <v>0</v>
      </c>
      <c r="L65" s="8">
        <v>18906530800</v>
      </c>
      <c r="M65" s="5">
        <f t="shared" si="2"/>
        <v>1</v>
      </c>
      <c r="N65" s="8">
        <v>2457849004</v>
      </c>
      <c r="O65" s="5">
        <f t="shared" si="3"/>
        <v>0.13</v>
      </c>
      <c r="P65" s="8">
        <v>2457849004</v>
      </c>
    </row>
    <row r="66" spans="1:16" ht="31.2" x14ac:dyDescent="0.3">
      <c r="A66" s="2" t="s">
        <v>49</v>
      </c>
      <c r="B66" s="2" t="s">
        <v>50</v>
      </c>
      <c r="C66" s="2" t="s">
        <v>51</v>
      </c>
      <c r="D66" s="2" t="s">
        <v>63</v>
      </c>
      <c r="E66" s="2" t="s">
        <v>98</v>
      </c>
      <c r="F66" s="2" t="s">
        <v>156</v>
      </c>
      <c r="G66" s="2" t="s">
        <v>21</v>
      </c>
      <c r="H66" s="3" t="s">
        <v>103</v>
      </c>
      <c r="I66" s="4">
        <v>12534636748</v>
      </c>
      <c r="J66" s="4">
        <v>12534636748</v>
      </c>
      <c r="K66" s="4">
        <v>0</v>
      </c>
      <c r="L66" s="4">
        <v>12534636748</v>
      </c>
      <c r="M66" s="5">
        <f t="shared" si="2"/>
        <v>1</v>
      </c>
      <c r="N66" s="4">
        <v>2457849004</v>
      </c>
      <c r="O66" s="5">
        <f t="shared" si="3"/>
        <v>0.19608458174044566</v>
      </c>
      <c r="P66" s="4">
        <v>2457849004</v>
      </c>
    </row>
    <row r="67" spans="1:16" ht="31.2" x14ac:dyDescent="0.3">
      <c r="A67" s="2" t="s">
        <v>49</v>
      </c>
      <c r="B67" s="2" t="s">
        <v>50</v>
      </c>
      <c r="C67" s="2" t="s">
        <v>51</v>
      </c>
      <c r="D67" s="2" t="s">
        <v>63</v>
      </c>
      <c r="E67" s="2" t="s">
        <v>98</v>
      </c>
      <c r="F67" s="2" t="s">
        <v>155</v>
      </c>
      <c r="G67" s="2" t="s">
        <v>21</v>
      </c>
      <c r="H67" s="3" t="s">
        <v>103</v>
      </c>
      <c r="I67" s="4">
        <v>6371894052</v>
      </c>
      <c r="J67" s="4">
        <v>6371894052</v>
      </c>
      <c r="K67" s="4">
        <v>0</v>
      </c>
      <c r="L67" s="4">
        <v>6371894052</v>
      </c>
      <c r="M67" s="5">
        <f t="shared" ref="M67:M124" si="7">+L67/I67</f>
        <v>1</v>
      </c>
      <c r="N67" s="4">
        <v>0</v>
      </c>
      <c r="O67" s="5">
        <f t="shared" ref="O67:O124" si="8">+N67/I67</f>
        <v>0</v>
      </c>
      <c r="P67" s="4">
        <v>0</v>
      </c>
    </row>
    <row r="68" spans="1:16" ht="124.8" x14ac:dyDescent="0.3">
      <c r="A68" s="6" t="s">
        <v>49</v>
      </c>
      <c r="B68" s="6" t="s">
        <v>50</v>
      </c>
      <c r="C68" s="6" t="s">
        <v>51</v>
      </c>
      <c r="D68" s="6" t="s">
        <v>65</v>
      </c>
      <c r="E68" s="6"/>
      <c r="F68" s="6"/>
      <c r="G68" s="6"/>
      <c r="H68" s="7" t="s">
        <v>66</v>
      </c>
      <c r="I68" s="8">
        <v>30439665460</v>
      </c>
      <c r="J68" s="8">
        <v>29626737149.209999</v>
      </c>
      <c r="K68" s="8">
        <v>812928310.78999996</v>
      </c>
      <c r="L68" s="8">
        <v>29309129558.209999</v>
      </c>
      <c r="M68" s="5">
        <f t="shared" si="7"/>
        <v>0.96285977901841235</v>
      </c>
      <c r="N68" s="8">
        <v>21581878690.610001</v>
      </c>
      <c r="O68" s="5">
        <f t="shared" si="8"/>
        <v>0.70900512093242962</v>
      </c>
      <c r="P68" s="8">
        <v>21490608650.610001</v>
      </c>
    </row>
    <row r="69" spans="1:16" ht="31.2" x14ac:dyDescent="0.3">
      <c r="A69" s="2" t="s">
        <v>49</v>
      </c>
      <c r="B69" s="2" t="s">
        <v>50</v>
      </c>
      <c r="C69" s="2" t="s">
        <v>51</v>
      </c>
      <c r="D69" s="2" t="s">
        <v>65</v>
      </c>
      <c r="E69" s="2" t="s">
        <v>98</v>
      </c>
      <c r="F69" s="2" t="s">
        <v>154</v>
      </c>
      <c r="G69" s="2" t="s">
        <v>16</v>
      </c>
      <c r="H69" s="3" t="s">
        <v>96</v>
      </c>
      <c r="I69" s="4">
        <v>3681523735</v>
      </c>
      <c r="J69" s="4">
        <v>3630004035.21</v>
      </c>
      <c r="K69" s="4">
        <v>51519699.789999999</v>
      </c>
      <c r="L69" s="4">
        <v>3522533447.21</v>
      </c>
      <c r="M69" s="5">
        <f t="shared" si="7"/>
        <v>0.9568139989758887</v>
      </c>
      <c r="N69" s="4">
        <v>1752348738.6099999</v>
      </c>
      <c r="O69" s="5">
        <f t="shared" si="8"/>
        <v>0.47598463699976656</v>
      </c>
      <c r="P69" s="4">
        <v>1752348738.6099999</v>
      </c>
    </row>
    <row r="70" spans="1:16" ht="31.2" x14ac:dyDescent="0.3">
      <c r="A70" s="2" t="s">
        <v>49</v>
      </c>
      <c r="B70" s="2" t="s">
        <v>50</v>
      </c>
      <c r="C70" s="2" t="s">
        <v>51</v>
      </c>
      <c r="D70" s="2" t="s">
        <v>65</v>
      </c>
      <c r="E70" s="2" t="s">
        <v>98</v>
      </c>
      <c r="F70" s="2" t="s">
        <v>147</v>
      </c>
      <c r="G70" s="2" t="s">
        <v>16</v>
      </c>
      <c r="H70" s="3" t="s">
        <v>96</v>
      </c>
      <c r="I70" s="4">
        <v>17467102841</v>
      </c>
      <c r="J70" s="4">
        <v>16705694230</v>
      </c>
      <c r="K70" s="4">
        <v>761408611</v>
      </c>
      <c r="L70" s="4">
        <v>16495557227</v>
      </c>
      <c r="M70" s="5">
        <f t="shared" si="7"/>
        <v>0.94437854847230185</v>
      </c>
      <c r="N70" s="4">
        <v>11427647643</v>
      </c>
      <c r="O70" s="5">
        <f t="shared" si="8"/>
        <v>0.65423829853318494</v>
      </c>
      <c r="P70" s="4">
        <v>11336377603</v>
      </c>
    </row>
    <row r="71" spans="1:16" ht="31.2" x14ac:dyDescent="0.3">
      <c r="A71" s="2" t="s">
        <v>49</v>
      </c>
      <c r="B71" s="2" t="s">
        <v>50</v>
      </c>
      <c r="C71" s="2" t="s">
        <v>51</v>
      </c>
      <c r="D71" s="2" t="s">
        <v>65</v>
      </c>
      <c r="E71" s="2" t="s">
        <v>98</v>
      </c>
      <c r="F71" s="2" t="s">
        <v>154</v>
      </c>
      <c r="G71" s="2" t="s">
        <v>21</v>
      </c>
      <c r="H71" s="3" t="s">
        <v>103</v>
      </c>
      <c r="I71" s="4">
        <v>8020815206</v>
      </c>
      <c r="J71" s="4">
        <v>8020815206</v>
      </c>
      <c r="K71" s="4">
        <v>0</v>
      </c>
      <c r="L71" s="4">
        <v>8020815206</v>
      </c>
      <c r="M71" s="5">
        <f t="shared" si="7"/>
        <v>1</v>
      </c>
      <c r="N71" s="4">
        <v>8020815206</v>
      </c>
      <c r="O71" s="5">
        <f t="shared" si="8"/>
        <v>1</v>
      </c>
      <c r="P71" s="4">
        <v>8020815206</v>
      </c>
    </row>
    <row r="72" spans="1:16" ht="31.2" x14ac:dyDescent="0.3">
      <c r="A72" s="2" t="s">
        <v>49</v>
      </c>
      <c r="B72" s="2" t="s">
        <v>50</v>
      </c>
      <c r="C72" s="2" t="s">
        <v>51</v>
      </c>
      <c r="D72" s="2" t="s">
        <v>65</v>
      </c>
      <c r="E72" s="2" t="s">
        <v>98</v>
      </c>
      <c r="F72" s="2" t="s">
        <v>147</v>
      </c>
      <c r="G72" s="2" t="s">
        <v>21</v>
      </c>
      <c r="H72" s="3" t="s">
        <v>103</v>
      </c>
      <c r="I72" s="4">
        <v>1270223678</v>
      </c>
      <c r="J72" s="4">
        <v>1270223678</v>
      </c>
      <c r="K72" s="4">
        <v>0</v>
      </c>
      <c r="L72" s="4">
        <v>1270223678</v>
      </c>
      <c r="M72" s="5">
        <f t="shared" si="7"/>
        <v>1</v>
      </c>
      <c r="N72" s="4">
        <v>381067103</v>
      </c>
      <c r="O72" s="5">
        <f t="shared" si="8"/>
        <v>0.29999999968509483</v>
      </c>
      <c r="P72" s="4">
        <v>381067103</v>
      </c>
    </row>
    <row r="73" spans="1:16" ht="156" x14ac:dyDescent="0.3">
      <c r="A73" s="6" t="s">
        <v>49</v>
      </c>
      <c r="B73" s="6" t="s">
        <v>50</v>
      </c>
      <c r="C73" s="6" t="s">
        <v>51</v>
      </c>
      <c r="D73" s="6" t="s">
        <v>67</v>
      </c>
      <c r="E73" s="6"/>
      <c r="F73" s="6"/>
      <c r="G73" s="6"/>
      <c r="H73" s="7" t="s">
        <v>68</v>
      </c>
      <c r="I73" s="8">
        <v>0</v>
      </c>
      <c r="J73" s="8">
        <v>0</v>
      </c>
      <c r="K73" s="8">
        <v>0</v>
      </c>
      <c r="L73" s="8">
        <v>0</v>
      </c>
      <c r="M73" s="5">
        <v>0</v>
      </c>
      <c r="N73" s="8">
        <v>0</v>
      </c>
      <c r="O73" s="5">
        <v>0</v>
      </c>
      <c r="P73" s="8">
        <v>0</v>
      </c>
    </row>
    <row r="74" spans="1:16" ht="109.2" x14ac:dyDescent="0.3">
      <c r="A74" s="6" t="s">
        <v>49</v>
      </c>
      <c r="B74" s="6" t="s">
        <v>50</v>
      </c>
      <c r="C74" s="6" t="s">
        <v>51</v>
      </c>
      <c r="D74" s="6" t="s">
        <v>18</v>
      </c>
      <c r="E74" s="6"/>
      <c r="F74" s="6"/>
      <c r="G74" s="6"/>
      <c r="H74" s="7" t="s">
        <v>69</v>
      </c>
      <c r="I74" s="8">
        <v>233313757187</v>
      </c>
      <c r="J74" s="8">
        <v>231366603757</v>
      </c>
      <c r="K74" s="8">
        <v>1947153430</v>
      </c>
      <c r="L74" s="8">
        <v>231324661633</v>
      </c>
      <c r="M74" s="5">
        <f t="shared" si="7"/>
        <v>0.9914745895056426</v>
      </c>
      <c r="N74" s="8">
        <v>115242134732</v>
      </c>
      <c r="O74" s="5">
        <f t="shared" si="8"/>
        <v>0.49393630329151106</v>
      </c>
      <c r="P74" s="8">
        <v>115237548892</v>
      </c>
    </row>
    <row r="75" spans="1:16" ht="31.2" x14ac:dyDescent="0.3">
      <c r="A75" s="2" t="s">
        <v>49</v>
      </c>
      <c r="B75" s="2" t="s">
        <v>50</v>
      </c>
      <c r="C75" s="2" t="s">
        <v>51</v>
      </c>
      <c r="D75" s="2" t="s">
        <v>18</v>
      </c>
      <c r="E75" s="2" t="s">
        <v>98</v>
      </c>
      <c r="F75" s="2" t="s">
        <v>153</v>
      </c>
      <c r="G75" s="2" t="s">
        <v>16</v>
      </c>
      <c r="H75" s="3" t="s">
        <v>96</v>
      </c>
      <c r="I75" s="4">
        <v>9356429018</v>
      </c>
      <c r="J75" s="4">
        <v>9349292655</v>
      </c>
      <c r="K75" s="4">
        <v>7136363</v>
      </c>
      <c r="L75" s="4">
        <v>9326324007</v>
      </c>
      <c r="M75" s="5">
        <f t="shared" si="7"/>
        <v>0.99678242511730875</v>
      </c>
      <c r="N75" s="4">
        <v>4529092940</v>
      </c>
      <c r="O75" s="5">
        <f t="shared" si="8"/>
        <v>0.48406212790017233</v>
      </c>
      <c r="P75" s="4">
        <v>4524507100</v>
      </c>
    </row>
    <row r="76" spans="1:16" ht="31.2" x14ac:dyDescent="0.3">
      <c r="A76" s="2" t="s">
        <v>49</v>
      </c>
      <c r="B76" s="2" t="s">
        <v>50</v>
      </c>
      <c r="C76" s="2" t="s">
        <v>51</v>
      </c>
      <c r="D76" s="2" t="s">
        <v>18</v>
      </c>
      <c r="E76" s="2" t="s">
        <v>98</v>
      </c>
      <c r="F76" s="2" t="s">
        <v>153</v>
      </c>
      <c r="G76" s="2" t="s">
        <v>21</v>
      </c>
      <c r="H76" s="3" t="s">
        <v>103</v>
      </c>
      <c r="I76" s="4">
        <v>223957328169</v>
      </c>
      <c r="J76" s="4">
        <v>222017311102</v>
      </c>
      <c r="K76" s="4">
        <v>1940017067</v>
      </c>
      <c r="L76" s="4">
        <v>221998337626</v>
      </c>
      <c r="M76" s="5">
        <f t="shared" si="7"/>
        <v>0.99125284017711746</v>
      </c>
      <c r="N76" s="4">
        <v>110713041792</v>
      </c>
      <c r="O76" s="5">
        <f t="shared" si="8"/>
        <v>0.49434882393513396</v>
      </c>
      <c r="P76" s="4">
        <v>110713041792</v>
      </c>
    </row>
    <row r="77" spans="1:16" ht="46.8" x14ac:dyDescent="0.3">
      <c r="A77" s="6" t="s">
        <v>49</v>
      </c>
      <c r="B77" s="6" t="s">
        <v>50</v>
      </c>
      <c r="C77" s="6" t="s">
        <v>51</v>
      </c>
      <c r="D77" s="6" t="s">
        <v>35</v>
      </c>
      <c r="E77" s="6"/>
      <c r="F77" s="6"/>
      <c r="G77" s="6"/>
      <c r="H77" s="7" t="s">
        <v>70</v>
      </c>
      <c r="I77" s="8">
        <v>87151394309</v>
      </c>
      <c r="J77" s="8">
        <v>86130884407</v>
      </c>
      <c r="K77" s="8">
        <v>1020509902</v>
      </c>
      <c r="L77" s="8">
        <v>2275081574</v>
      </c>
      <c r="M77" s="5">
        <f t="shared" si="7"/>
        <v>2.6104936037323452E-2</v>
      </c>
      <c r="N77" s="8">
        <v>957226056</v>
      </c>
      <c r="O77" s="5">
        <f t="shared" si="8"/>
        <v>1.0983485273983145E-2</v>
      </c>
      <c r="P77" s="8">
        <v>930759781</v>
      </c>
    </row>
    <row r="78" spans="1:16" ht="31.2" x14ac:dyDescent="0.3">
      <c r="A78" s="2" t="s">
        <v>49</v>
      </c>
      <c r="B78" s="2" t="s">
        <v>50</v>
      </c>
      <c r="C78" s="2" t="s">
        <v>51</v>
      </c>
      <c r="D78" s="2" t="s">
        <v>35</v>
      </c>
      <c r="E78" s="2" t="s">
        <v>98</v>
      </c>
      <c r="F78" s="2" t="s">
        <v>152</v>
      </c>
      <c r="G78" s="2" t="s">
        <v>16</v>
      </c>
      <c r="H78" s="3" t="s">
        <v>96</v>
      </c>
      <c r="I78" s="4">
        <v>5020247407</v>
      </c>
      <c r="J78" s="4">
        <v>3999737506</v>
      </c>
      <c r="K78" s="4">
        <v>1020509901</v>
      </c>
      <c r="L78" s="4">
        <v>2275081574</v>
      </c>
      <c r="M78" s="5">
        <f t="shared" si="7"/>
        <v>0.45318116609705966</v>
      </c>
      <c r="N78" s="4">
        <v>957226056</v>
      </c>
      <c r="O78" s="5">
        <f t="shared" si="8"/>
        <v>0.19067308409248684</v>
      </c>
      <c r="P78" s="4">
        <v>930759781</v>
      </c>
    </row>
    <row r="79" spans="1:16" ht="31.2" x14ac:dyDescent="0.3">
      <c r="A79" s="2" t="s">
        <v>49</v>
      </c>
      <c r="B79" s="2" t="s">
        <v>50</v>
      </c>
      <c r="C79" s="2" t="s">
        <v>51</v>
      </c>
      <c r="D79" s="2" t="s">
        <v>35</v>
      </c>
      <c r="E79" s="2" t="s">
        <v>98</v>
      </c>
      <c r="F79" s="2" t="s">
        <v>152</v>
      </c>
      <c r="G79" s="2" t="s">
        <v>21</v>
      </c>
      <c r="H79" s="3" t="s">
        <v>103</v>
      </c>
      <c r="I79" s="4">
        <v>82131146902</v>
      </c>
      <c r="J79" s="4">
        <v>82131146901</v>
      </c>
      <c r="K79" s="4">
        <v>1</v>
      </c>
      <c r="L79" s="4">
        <v>0</v>
      </c>
      <c r="M79" s="5">
        <f t="shared" si="7"/>
        <v>0</v>
      </c>
      <c r="N79" s="4">
        <v>0</v>
      </c>
      <c r="O79" s="5">
        <f t="shared" si="8"/>
        <v>0</v>
      </c>
      <c r="P79" s="4">
        <v>0</v>
      </c>
    </row>
    <row r="80" spans="1:16" ht="78" x14ac:dyDescent="0.3">
      <c r="A80" s="6" t="s">
        <v>49</v>
      </c>
      <c r="B80" s="6" t="s">
        <v>50</v>
      </c>
      <c r="C80" s="6" t="s">
        <v>51</v>
      </c>
      <c r="D80" s="6" t="s">
        <v>71</v>
      </c>
      <c r="E80" s="6" t="s">
        <v>0</v>
      </c>
      <c r="F80" s="6" t="s">
        <v>0</v>
      </c>
      <c r="G80" s="6" t="s">
        <v>0</v>
      </c>
      <c r="H80" s="7" t="s">
        <v>72</v>
      </c>
      <c r="I80" s="8">
        <v>4523927725</v>
      </c>
      <c r="J80" s="8">
        <v>4473040725</v>
      </c>
      <c r="K80" s="8">
        <v>50887000</v>
      </c>
      <c r="L80" s="8">
        <v>0</v>
      </c>
      <c r="M80" s="5">
        <f t="shared" si="7"/>
        <v>0</v>
      </c>
      <c r="N80" s="8">
        <v>0</v>
      </c>
      <c r="O80" s="5">
        <f t="shared" si="8"/>
        <v>0</v>
      </c>
      <c r="P80" s="8">
        <v>0</v>
      </c>
    </row>
    <row r="81" spans="1:16" ht="31.2" x14ac:dyDescent="0.3">
      <c r="A81" s="2" t="s">
        <v>49</v>
      </c>
      <c r="B81" s="2" t="s">
        <v>50</v>
      </c>
      <c r="C81" s="2" t="s">
        <v>51</v>
      </c>
      <c r="D81" s="2" t="s">
        <v>71</v>
      </c>
      <c r="E81" s="2" t="s">
        <v>98</v>
      </c>
      <c r="F81" s="2" t="s">
        <v>151</v>
      </c>
      <c r="G81" s="2" t="s">
        <v>16</v>
      </c>
      <c r="H81" s="3" t="s">
        <v>96</v>
      </c>
      <c r="I81" s="4">
        <v>50887000</v>
      </c>
      <c r="J81" s="4">
        <v>0</v>
      </c>
      <c r="K81" s="4">
        <v>50887000</v>
      </c>
      <c r="L81" s="4">
        <v>0</v>
      </c>
      <c r="M81" s="5">
        <f t="shared" si="7"/>
        <v>0</v>
      </c>
      <c r="N81" s="4">
        <v>0</v>
      </c>
      <c r="O81" s="5">
        <f t="shared" si="8"/>
        <v>0</v>
      </c>
      <c r="P81" s="4">
        <v>0</v>
      </c>
    </row>
    <row r="82" spans="1:16" ht="31.2" x14ac:dyDescent="0.3">
      <c r="A82" s="2" t="s">
        <v>49</v>
      </c>
      <c r="B82" s="2" t="s">
        <v>50</v>
      </c>
      <c r="C82" s="2" t="s">
        <v>51</v>
      </c>
      <c r="D82" s="2" t="s">
        <v>71</v>
      </c>
      <c r="E82" s="2" t="s">
        <v>98</v>
      </c>
      <c r="F82" s="2" t="s">
        <v>150</v>
      </c>
      <c r="G82" s="2" t="s">
        <v>21</v>
      </c>
      <c r="H82" s="3" t="s">
        <v>103</v>
      </c>
      <c r="I82" s="4">
        <v>4473040725</v>
      </c>
      <c r="J82" s="4">
        <v>4473040725</v>
      </c>
      <c r="K82" s="4">
        <v>0</v>
      </c>
      <c r="L82" s="4">
        <v>0</v>
      </c>
      <c r="M82" s="5">
        <f t="shared" si="7"/>
        <v>0</v>
      </c>
      <c r="N82" s="4">
        <v>0</v>
      </c>
      <c r="O82" s="5">
        <f t="shared" si="8"/>
        <v>0</v>
      </c>
      <c r="P82" s="4">
        <v>0</v>
      </c>
    </row>
    <row r="83" spans="1:16" ht="140.4" x14ac:dyDescent="0.3">
      <c r="A83" s="6" t="s">
        <v>49</v>
      </c>
      <c r="B83" s="6" t="s">
        <v>50</v>
      </c>
      <c r="C83" s="6" t="s">
        <v>51</v>
      </c>
      <c r="D83" s="6" t="s">
        <v>73</v>
      </c>
      <c r="E83" s="6" t="s">
        <v>0</v>
      </c>
      <c r="F83" s="6" t="s">
        <v>0</v>
      </c>
      <c r="G83" s="6" t="s">
        <v>0</v>
      </c>
      <c r="H83" s="7" t="s">
        <v>74</v>
      </c>
      <c r="I83" s="8">
        <v>34051609450</v>
      </c>
      <c r="J83" s="8">
        <v>29848675875</v>
      </c>
      <c r="K83" s="8">
        <v>4202933575</v>
      </c>
      <c r="L83" s="8">
        <v>17928000000</v>
      </c>
      <c r="M83" s="5">
        <f t="shared" si="7"/>
        <v>0.5264949378185706</v>
      </c>
      <c r="N83" s="8">
        <v>0</v>
      </c>
      <c r="O83" s="5">
        <f t="shared" si="8"/>
        <v>0</v>
      </c>
      <c r="P83" s="8">
        <v>0</v>
      </c>
    </row>
    <row r="84" spans="1:16" ht="31.2" x14ac:dyDescent="0.3">
      <c r="A84" s="2" t="s">
        <v>49</v>
      </c>
      <c r="B84" s="2" t="s">
        <v>50</v>
      </c>
      <c r="C84" s="2" t="s">
        <v>51</v>
      </c>
      <c r="D84" s="2" t="s">
        <v>73</v>
      </c>
      <c r="E84" s="2" t="s">
        <v>98</v>
      </c>
      <c r="F84" s="2" t="s">
        <v>147</v>
      </c>
      <c r="G84" s="2" t="s">
        <v>16</v>
      </c>
      <c r="H84" s="3" t="s">
        <v>96</v>
      </c>
      <c r="I84" s="4">
        <v>3164423822</v>
      </c>
      <c r="J84" s="4">
        <v>0</v>
      </c>
      <c r="K84" s="4">
        <v>3164423822</v>
      </c>
      <c r="L84" s="4">
        <v>0</v>
      </c>
      <c r="M84" s="5">
        <f t="shared" si="7"/>
        <v>0</v>
      </c>
      <c r="N84" s="4">
        <v>0</v>
      </c>
      <c r="O84" s="5">
        <f t="shared" si="8"/>
        <v>0</v>
      </c>
      <c r="P84" s="4">
        <v>0</v>
      </c>
    </row>
    <row r="85" spans="1:16" ht="31.2" x14ac:dyDescent="0.3">
      <c r="A85" s="2" t="s">
        <v>49</v>
      </c>
      <c r="B85" s="2" t="s">
        <v>50</v>
      </c>
      <c r="C85" s="2" t="s">
        <v>51</v>
      </c>
      <c r="D85" s="2" t="s">
        <v>73</v>
      </c>
      <c r="E85" s="2" t="s">
        <v>98</v>
      </c>
      <c r="F85" s="2" t="s">
        <v>147</v>
      </c>
      <c r="G85" s="2" t="s">
        <v>21</v>
      </c>
      <c r="H85" s="3" t="s">
        <v>103</v>
      </c>
      <c r="I85" s="4">
        <v>17928000000</v>
      </c>
      <c r="J85" s="4">
        <v>17928000000</v>
      </c>
      <c r="K85" s="4">
        <v>0</v>
      </c>
      <c r="L85" s="4">
        <v>17928000000</v>
      </c>
      <c r="M85" s="5">
        <f t="shared" si="7"/>
        <v>1</v>
      </c>
      <c r="N85" s="4">
        <v>0</v>
      </c>
      <c r="O85" s="5">
        <f t="shared" si="8"/>
        <v>0</v>
      </c>
      <c r="P85" s="4">
        <v>0</v>
      </c>
    </row>
    <row r="86" spans="1:16" ht="31.2" x14ac:dyDescent="0.3">
      <c r="A86" s="2" t="s">
        <v>49</v>
      </c>
      <c r="B86" s="2" t="s">
        <v>50</v>
      </c>
      <c r="C86" s="2" t="s">
        <v>51</v>
      </c>
      <c r="D86" s="2" t="s">
        <v>73</v>
      </c>
      <c r="E86" s="2" t="s">
        <v>98</v>
      </c>
      <c r="F86" s="2" t="s">
        <v>149</v>
      </c>
      <c r="G86" s="2" t="s">
        <v>21</v>
      </c>
      <c r="H86" s="3" t="s">
        <v>103</v>
      </c>
      <c r="I86" s="4">
        <v>1038509753</v>
      </c>
      <c r="J86" s="4">
        <v>0</v>
      </c>
      <c r="K86" s="4">
        <v>1038509753</v>
      </c>
      <c r="L86" s="4">
        <v>0</v>
      </c>
      <c r="M86" s="5">
        <f t="shared" si="7"/>
        <v>0</v>
      </c>
      <c r="N86" s="4">
        <v>0</v>
      </c>
      <c r="O86" s="5">
        <f t="shared" si="8"/>
        <v>0</v>
      </c>
      <c r="P86" s="4">
        <v>0</v>
      </c>
    </row>
    <row r="87" spans="1:16" ht="109.2" x14ac:dyDescent="0.3">
      <c r="A87" s="6" t="s">
        <v>49</v>
      </c>
      <c r="B87" s="6" t="s">
        <v>50</v>
      </c>
      <c r="C87" s="6" t="s">
        <v>51</v>
      </c>
      <c r="D87" s="6" t="s">
        <v>75</v>
      </c>
      <c r="E87" s="6"/>
      <c r="F87" s="6"/>
      <c r="G87" s="6"/>
      <c r="H87" s="7" t="s">
        <v>76</v>
      </c>
      <c r="I87" s="8">
        <v>13971290971</v>
      </c>
      <c r="J87" s="8">
        <v>8809010282</v>
      </c>
      <c r="K87" s="8">
        <v>5162280689</v>
      </c>
      <c r="L87" s="8">
        <v>0</v>
      </c>
      <c r="M87" s="5">
        <f t="shared" si="7"/>
        <v>0</v>
      </c>
      <c r="N87" s="8">
        <v>0</v>
      </c>
      <c r="O87" s="5">
        <f t="shared" si="8"/>
        <v>0</v>
      </c>
      <c r="P87" s="8">
        <v>0</v>
      </c>
    </row>
    <row r="88" spans="1:16" ht="31.2" x14ac:dyDescent="0.3">
      <c r="A88" s="2" t="s">
        <v>49</v>
      </c>
      <c r="B88" s="2" t="s">
        <v>50</v>
      </c>
      <c r="C88" s="2" t="s">
        <v>51</v>
      </c>
      <c r="D88" s="2" t="s">
        <v>75</v>
      </c>
      <c r="E88" s="2" t="s">
        <v>98</v>
      </c>
      <c r="F88" s="2" t="s">
        <v>147</v>
      </c>
      <c r="G88" s="2" t="s">
        <v>16</v>
      </c>
      <c r="H88" s="3" t="s">
        <v>96</v>
      </c>
      <c r="I88" s="4">
        <v>74988182</v>
      </c>
      <c r="J88" s="4">
        <v>0</v>
      </c>
      <c r="K88" s="4">
        <v>74988182</v>
      </c>
      <c r="L88" s="4">
        <v>0</v>
      </c>
      <c r="M88" s="5">
        <f t="shared" si="7"/>
        <v>0</v>
      </c>
      <c r="N88" s="4">
        <v>0</v>
      </c>
      <c r="O88" s="5">
        <f t="shared" si="8"/>
        <v>0</v>
      </c>
      <c r="P88" s="4">
        <v>0</v>
      </c>
    </row>
    <row r="89" spans="1:16" ht="31.2" x14ac:dyDescent="0.3">
      <c r="A89" s="2" t="s">
        <v>49</v>
      </c>
      <c r="B89" s="2" t="s">
        <v>50</v>
      </c>
      <c r="C89" s="2" t="s">
        <v>51</v>
      </c>
      <c r="D89" s="2" t="s">
        <v>75</v>
      </c>
      <c r="E89" s="2" t="s">
        <v>98</v>
      </c>
      <c r="F89" s="2" t="s">
        <v>146</v>
      </c>
      <c r="G89" s="2" t="s">
        <v>16</v>
      </c>
      <c r="H89" s="3" t="s">
        <v>96</v>
      </c>
      <c r="I89" s="4">
        <v>110489754</v>
      </c>
      <c r="J89" s="4">
        <v>99571298</v>
      </c>
      <c r="K89" s="4">
        <v>10918456</v>
      </c>
      <c r="L89" s="4">
        <v>0</v>
      </c>
      <c r="M89" s="5">
        <f t="shared" si="7"/>
        <v>0</v>
      </c>
      <c r="N89" s="4">
        <v>0</v>
      </c>
      <c r="O89" s="5">
        <f t="shared" si="8"/>
        <v>0</v>
      </c>
      <c r="P89" s="4">
        <v>0</v>
      </c>
    </row>
    <row r="90" spans="1:16" ht="31.2" x14ac:dyDescent="0.3">
      <c r="A90" s="2" t="s">
        <v>49</v>
      </c>
      <c r="B90" s="2" t="s">
        <v>50</v>
      </c>
      <c r="C90" s="2" t="s">
        <v>51</v>
      </c>
      <c r="D90" s="2" t="s">
        <v>75</v>
      </c>
      <c r="E90" s="2" t="s">
        <v>98</v>
      </c>
      <c r="F90" s="2" t="s">
        <v>146</v>
      </c>
      <c r="G90" s="2" t="s">
        <v>21</v>
      </c>
      <c r="H90" s="3" t="s">
        <v>103</v>
      </c>
      <c r="I90" s="4">
        <v>13785813035</v>
      </c>
      <c r="J90" s="4">
        <v>8709438984</v>
      </c>
      <c r="K90" s="4">
        <v>5076374051</v>
      </c>
      <c r="L90" s="4">
        <v>0</v>
      </c>
      <c r="M90" s="5">
        <f t="shared" si="7"/>
        <v>0</v>
      </c>
      <c r="N90" s="4">
        <v>0</v>
      </c>
      <c r="O90" s="5">
        <f t="shared" si="8"/>
        <v>0</v>
      </c>
      <c r="P90" s="4">
        <v>0</v>
      </c>
    </row>
    <row r="91" spans="1:16" ht="78" x14ac:dyDescent="0.3">
      <c r="A91" s="6" t="s">
        <v>49</v>
      </c>
      <c r="B91" s="6" t="s">
        <v>77</v>
      </c>
      <c r="C91" s="6" t="s">
        <v>51</v>
      </c>
      <c r="D91" s="6" t="s">
        <v>57</v>
      </c>
      <c r="E91" s="6"/>
      <c r="F91" s="6"/>
      <c r="G91" s="6"/>
      <c r="H91" s="7" t="s">
        <v>78</v>
      </c>
      <c r="I91" s="8">
        <v>29523927725</v>
      </c>
      <c r="J91" s="8">
        <v>29523927657</v>
      </c>
      <c r="K91" s="8">
        <v>68</v>
      </c>
      <c r="L91" s="8">
        <v>27998977657</v>
      </c>
      <c r="M91" s="5">
        <f t="shared" si="7"/>
        <v>0.94834867222938235</v>
      </c>
      <c r="N91" s="8">
        <v>14159182179</v>
      </c>
      <c r="O91" s="5">
        <f t="shared" si="8"/>
        <v>0.47958328278288048</v>
      </c>
      <c r="P91" s="8">
        <v>14159182179</v>
      </c>
    </row>
    <row r="92" spans="1:16" ht="31.2" x14ac:dyDescent="0.3">
      <c r="A92" s="2" t="s">
        <v>49</v>
      </c>
      <c r="B92" s="2" t="s">
        <v>77</v>
      </c>
      <c r="C92" s="2" t="s">
        <v>51</v>
      </c>
      <c r="D92" s="2" t="s">
        <v>57</v>
      </c>
      <c r="E92" s="2" t="s">
        <v>98</v>
      </c>
      <c r="F92" s="2" t="s">
        <v>116</v>
      </c>
      <c r="G92" s="2" t="s">
        <v>16</v>
      </c>
      <c r="H92" s="3" t="s">
        <v>96</v>
      </c>
      <c r="I92" s="4">
        <v>27998977657</v>
      </c>
      <c r="J92" s="4">
        <v>27998977657</v>
      </c>
      <c r="K92" s="4">
        <v>0</v>
      </c>
      <c r="L92" s="4">
        <v>27998977657</v>
      </c>
      <c r="M92" s="5">
        <f t="shared" si="7"/>
        <v>1</v>
      </c>
      <c r="N92" s="4">
        <v>14159182179</v>
      </c>
      <c r="O92" s="5">
        <f t="shared" si="8"/>
        <v>0.50570354219558711</v>
      </c>
      <c r="P92" s="4">
        <v>14159182179</v>
      </c>
    </row>
    <row r="93" spans="1:16" ht="31.2" x14ac:dyDescent="0.3">
      <c r="A93" s="2" t="s">
        <v>49</v>
      </c>
      <c r="B93" s="2" t="s">
        <v>77</v>
      </c>
      <c r="C93" s="2" t="s">
        <v>51</v>
      </c>
      <c r="D93" s="2" t="s">
        <v>57</v>
      </c>
      <c r="E93" s="2" t="s">
        <v>98</v>
      </c>
      <c r="F93" s="2" t="s">
        <v>145</v>
      </c>
      <c r="G93" s="2" t="s">
        <v>21</v>
      </c>
      <c r="H93" s="3" t="s">
        <v>103</v>
      </c>
      <c r="I93" s="4">
        <v>400000000</v>
      </c>
      <c r="J93" s="4">
        <v>400000000</v>
      </c>
      <c r="K93" s="4">
        <v>0</v>
      </c>
      <c r="L93" s="4">
        <v>0</v>
      </c>
      <c r="M93" s="5">
        <f t="shared" si="7"/>
        <v>0</v>
      </c>
      <c r="N93" s="4">
        <v>0</v>
      </c>
      <c r="O93" s="5">
        <f t="shared" si="8"/>
        <v>0</v>
      </c>
      <c r="P93" s="4">
        <v>0</v>
      </c>
    </row>
    <row r="94" spans="1:16" ht="31.2" x14ac:dyDescent="0.3">
      <c r="A94" s="2" t="s">
        <v>49</v>
      </c>
      <c r="B94" s="2" t="s">
        <v>77</v>
      </c>
      <c r="C94" s="2" t="s">
        <v>51</v>
      </c>
      <c r="D94" s="2" t="s">
        <v>57</v>
      </c>
      <c r="E94" s="2" t="s">
        <v>98</v>
      </c>
      <c r="F94" s="2" t="s">
        <v>115</v>
      </c>
      <c r="G94" s="2" t="s">
        <v>21</v>
      </c>
      <c r="H94" s="3" t="s">
        <v>103</v>
      </c>
      <c r="I94" s="4">
        <v>700000000</v>
      </c>
      <c r="J94" s="4">
        <v>700000000</v>
      </c>
      <c r="K94" s="4">
        <v>0</v>
      </c>
      <c r="L94" s="4">
        <v>0</v>
      </c>
      <c r="M94" s="5">
        <f t="shared" si="7"/>
        <v>0</v>
      </c>
      <c r="N94" s="4">
        <v>0</v>
      </c>
      <c r="O94" s="5">
        <f t="shared" si="8"/>
        <v>0</v>
      </c>
      <c r="P94" s="4">
        <v>0</v>
      </c>
    </row>
    <row r="95" spans="1:16" ht="31.2" x14ac:dyDescent="0.3">
      <c r="A95" s="2" t="s">
        <v>49</v>
      </c>
      <c r="B95" s="2" t="s">
        <v>77</v>
      </c>
      <c r="C95" s="2" t="s">
        <v>51</v>
      </c>
      <c r="D95" s="2" t="s">
        <v>57</v>
      </c>
      <c r="E95" s="2" t="s">
        <v>98</v>
      </c>
      <c r="F95" s="2" t="s">
        <v>116</v>
      </c>
      <c r="G95" s="2" t="s">
        <v>21</v>
      </c>
      <c r="H95" s="3" t="s">
        <v>103</v>
      </c>
      <c r="I95" s="4">
        <v>424950000</v>
      </c>
      <c r="J95" s="4">
        <v>424950000</v>
      </c>
      <c r="K95" s="4">
        <v>0</v>
      </c>
      <c r="L95" s="4">
        <v>0</v>
      </c>
      <c r="M95" s="5">
        <f t="shared" si="7"/>
        <v>0</v>
      </c>
      <c r="N95" s="4">
        <v>0</v>
      </c>
      <c r="O95" s="5">
        <f t="shared" si="8"/>
        <v>0</v>
      </c>
      <c r="P95" s="4">
        <v>0</v>
      </c>
    </row>
    <row r="96" spans="1:16" ht="78" x14ac:dyDescent="0.3">
      <c r="A96" s="6" t="s">
        <v>49</v>
      </c>
      <c r="B96" s="6" t="s">
        <v>77</v>
      </c>
      <c r="C96" s="6" t="s">
        <v>51</v>
      </c>
      <c r="D96" s="6" t="s">
        <v>59</v>
      </c>
      <c r="E96" s="6"/>
      <c r="F96" s="6"/>
      <c r="G96" s="6"/>
      <c r="H96" s="7" t="s">
        <v>79</v>
      </c>
      <c r="I96" s="8">
        <v>24192834492</v>
      </c>
      <c r="J96" s="8">
        <v>23394161929</v>
      </c>
      <c r="K96" s="8">
        <v>798672563</v>
      </c>
      <c r="L96" s="8">
        <v>20366161929</v>
      </c>
      <c r="M96" s="5">
        <f t="shared" si="7"/>
        <v>0.84182620005665765</v>
      </c>
      <c r="N96" s="8">
        <v>1012940947</v>
      </c>
      <c r="O96" s="5">
        <f t="shared" si="8"/>
        <v>4.1869461279328626E-2</v>
      </c>
      <c r="P96" s="8">
        <v>1000500947</v>
      </c>
    </row>
    <row r="97" spans="1:16" ht="31.2" x14ac:dyDescent="0.3">
      <c r="A97" s="2" t="s">
        <v>49</v>
      </c>
      <c r="B97" s="2" t="s">
        <v>77</v>
      </c>
      <c r="C97" s="2" t="s">
        <v>51</v>
      </c>
      <c r="D97" s="2" t="s">
        <v>59</v>
      </c>
      <c r="E97" s="2" t="s">
        <v>98</v>
      </c>
      <c r="F97" s="2" t="s">
        <v>142</v>
      </c>
      <c r="G97" s="2" t="s">
        <v>16</v>
      </c>
      <c r="H97" s="3" t="s">
        <v>96</v>
      </c>
      <c r="I97" s="4">
        <v>198235261</v>
      </c>
      <c r="J97" s="4">
        <v>0</v>
      </c>
      <c r="K97" s="4">
        <v>198235261</v>
      </c>
      <c r="L97" s="4">
        <v>0</v>
      </c>
      <c r="M97" s="5">
        <f t="shared" si="7"/>
        <v>0</v>
      </c>
      <c r="N97" s="4">
        <v>0</v>
      </c>
      <c r="O97" s="5">
        <f t="shared" si="8"/>
        <v>0</v>
      </c>
      <c r="P97" s="4">
        <v>0</v>
      </c>
    </row>
    <row r="98" spans="1:16" ht="31.2" x14ac:dyDescent="0.3">
      <c r="A98" s="2" t="s">
        <v>49</v>
      </c>
      <c r="B98" s="2" t="s">
        <v>77</v>
      </c>
      <c r="C98" s="2" t="s">
        <v>51</v>
      </c>
      <c r="D98" s="2" t="s">
        <v>59</v>
      </c>
      <c r="E98" s="2" t="s">
        <v>98</v>
      </c>
      <c r="F98" s="2" t="s">
        <v>144</v>
      </c>
      <c r="G98" s="2" t="s">
        <v>16</v>
      </c>
      <c r="H98" s="3" t="s">
        <v>96</v>
      </c>
      <c r="I98" s="4">
        <v>2566000000</v>
      </c>
      <c r="J98" s="4">
        <v>2566000000</v>
      </c>
      <c r="K98" s="4">
        <v>0</v>
      </c>
      <c r="L98" s="4">
        <v>2566000000</v>
      </c>
      <c r="M98" s="5">
        <f t="shared" si="7"/>
        <v>1</v>
      </c>
      <c r="N98" s="4">
        <v>0</v>
      </c>
      <c r="O98" s="5">
        <f t="shared" si="8"/>
        <v>0</v>
      </c>
      <c r="P98" s="4">
        <v>0</v>
      </c>
    </row>
    <row r="99" spans="1:16" ht="31.2" x14ac:dyDescent="0.3">
      <c r="A99" s="2" t="s">
        <v>49</v>
      </c>
      <c r="B99" s="2" t="s">
        <v>77</v>
      </c>
      <c r="C99" s="2" t="s">
        <v>51</v>
      </c>
      <c r="D99" s="2" t="s">
        <v>59</v>
      </c>
      <c r="E99" s="2" t="s">
        <v>98</v>
      </c>
      <c r="F99" s="2" t="s">
        <v>143</v>
      </c>
      <c r="G99" s="2" t="s">
        <v>16</v>
      </c>
      <c r="H99" s="3" t="s">
        <v>96</v>
      </c>
      <c r="I99" s="4">
        <v>2626834492</v>
      </c>
      <c r="J99" s="4">
        <v>2026397190</v>
      </c>
      <c r="K99" s="4">
        <v>600437302</v>
      </c>
      <c r="L99" s="4">
        <v>1998397190</v>
      </c>
      <c r="M99" s="5">
        <f t="shared" si="7"/>
        <v>0.76076250562648695</v>
      </c>
      <c r="N99" s="4">
        <v>612940947</v>
      </c>
      <c r="O99" s="5">
        <f t="shared" si="8"/>
        <v>0.23333824375563286</v>
      </c>
      <c r="P99" s="4">
        <v>600500947</v>
      </c>
    </row>
    <row r="100" spans="1:16" ht="31.2" x14ac:dyDescent="0.3">
      <c r="A100" s="2" t="s">
        <v>49</v>
      </c>
      <c r="B100" s="2" t="s">
        <v>77</v>
      </c>
      <c r="C100" s="2" t="s">
        <v>51</v>
      </c>
      <c r="D100" s="2" t="s">
        <v>59</v>
      </c>
      <c r="E100" s="2" t="s">
        <v>98</v>
      </c>
      <c r="F100" s="2" t="s">
        <v>143</v>
      </c>
      <c r="G100" s="2" t="s">
        <v>21</v>
      </c>
      <c r="H100" s="3" t="s">
        <v>103</v>
      </c>
      <c r="I100" s="4">
        <v>18000000000</v>
      </c>
      <c r="J100" s="4">
        <v>18000000000</v>
      </c>
      <c r="K100" s="4">
        <v>0</v>
      </c>
      <c r="L100" s="4">
        <v>15000000000</v>
      </c>
      <c r="M100" s="5">
        <f t="shared" si="7"/>
        <v>0.83333333333333337</v>
      </c>
      <c r="N100" s="4">
        <v>400000000</v>
      </c>
      <c r="O100" s="5">
        <f t="shared" si="8"/>
        <v>2.2222222222222223E-2</v>
      </c>
      <c r="P100" s="4">
        <v>400000000</v>
      </c>
    </row>
    <row r="101" spans="1:16" ht="31.2" x14ac:dyDescent="0.3">
      <c r="A101" s="2" t="s">
        <v>49</v>
      </c>
      <c r="B101" s="2" t="s">
        <v>77</v>
      </c>
      <c r="C101" s="2" t="s">
        <v>51</v>
      </c>
      <c r="D101" s="2" t="s">
        <v>59</v>
      </c>
      <c r="E101" s="2" t="s">
        <v>98</v>
      </c>
      <c r="F101" s="2" t="s">
        <v>142</v>
      </c>
      <c r="G101" s="2" t="s">
        <v>21</v>
      </c>
      <c r="H101" s="3" t="s">
        <v>103</v>
      </c>
      <c r="I101" s="4">
        <v>801764739</v>
      </c>
      <c r="J101" s="4">
        <v>801764739</v>
      </c>
      <c r="K101" s="4">
        <v>0</v>
      </c>
      <c r="L101" s="4">
        <v>801764739</v>
      </c>
      <c r="M101" s="5">
        <f t="shared" si="7"/>
        <v>1</v>
      </c>
      <c r="N101" s="4">
        <v>0</v>
      </c>
      <c r="O101" s="5">
        <f t="shared" si="8"/>
        <v>0</v>
      </c>
      <c r="P101" s="4">
        <v>0</v>
      </c>
    </row>
    <row r="102" spans="1:16" ht="109.2" x14ac:dyDescent="0.3">
      <c r="A102" s="6" t="s">
        <v>49</v>
      </c>
      <c r="B102" s="6" t="s">
        <v>77</v>
      </c>
      <c r="C102" s="6" t="s">
        <v>51</v>
      </c>
      <c r="D102" s="6" t="s">
        <v>61</v>
      </c>
      <c r="E102" s="6"/>
      <c r="F102" s="6"/>
      <c r="G102" s="6"/>
      <c r="H102" s="7" t="s">
        <v>80</v>
      </c>
      <c r="I102" s="8">
        <v>70089000274</v>
      </c>
      <c r="J102" s="8">
        <v>47060057327</v>
      </c>
      <c r="K102" s="8">
        <v>23028942947</v>
      </c>
      <c r="L102" s="8">
        <v>37620069440</v>
      </c>
      <c r="M102" s="5">
        <f t="shared" si="7"/>
        <v>0.5367471256963473</v>
      </c>
      <c r="N102" s="8">
        <v>13525181112.799999</v>
      </c>
      <c r="O102" s="5">
        <f t="shared" si="8"/>
        <v>0.1929715227771234</v>
      </c>
      <c r="P102" s="8">
        <v>12886670467.799999</v>
      </c>
    </row>
    <row r="103" spans="1:16" ht="31.2" x14ac:dyDescent="0.3">
      <c r="A103" s="2" t="s">
        <v>49</v>
      </c>
      <c r="B103" s="2" t="s">
        <v>77</v>
      </c>
      <c r="C103" s="2" t="s">
        <v>51</v>
      </c>
      <c r="D103" s="2" t="s">
        <v>61</v>
      </c>
      <c r="E103" s="2" t="s">
        <v>98</v>
      </c>
      <c r="F103" s="2" t="s">
        <v>136</v>
      </c>
      <c r="G103" s="2" t="s">
        <v>16</v>
      </c>
      <c r="H103" s="3" t="s">
        <v>96</v>
      </c>
      <c r="I103" s="4">
        <v>11066100460</v>
      </c>
      <c r="J103" s="4">
        <v>2109964588</v>
      </c>
      <c r="K103" s="4">
        <v>8956135872</v>
      </c>
      <c r="L103" s="4">
        <v>2109964588</v>
      </c>
      <c r="M103" s="5">
        <f t="shared" si="7"/>
        <v>0.1906692059797187</v>
      </c>
      <c r="N103" s="4">
        <v>1223887181</v>
      </c>
      <c r="O103" s="5">
        <f t="shared" si="8"/>
        <v>0.11059787369759699</v>
      </c>
      <c r="P103" s="4">
        <v>1145844727</v>
      </c>
    </row>
    <row r="104" spans="1:16" ht="31.2" x14ac:dyDescent="0.3">
      <c r="A104" s="2" t="s">
        <v>49</v>
      </c>
      <c r="B104" s="2" t="s">
        <v>77</v>
      </c>
      <c r="C104" s="2" t="s">
        <v>51</v>
      </c>
      <c r="D104" s="2" t="s">
        <v>61</v>
      </c>
      <c r="E104" s="2" t="s">
        <v>98</v>
      </c>
      <c r="F104" s="2" t="s">
        <v>138</v>
      </c>
      <c r="G104" s="2" t="s">
        <v>16</v>
      </c>
      <c r="H104" s="3" t="s">
        <v>96</v>
      </c>
      <c r="I104" s="4">
        <v>2558704794</v>
      </c>
      <c r="J104" s="4">
        <v>489488248</v>
      </c>
      <c r="K104" s="4">
        <v>2069216546</v>
      </c>
      <c r="L104" s="4">
        <v>489488248</v>
      </c>
      <c r="M104" s="5">
        <f t="shared" si="7"/>
        <v>0.19130313475310587</v>
      </c>
      <c r="N104" s="4">
        <v>326470468</v>
      </c>
      <c r="O104" s="5">
        <f t="shared" si="8"/>
        <v>0.12759208047976167</v>
      </c>
      <c r="P104" s="4">
        <v>294513114</v>
      </c>
    </row>
    <row r="105" spans="1:16" ht="31.2" x14ac:dyDescent="0.3">
      <c r="A105" s="2" t="s">
        <v>49</v>
      </c>
      <c r="B105" s="2" t="s">
        <v>77</v>
      </c>
      <c r="C105" s="2" t="s">
        <v>51</v>
      </c>
      <c r="D105" s="2" t="s">
        <v>61</v>
      </c>
      <c r="E105" s="2" t="s">
        <v>98</v>
      </c>
      <c r="F105" s="2" t="s">
        <v>137</v>
      </c>
      <c r="G105" s="2" t="s">
        <v>16</v>
      </c>
      <c r="H105" s="3" t="s">
        <v>96</v>
      </c>
      <c r="I105" s="4">
        <v>16343317900</v>
      </c>
      <c r="J105" s="4">
        <v>13293705462</v>
      </c>
      <c r="K105" s="4">
        <v>3049612438</v>
      </c>
      <c r="L105" s="4">
        <v>13208212396</v>
      </c>
      <c r="M105" s="5">
        <f t="shared" si="7"/>
        <v>0.80817202949959144</v>
      </c>
      <c r="N105" s="4">
        <v>3513221516.8000002</v>
      </c>
      <c r="O105" s="5">
        <f t="shared" si="8"/>
        <v>0.21496378754279755</v>
      </c>
      <c r="P105" s="4">
        <v>3468854162.8000002</v>
      </c>
    </row>
    <row r="106" spans="1:16" ht="31.2" x14ac:dyDescent="0.3">
      <c r="A106" s="2" t="s">
        <v>49</v>
      </c>
      <c r="B106" s="2" t="s">
        <v>77</v>
      </c>
      <c r="C106" s="2" t="s">
        <v>51</v>
      </c>
      <c r="D106" s="2" t="s">
        <v>61</v>
      </c>
      <c r="E106" s="2" t="s">
        <v>98</v>
      </c>
      <c r="F106" s="2" t="s">
        <v>141</v>
      </c>
      <c r="G106" s="2" t="s">
        <v>16</v>
      </c>
      <c r="H106" s="3" t="s">
        <v>96</v>
      </c>
      <c r="I106" s="4">
        <v>6063618676</v>
      </c>
      <c r="J106" s="4">
        <v>2847650224</v>
      </c>
      <c r="K106" s="4">
        <v>3215968452</v>
      </c>
      <c r="L106" s="4">
        <v>2598642724</v>
      </c>
      <c r="M106" s="5">
        <f t="shared" si="7"/>
        <v>0.42856301869468022</v>
      </c>
      <c r="N106" s="4">
        <v>1112241794</v>
      </c>
      <c r="O106" s="5">
        <f t="shared" si="8"/>
        <v>0.18342871698088292</v>
      </c>
      <c r="P106" s="4">
        <v>835689453</v>
      </c>
    </row>
    <row r="107" spans="1:16" ht="31.2" x14ac:dyDescent="0.3">
      <c r="A107" s="2" t="s">
        <v>49</v>
      </c>
      <c r="B107" s="2" t="s">
        <v>77</v>
      </c>
      <c r="C107" s="2" t="s">
        <v>51</v>
      </c>
      <c r="D107" s="2" t="s">
        <v>61</v>
      </c>
      <c r="E107" s="2" t="s">
        <v>98</v>
      </c>
      <c r="F107" s="2" t="s">
        <v>140</v>
      </c>
      <c r="G107" s="2" t="s">
        <v>16</v>
      </c>
      <c r="H107" s="3" t="s">
        <v>96</v>
      </c>
      <c r="I107" s="4">
        <v>3794615260</v>
      </c>
      <c r="J107" s="4">
        <v>3615019907</v>
      </c>
      <c r="K107" s="4">
        <v>179595353</v>
      </c>
      <c r="L107" s="4">
        <v>3609540227</v>
      </c>
      <c r="M107" s="5">
        <f t="shared" si="7"/>
        <v>0.95122693071128372</v>
      </c>
      <c r="N107" s="4">
        <v>2172417247</v>
      </c>
      <c r="O107" s="5">
        <f t="shared" si="8"/>
        <v>0.57250000280660862</v>
      </c>
      <c r="P107" s="4">
        <v>2070552303</v>
      </c>
    </row>
    <row r="108" spans="1:16" ht="31.2" x14ac:dyDescent="0.3">
      <c r="A108" s="2" t="s">
        <v>49</v>
      </c>
      <c r="B108" s="2" t="s">
        <v>77</v>
      </c>
      <c r="C108" s="2" t="s">
        <v>51</v>
      </c>
      <c r="D108" s="2" t="s">
        <v>61</v>
      </c>
      <c r="E108" s="2" t="s">
        <v>98</v>
      </c>
      <c r="F108" s="2" t="s">
        <v>139</v>
      </c>
      <c r="G108" s="2" t="s">
        <v>16</v>
      </c>
      <c r="H108" s="3" t="s">
        <v>96</v>
      </c>
      <c r="I108" s="4">
        <v>5477434561</v>
      </c>
      <c r="J108" s="4">
        <v>1276104079</v>
      </c>
      <c r="K108" s="4">
        <v>4201330482</v>
      </c>
      <c r="L108" s="4">
        <v>1276104079</v>
      </c>
      <c r="M108" s="5">
        <f t="shared" si="7"/>
        <v>0.23297477400935399</v>
      </c>
      <c r="N108" s="4">
        <v>838455896</v>
      </c>
      <c r="O108" s="5">
        <f t="shared" si="8"/>
        <v>0.1530745619436347</v>
      </c>
      <c r="P108" s="4">
        <v>732729698</v>
      </c>
    </row>
    <row r="109" spans="1:16" ht="31.2" x14ac:dyDescent="0.3">
      <c r="A109" s="2" t="s">
        <v>49</v>
      </c>
      <c r="B109" s="2" t="s">
        <v>77</v>
      </c>
      <c r="C109" s="2" t="s">
        <v>51</v>
      </c>
      <c r="D109" s="2" t="s">
        <v>61</v>
      </c>
      <c r="E109" s="2" t="s">
        <v>98</v>
      </c>
      <c r="F109" s="2" t="s">
        <v>139</v>
      </c>
      <c r="G109" s="2" t="s">
        <v>21</v>
      </c>
      <c r="H109" s="3" t="s">
        <v>103</v>
      </c>
      <c r="I109" s="4">
        <v>4041817822</v>
      </c>
      <c r="J109" s="4">
        <v>3041727457</v>
      </c>
      <c r="K109" s="4">
        <v>1000090365</v>
      </c>
      <c r="L109" s="4">
        <v>3041727457</v>
      </c>
      <c r="M109" s="5">
        <f t="shared" si="7"/>
        <v>0.75256421515180305</v>
      </c>
      <c r="N109" s="4">
        <v>952479711</v>
      </c>
      <c r="O109" s="5">
        <f t="shared" si="8"/>
        <v>0.23565626976445156</v>
      </c>
      <c r="P109" s="4">
        <v>952479711</v>
      </c>
    </row>
    <row r="110" spans="1:16" ht="31.2" x14ac:dyDescent="0.3">
      <c r="A110" s="2" t="s">
        <v>49</v>
      </c>
      <c r="B110" s="2" t="s">
        <v>77</v>
      </c>
      <c r="C110" s="2" t="s">
        <v>51</v>
      </c>
      <c r="D110" s="2" t="s">
        <v>61</v>
      </c>
      <c r="E110" s="2" t="s">
        <v>98</v>
      </c>
      <c r="F110" s="2" t="s">
        <v>138</v>
      </c>
      <c r="G110" s="2" t="s">
        <v>21</v>
      </c>
      <c r="H110" s="3" t="s">
        <v>103</v>
      </c>
      <c r="I110" s="4">
        <v>400000000</v>
      </c>
      <c r="J110" s="4">
        <v>400000000</v>
      </c>
      <c r="K110" s="4">
        <v>0</v>
      </c>
      <c r="L110" s="4">
        <v>400000000</v>
      </c>
      <c r="M110" s="5">
        <f t="shared" si="7"/>
        <v>1</v>
      </c>
      <c r="N110" s="4">
        <v>50000000</v>
      </c>
      <c r="O110" s="5">
        <f t="shared" si="8"/>
        <v>0.125</v>
      </c>
      <c r="P110" s="4">
        <v>50000000</v>
      </c>
    </row>
    <row r="111" spans="1:16" ht="31.2" x14ac:dyDescent="0.3">
      <c r="A111" s="2" t="s">
        <v>49</v>
      </c>
      <c r="B111" s="2" t="s">
        <v>77</v>
      </c>
      <c r="C111" s="2" t="s">
        <v>51</v>
      </c>
      <c r="D111" s="2" t="s">
        <v>61</v>
      </c>
      <c r="E111" s="2" t="s">
        <v>98</v>
      </c>
      <c r="F111" s="2" t="s">
        <v>137</v>
      </c>
      <c r="G111" s="2" t="s">
        <v>21</v>
      </c>
      <c r="H111" s="3" t="s">
        <v>103</v>
      </c>
      <c r="I111" s="4">
        <v>10793383160</v>
      </c>
      <c r="J111" s="4">
        <v>10786389721</v>
      </c>
      <c r="K111" s="4">
        <v>6993439</v>
      </c>
      <c r="L111" s="4">
        <v>10786389721</v>
      </c>
      <c r="M111" s="5">
        <f t="shared" si="7"/>
        <v>0.99935206237967</v>
      </c>
      <c r="N111" s="4">
        <v>3236007299</v>
      </c>
      <c r="O111" s="5">
        <f t="shared" si="8"/>
        <v>0.29981399261285929</v>
      </c>
      <c r="P111" s="4">
        <v>3236007299</v>
      </c>
    </row>
    <row r="112" spans="1:16" ht="31.2" x14ac:dyDescent="0.3">
      <c r="A112" s="2" t="s">
        <v>49</v>
      </c>
      <c r="B112" s="2" t="s">
        <v>77</v>
      </c>
      <c r="C112" s="2" t="s">
        <v>51</v>
      </c>
      <c r="D112" s="2" t="s">
        <v>61</v>
      </c>
      <c r="E112" s="2" t="s">
        <v>98</v>
      </c>
      <c r="F112" s="2" t="s">
        <v>136</v>
      </c>
      <c r="G112" s="2" t="s">
        <v>21</v>
      </c>
      <c r="H112" s="3" t="s">
        <v>103</v>
      </c>
      <c r="I112" s="4">
        <v>450000000</v>
      </c>
      <c r="J112" s="4">
        <v>100000000</v>
      </c>
      <c r="K112" s="4">
        <v>350000000</v>
      </c>
      <c r="L112" s="4">
        <v>100000000</v>
      </c>
      <c r="M112" s="5">
        <f t="shared" si="7"/>
        <v>0.22222222222222221</v>
      </c>
      <c r="N112" s="4">
        <v>100000000</v>
      </c>
      <c r="O112" s="5">
        <f t="shared" si="8"/>
        <v>0.22222222222222221</v>
      </c>
      <c r="P112" s="4">
        <v>100000000</v>
      </c>
    </row>
    <row r="113" spans="1:16" ht="62.4" x14ac:dyDescent="0.3">
      <c r="A113" s="6" t="s">
        <v>49</v>
      </c>
      <c r="B113" s="6" t="s">
        <v>77</v>
      </c>
      <c r="C113" s="6" t="s">
        <v>51</v>
      </c>
      <c r="D113" s="6" t="s">
        <v>63</v>
      </c>
      <c r="E113" s="6"/>
      <c r="F113" s="6"/>
      <c r="G113" s="6"/>
      <c r="H113" s="7" t="s">
        <v>81</v>
      </c>
      <c r="I113" s="8">
        <v>4109988338</v>
      </c>
      <c r="J113" s="8">
        <v>4109988338</v>
      </c>
      <c r="K113" s="8">
        <v>0</v>
      </c>
      <c r="L113" s="8">
        <v>4109988338</v>
      </c>
      <c r="M113" s="5">
        <f t="shared" si="7"/>
        <v>1</v>
      </c>
      <c r="N113" s="8">
        <v>3012156588.3400002</v>
      </c>
      <c r="O113" s="5">
        <f t="shared" si="8"/>
        <v>0.73288689422553788</v>
      </c>
      <c r="P113" s="8">
        <v>3012156588.3400002</v>
      </c>
    </row>
    <row r="114" spans="1:16" ht="31.2" x14ac:dyDescent="0.3">
      <c r="A114" s="2" t="s">
        <v>49</v>
      </c>
      <c r="B114" s="2" t="s">
        <v>77</v>
      </c>
      <c r="C114" s="2" t="s">
        <v>51</v>
      </c>
      <c r="D114" s="2" t="s">
        <v>63</v>
      </c>
      <c r="E114" s="2" t="s">
        <v>98</v>
      </c>
      <c r="F114" s="2" t="s">
        <v>135</v>
      </c>
      <c r="G114" s="2" t="s">
        <v>21</v>
      </c>
      <c r="H114" s="3" t="s">
        <v>103</v>
      </c>
      <c r="I114" s="4">
        <v>692250000</v>
      </c>
      <c r="J114" s="4">
        <v>692250000</v>
      </c>
      <c r="K114" s="4">
        <v>0</v>
      </c>
      <c r="L114" s="4">
        <v>692250000</v>
      </c>
      <c r="M114" s="5">
        <f t="shared" si="7"/>
        <v>1</v>
      </c>
      <c r="N114" s="4">
        <v>507340952.63</v>
      </c>
      <c r="O114" s="5">
        <f t="shared" si="8"/>
        <v>0.73288689437342003</v>
      </c>
      <c r="P114" s="4">
        <v>507340952.63</v>
      </c>
    </row>
    <row r="115" spans="1:16" ht="31.2" x14ac:dyDescent="0.3">
      <c r="A115" s="2" t="s">
        <v>49</v>
      </c>
      <c r="B115" s="2" t="s">
        <v>77</v>
      </c>
      <c r="C115" s="2" t="s">
        <v>51</v>
      </c>
      <c r="D115" s="2" t="s">
        <v>63</v>
      </c>
      <c r="E115" s="2" t="s">
        <v>98</v>
      </c>
      <c r="F115" s="2" t="s">
        <v>134</v>
      </c>
      <c r="G115" s="2" t="s">
        <v>21</v>
      </c>
      <c r="H115" s="3" t="s">
        <v>103</v>
      </c>
      <c r="I115" s="4">
        <v>3417738338</v>
      </c>
      <c r="J115" s="4">
        <v>3417738338</v>
      </c>
      <c r="K115" s="4">
        <v>0</v>
      </c>
      <c r="L115" s="4">
        <v>3417738338</v>
      </c>
      <c r="M115" s="5">
        <f t="shared" si="7"/>
        <v>1</v>
      </c>
      <c r="N115" s="4">
        <v>2504815635.71</v>
      </c>
      <c r="O115" s="5">
        <f t="shared" si="8"/>
        <v>0.73288689419558484</v>
      </c>
      <c r="P115" s="4">
        <v>2504815635.71</v>
      </c>
    </row>
    <row r="116" spans="1:16" ht="46.8" x14ac:dyDescent="0.3">
      <c r="A116" s="6" t="s">
        <v>49</v>
      </c>
      <c r="B116" s="6" t="s">
        <v>77</v>
      </c>
      <c r="C116" s="6" t="s">
        <v>51</v>
      </c>
      <c r="D116" s="6" t="s">
        <v>65</v>
      </c>
      <c r="E116" s="6"/>
      <c r="F116" s="6"/>
      <c r="G116" s="6"/>
      <c r="H116" s="7" t="s">
        <v>82</v>
      </c>
      <c r="I116" s="8">
        <v>57282247466</v>
      </c>
      <c r="J116" s="8">
        <v>50422439580</v>
      </c>
      <c r="K116" s="8">
        <v>6859807886</v>
      </c>
      <c r="L116" s="8">
        <v>40210751039</v>
      </c>
      <c r="M116" s="5">
        <f t="shared" si="7"/>
        <v>0.70197579211372907</v>
      </c>
      <c r="N116" s="8">
        <v>9692936048</v>
      </c>
      <c r="O116" s="5">
        <f t="shared" si="8"/>
        <v>0.16921361288684184</v>
      </c>
      <c r="P116" s="8">
        <v>9641355225</v>
      </c>
    </row>
    <row r="117" spans="1:16" ht="31.2" x14ac:dyDescent="0.3">
      <c r="A117" s="2" t="s">
        <v>49</v>
      </c>
      <c r="B117" s="2" t="s">
        <v>77</v>
      </c>
      <c r="C117" s="2" t="s">
        <v>51</v>
      </c>
      <c r="D117" s="2" t="s">
        <v>65</v>
      </c>
      <c r="E117" s="2" t="s">
        <v>98</v>
      </c>
      <c r="F117" s="2" t="s">
        <v>132</v>
      </c>
      <c r="G117" s="2" t="s">
        <v>16</v>
      </c>
      <c r="H117" s="3" t="s">
        <v>96</v>
      </c>
      <c r="I117" s="4">
        <v>731368967</v>
      </c>
      <c r="J117" s="4">
        <v>715673977</v>
      </c>
      <c r="K117" s="4">
        <v>15694990</v>
      </c>
      <c r="L117" s="4">
        <v>715673977</v>
      </c>
      <c r="M117" s="5">
        <f t="shared" si="7"/>
        <v>0.97854025709570469</v>
      </c>
      <c r="N117" s="4">
        <v>361597534</v>
      </c>
      <c r="O117" s="5">
        <f t="shared" si="8"/>
        <v>0.49441191835529441</v>
      </c>
      <c r="P117" s="4">
        <v>361597534</v>
      </c>
    </row>
    <row r="118" spans="1:16" ht="31.2" x14ac:dyDescent="0.3">
      <c r="A118" s="2" t="s">
        <v>49</v>
      </c>
      <c r="B118" s="2" t="s">
        <v>77</v>
      </c>
      <c r="C118" s="2" t="s">
        <v>51</v>
      </c>
      <c r="D118" s="2" t="s">
        <v>65</v>
      </c>
      <c r="E118" s="2" t="s">
        <v>98</v>
      </c>
      <c r="F118" s="2" t="s">
        <v>129</v>
      </c>
      <c r="G118" s="2" t="s">
        <v>16</v>
      </c>
      <c r="H118" s="3" t="s">
        <v>96</v>
      </c>
      <c r="I118" s="4">
        <v>1014071466</v>
      </c>
      <c r="J118" s="4">
        <v>915824000</v>
      </c>
      <c r="K118" s="4">
        <v>98247466</v>
      </c>
      <c r="L118" s="4">
        <v>915824000</v>
      </c>
      <c r="M118" s="5">
        <f t="shared" si="7"/>
        <v>0.90311583621661629</v>
      </c>
      <c r="N118" s="4">
        <v>305105082</v>
      </c>
      <c r="O118" s="5">
        <f t="shared" si="8"/>
        <v>0.30087138059754853</v>
      </c>
      <c r="P118" s="4">
        <v>305105082</v>
      </c>
    </row>
    <row r="119" spans="1:16" ht="31.2" x14ac:dyDescent="0.3">
      <c r="A119" s="2" t="s">
        <v>49</v>
      </c>
      <c r="B119" s="2" t="s">
        <v>77</v>
      </c>
      <c r="C119" s="2" t="s">
        <v>51</v>
      </c>
      <c r="D119" s="2" t="s">
        <v>65</v>
      </c>
      <c r="E119" s="2" t="s">
        <v>98</v>
      </c>
      <c r="F119" s="2" t="s">
        <v>130</v>
      </c>
      <c r="G119" s="2" t="s">
        <v>16</v>
      </c>
      <c r="H119" s="3" t="s">
        <v>96</v>
      </c>
      <c r="I119" s="4">
        <v>2949051975</v>
      </c>
      <c r="J119" s="4">
        <v>2830051941</v>
      </c>
      <c r="K119" s="4">
        <v>119000034</v>
      </c>
      <c r="L119" s="4">
        <v>2830051941</v>
      </c>
      <c r="M119" s="5">
        <f t="shared" si="7"/>
        <v>0.95964803773931451</v>
      </c>
      <c r="N119" s="4">
        <v>832580841</v>
      </c>
      <c r="O119" s="5">
        <f t="shared" si="8"/>
        <v>0.28232152164764746</v>
      </c>
      <c r="P119" s="4">
        <v>816080841</v>
      </c>
    </row>
    <row r="120" spans="1:16" ht="31.2" x14ac:dyDescent="0.3">
      <c r="A120" s="2" t="s">
        <v>49</v>
      </c>
      <c r="B120" s="2" t="s">
        <v>77</v>
      </c>
      <c r="C120" s="2" t="s">
        <v>51</v>
      </c>
      <c r="D120" s="2" t="s">
        <v>65</v>
      </c>
      <c r="E120" s="2" t="s">
        <v>98</v>
      </c>
      <c r="F120" s="2" t="s">
        <v>127</v>
      </c>
      <c r="G120" s="2" t="s">
        <v>16</v>
      </c>
      <c r="H120" s="3" t="s">
        <v>96</v>
      </c>
      <c r="I120" s="4">
        <v>800000000</v>
      </c>
      <c r="J120" s="4">
        <v>0</v>
      </c>
      <c r="K120" s="4">
        <v>800000000</v>
      </c>
      <c r="L120" s="4">
        <v>0</v>
      </c>
      <c r="M120" s="5">
        <f t="shared" si="7"/>
        <v>0</v>
      </c>
      <c r="N120" s="4">
        <v>0</v>
      </c>
      <c r="O120" s="5">
        <f t="shared" si="8"/>
        <v>0</v>
      </c>
      <c r="P120" s="4">
        <v>0</v>
      </c>
    </row>
    <row r="121" spans="1:16" ht="31.2" x14ac:dyDescent="0.3">
      <c r="A121" s="2" t="s">
        <v>49</v>
      </c>
      <c r="B121" s="2" t="s">
        <v>77</v>
      </c>
      <c r="C121" s="2" t="s">
        <v>51</v>
      </c>
      <c r="D121" s="2" t="s">
        <v>65</v>
      </c>
      <c r="E121" s="2" t="s">
        <v>98</v>
      </c>
      <c r="F121" s="2" t="s">
        <v>133</v>
      </c>
      <c r="G121" s="2" t="s">
        <v>16</v>
      </c>
      <c r="H121" s="3" t="s">
        <v>96</v>
      </c>
      <c r="I121" s="4">
        <v>904000000</v>
      </c>
      <c r="J121" s="4">
        <v>852124465</v>
      </c>
      <c r="K121" s="4">
        <v>51875535</v>
      </c>
      <c r="L121" s="4">
        <v>852124465</v>
      </c>
      <c r="M121" s="5">
        <f t="shared" si="7"/>
        <v>0.94261555862831858</v>
      </c>
      <c r="N121" s="4">
        <v>388607991</v>
      </c>
      <c r="O121" s="5">
        <f t="shared" si="8"/>
        <v>0.42987609623893808</v>
      </c>
      <c r="P121" s="4">
        <v>353527168</v>
      </c>
    </row>
    <row r="122" spans="1:16" ht="31.2" x14ac:dyDescent="0.3">
      <c r="A122" s="2" t="s">
        <v>49</v>
      </c>
      <c r="B122" s="2" t="s">
        <v>77</v>
      </c>
      <c r="C122" s="2" t="s">
        <v>51</v>
      </c>
      <c r="D122" s="2" t="s">
        <v>65</v>
      </c>
      <c r="E122" s="2" t="s">
        <v>98</v>
      </c>
      <c r="F122" s="2" t="s">
        <v>132</v>
      </c>
      <c r="G122" s="2" t="s">
        <v>21</v>
      </c>
      <c r="H122" s="3" t="s">
        <v>103</v>
      </c>
      <c r="I122" s="4">
        <v>21168631033</v>
      </c>
      <c r="J122" s="4">
        <v>17215641172</v>
      </c>
      <c r="K122" s="4">
        <v>3952989861</v>
      </c>
      <c r="L122" s="4">
        <v>15131952631</v>
      </c>
      <c r="M122" s="5">
        <f t="shared" si="7"/>
        <v>0.71482906038707184</v>
      </c>
      <c r="N122" s="4">
        <v>2952552390</v>
      </c>
      <c r="O122" s="5">
        <f t="shared" si="8"/>
        <v>0.13947771990532762</v>
      </c>
      <c r="P122" s="4">
        <v>2952552390</v>
      </c>
    </row>
    <row r="123" spans="1:16" ht="31.2" x14ac:dyDescent="0.3">
      <c r="A123" s="2" t="s">
        <v>49</v>
      </c>
      <c r="B123" s="2" t="s">
        <v>77</v>
      </c>
      <c r="C123" s="2" t="s">
        <v>51</v>
      </c>
      <c r="D123" s="2" t="s">
        <v>65</v>
      </c>
      <c r="E123" s="2" t="s">
        <v>98</v>
      </c>
      <c r="F123" s="2" t="s">
        <v>131</v>
      </c>
      <c r="G123" s="2" t="s">
        <v>21</v>
      </c>
      <c r="H123" s="3" t="s">
        <v>103</v>
      </c>
      <c r="I123" s="4">
        <v>1000000000</v>
      </c>
      <c r="J123" s="4">
        <v>0</v>
      </c>
      <c r="K123" s="4">
        <v>1000000000</v>
      </c>
      <c r="L123" s="4">
        <v>0</v>
      </c>
      <c r="M123" s="5">
        <f t="shared" si="7"/>
        <v>0</v>
      </c>
      <c r="N123" s="4">
        <v>0</v>
      </c>
      <c r="O123" s="5">
        <f t="shared" si="8"/>
        <v>0</v>
      </c>
      <c r="P123" s="4">
        <v>0</v>
      </c>
    </row>
    <row r="124" spans="1:16" ht="31.2" x14ac:dyDescent="0.3">
      <c r="A124" s="2" t="s">
        <v>49</v>
      </c>
      <c r="B124" s="2" t="s">
        <v>77</v>
      </c>
      <c r="C124" s="2" t="s">
        <v>51</v>
      </c>
      <c r="D124" s="2" t="s">
        <v>65</v>
      </c>
      <c r="E124" s="2" t="s">
        <v>98</v>
      </c>
      <c r="F124" s="2" t="s">
        <v>130</v>
      </c>
      <c r="G124" s="2" t="s">
        <v>21</v>
      </c>
      <c r="H124" s="3" t="s">
        <v>103</v>
      </c>
      <c r="I124" s="4">
        <v>17790948025</v>
      </c>
      <c r="J124" s="4">
        <v>16968948025</v>
      </c>
      <c r="K124" s="4">
        <v>822000000</v>
      </c>
      <c r="L124" s="4">
        <v>8840948025</v>
      </c>
      <c r="M124" s="5">
        <f t="shared" si="7"/>
        <v>0.49693518369997036</v>
      </c>
      <c r="N124" s="4">
        <v>0</v>
      </c>
      <c r="O124" s="5">
        <f t="shared" si="8"/>
        <v>0</v>
      </c>
      <c r="P124" s="4">
        <v>0</v>
      </c>
    </row>
    <row r="125" spans="1:16" ht="31.2" x14ac:dyDescent="0.3">
      <c r="A125" s="2" t="s">
        <v>49</v>
      </c>
      <c r="B125" s="2" t="s">
        <v>77</v>
      </c>
      <c r="C125" s="2" t="s">
        <v>51</v>
      </c>
      <c r="D125" s="2" t="s">
        <v>65</v>
      </c>
      <c r="E125" s="2" t="s">
        <v>98</v>
      </c>
      <c r="F125" s="2" t="s">
        <v>129</v>
      </c>
      <c r="G125" s="2" t="s">
        <v>21</v>
      </c>
      <c r="H125" s="3" t="s">
        <v>103</v>
      </c>
      <c r="I125" s="4">
        <v>10924176000</v>
      </c>
      <c r="J125" s="4">
        <v>10924176000</v>
      </c>
      <c r="K125" s="4">
        <v>0</v>
      </c>
      <c r="L125" s="4">
        <v>10924176000</v>
      </c>
      <c r="M125" s="5">
        <f t="shared" ref="M125:M171" si="9">+L125/I125</f>
        <v>1</v>
      </c>
      <c r="N125" s="4">
        <v>4852492210</v>
      </c>
      <c r="O125" s="5">
        <f t="shared" ref="O125:O171" si="10">+N125/I125</f>
        <v>0.44419754954515561</v>
      </c>
      <c r="P125" s="4">
        <v>4852492210</v>
      </c>
    </row>
    <row r="126" spans="1:16" ht="171.6" x14ac:dyDescent="0.3">
      <c r="A126" s="6" t="s">
        <v>49</v>
      </c>
      <c r="B126" s="6" t="s">
        <v>77</v>
      </c>
      <c r="C126" s="6" t="s">
        <v>51</v>
      </c>
      <c r="D126" s="6" t="s">
        <v>67</v>
      </c>
      <c r="E126" s="6"/>
      <c r="F126" s="6"/>
      <c r="G126" s="6"/>
      <c r="H126" s="7" t="s">
        <v>83</v>
      </c>
      <c r="I126" s="8">
        <v>27143566351</v>
      </c>
      <c r="J126" s="8">
        <v>24296469292</v>
      </c>
      <c r="K126" s="8">
        <v>2847097059</v>
      </c>
      <c r="L126" s="8">
        <v>20704174852</v>
      </c>
      <c r="M126" s="5">
        <f t="shared" si="9"/>
        <v>0.76276545919829852</v>
      </c>
      <c r="N126" s="8">
        <v>8704982969</v>
      </c>
      <c r="O126" s="5">
        <f t="shared" si="10"/>
        <v>0.3207015193373548</v>
      </c>
      <c r="P126" s="8">
        <v>8296742694</v>
      </c>
    </row>
    <row r="127" spans="1:16" ht="31.2" x14ac:dyDescent="0.3">
      <c r="A127" s="2" t="s">
        <v>49</v>
      </c>
      <c r="B127" s="2" t="s">
        <v>77</v>
      </c>
      <c r="C127" s="2" t="s">
        <v>51</v>
      </c>
      <c r="D127" s="2" t="s">
        <v>67</v>
      </c>
      <c r="E127" s="2" t="s">
        <v>98</v>
      </c>
      <c r="F127" s="2" t="s">
        <v>113</v>
      </c>
      <c r="G127" s="2" t="s">
        <v>16</v>
      </c>
      <c r="H127" s="3" t="s">
        <v>96</v>
      </c>
      <c r="I127" s="4">
        <v>2773816055</v>
      </c>
      <c r="J127" s="4">
        <v>2717011297</v>
      </c>
      <c r="K127" s="4">
        <v>56804758</v>
      </c>
      <c r="L127" s="4">
        <v>2717011297</v>
      </c>
      <c r="M127" s="5">
        <f t="shared" si="9"/>
        <v>0.97952107967015134</v>
      </c>
      <c r="N127" s="4">
        <v>1673114344</v>
      </c>
      <c r="O127" s="5">
        <f t="shared" si="10"/>
        <v>0.60318143338455799</v>
      </c>
      <c r="P127" s="4">
        <v>1586624069</v>
      </c>
    </row>
    <row r="128" spans="1:16" ht="31.2" x14ac:dyDescent="0.3">
      <c r="A128" s="2" t="s">
        <v>49</v>
      </c>
      <c r="B128" s="2" t="s">
        <v>77</v>
      </c>
      <c r="C128" s="2" t="s">
        <v>51</v>
      </c>
      <c r="D128" s="2" t="s">
        <v>67</v>
      </c>
      <c r="E128" s="2" t="s">
        <v>98</v>
      </c>
      <c r="F128" s="2" t="s">
        <v>127</v>
      </c>
      <c r="G128" s="2" t="s">
        <v>16</v>
      </c>
      <c r="H128" s="3" t="s">
        <v>96</v>
      </c>
      <c r="I128" s="4">
        <v>624718359</v>
      </c>
      <c r="J128" s="4">
        <v>0</v>
      </c>
      <c r="K128" s="4">
        <v>624718359</v>
      </c>
      <c r="L128" s="4">
        <v>0</v>
      </c>
      <c r="M128" s="5">
        <f t="shared" si="9"/>
        <v>0</v>
      </c>
      <c r="N128" s="4">
        <v>0</v>
      </c>
      <c r="O128" s="5">
        <f t="shared" si="10"/>
        <v>0</v>
      </c>
      <c r="P128" s="4">
        <v>0</v>
      </c>
    </row>
    <row r="129" spans="1:16" ht="31.2" x14ac:dyDescent="0.3">
      <c r="A129" s="2" t="s">
        <v>49</v>
      </c>
      <c r="B129" s="2" t="s">
        <v>77</v>
      </c>
      <c r="C129" s="2" t="s">
        <v>51</v>
      </c>
      <c r="D129" s="2" t="s">
        <v>67</v>
      </c>
      <c r="E129" s="2" t="s">
        <v>98</v>
      </c>
      <c r="F129" s="2" t="s">
        <v>128</v>
      </c>
      <c r="G129" s="2" t="s">
        <v>16</v>
      </c>
      <c r="H129" s="3" t="s">
        <v>96</v>
      </c>
      <c r="I129" s="4">
        <v>2676000000</v>
      </c>
      <c r="J129" s="4">
        <v>2135448900</v>
      </c>
      <c r="K129" s="4">
        <v>540551100</v>
      </c>
      <c r="L129" s="4">
        <v>2135448900</v>
      </c>
      <c r="M129" s="5">
        <f t="shared" si="9"/>
        <v>0.79800033632286993</v>
      </c>
      <c r="N129" s="4">
        <v>640634670</v>
      </c>
      <c r="O129" s="5">
        <f t="shared" si="10"/>
        <v>0.23940010089686098</v>
      </c>
      <c r="P129" s="4">
        <v>640634670</v>
      </c>
    </row>
    <row r="130" spans="1:16" ht="31.2" x14ac:dyDescent="0.3">
      <c r="A130" s="2" t="s">
        <v>49</v>
      </c>
      <c r="B130" s="2" t="s">
        <v>77</v>
      </c>
      <c r="C130" s="2" t="s">
        <v>51</v>
      </c>
      <c r="D130" s="2" t="s">
        <v>67</v>
      </c>
      <c r="E130" s="2" t="s">
        <v>98</v>
      </c>
      <c r="F130" s="2" t="s">
        <v>123</v>
      </c>
      <c r="G130" s="2" t="s">
        <v>16</v>
      </c>
      <c r="H130" s="3" t="s">
        <v>96</v>
      </c>
      <c r="I130" s="4">
        <v>2407060223</v>
      </c>
      <c r="J130" s="4">
        <v>2059126536</v>
      </c>
      <c r="K130" s="4">
        <v>347933687</v>
      </c>
      <c r="L130" s="4">
        <v>2059126536</v>
      </c>
      <c r="M130" s="5">
        <f t="shared" si="9"/>
        <v>0.85545285337050747</v>
      </c>
      <c r="N130" s="4">
        <v>31459600</v>
      </c>
      <c r="O130" s="5">
        <f t="shared" si="10"/>
        <v>1.3069718696439943E-2</v>
      </c>
      <c r="P130" s="4">
        <v>31459600</v>
      </c>
    </row>
    <row r="131" spans="1:16" ht="31.2" x14ac:dyDescent="0.3">
      <c r="A131" s="2" t="s">
        <v>49</v>
      </c>
      <c r="B131" s="2" t="s">
        <v>77</v>
      </c>
      <c r="C131" s="2" t="s">
        <v>51</v>
      </c>
      <c r="D131" s="2" t="s">
        <v>67</v>
      </c>
      <c r="E131" s="2" t="s">
        <v>98</v>
      </c>
      <c r="F131" s="2" t="s">
        <v>126</v>
      </c>
      <c r="G131" s="2" t="s">
        <v>16</v>
      </c>
      <c r="H131" s="3" t="s">
        <v>96</v>
      </c>
      <c r="I131" s="4">
        <v>7367469078</v>
      </c>
      <c r="J131" s="4">
        <v>6890379923</v>
      </c>
      <c r="K131" s="4">
        <v>477089155</v>
      </c>
      <c r="L131" s="4">
        <v>4396004990</v>
      </c>
      <c r="M131" s="5">
        <f t="shared" si="9"/>
        <v>0.59667776592736721</v>
      </c>
      <c r="N131" s="4">
        <v>1387524347</v>
      </c>
      <c r="O131" s="5">
        <f t="shared" si="10"/>
        <v>0.18833120740788536</v>
      </c>
      <c r="P131" s="4">
        <v>1387524347</v>
      </c>
    </row>
    <row r="132" spans="1:16" ht="31.2" x14ac:dyDescent="0.3">
      <c r="A132" s="2" t="s">
        <v>49</v>
      </c>
      <c r="B132" s="2" t="s">
        <v>77</v>
      </c>
      <c r="C132" s="2" t="s">
        <v>51</v>
      </c>
      <c r="D132" s="2" t="s">
        <v>67</v>
      </c>
      <c r="E132" s="2" t="s">
        <v>98</v>
      </c>
      <c r="F132" s="2" t="s">
        <v>127</v>
      </c>
      <c r="G132" s="2" t="s">
        <v>21</v>
      </c>
      <c r="H132" s="3" t="s">
        <v>103</v>
      </c>
      <c r="I132" s="4">
        <v>1350000000</v>
      </c>
      <c r="J132" s="4">
        <v>550000000</v>
      </c>
      <c r="K132" s="4">
        <v>800000000</v>
      </c>
      <c r="L132" s="4">
        <v>550000000</v>
      </c>
      <c r="M132" s="5">
        <f t="shared" si="9"/>
        <v>0.40740740740740738</v>
      </c>
      <c r="N132" s="4">
        <v>475000000</v>
      </c>
      <c r="O132" s="5">
        <f t="shared" si="10"/>
        <v>0.35185185185185186</v>
      </c>
      <c r="P132" s="4">
        <v>475000000</v>
      </c>
    </row>
    <row r="133" spans="1:16" ht="31.2" x14ac:dyDescent="0.3">
      <c r="A133" s="2" t="s">
        <v>49</v>
      </c>
      <c r="B133" s="2" t="s">
        <v>77</v>
      </c>
      <c r="C133" s="2" t="s">
        <v>51</v>
      </c>
      <c r="D133" s="2" t="s">
        <v>67</v>
      </c>
      <c r="E133" s="2" t="s">
        <v>98</v>
      </c>
      <c r="F133" s="2" t="s">
        <v>126</v>
      </c>
      <c r="G133" s="2" t="s">
        <v>21</v>
      </c>
      <c r="H133" s="3" t="s">
        <v>103</v>
      </c>
      <c r="I133" s="4">
        <v>2771812563</v>
      </c>
      <c r="J133" s="4">
        <v>2771812563</v>
      </c>
      <c r="K133" s="4">
        <v>0</v>
      </c>
      <c r="L133" s="4">
        <v>2517643056</v>
      </c>
      <c r="M133" s="5">
        <f t="shared" si="9"/>
        <v>0.90830205822975774</v>
      </c>
      <c r="N133" s="4">
        <v>1559410126</v>
      </c>
      <c r="O133" s="5">
        <f t="shared" si="10"/>
        <v>0.56259580709606594</v>
      </c>
      <c r="P133" s="4">
        <v>1559410126</v>
      </c>
    </row>
    <row r="134" spans="1:16" ht="31.2" x14ac:dyDescent="0.3">
      <c r="A134" s="2" t="s">
        <v>49</v>
      </c>
      <c r="B134" s="2" t="s">
        <v>77</v>
      </c>
      <c r="C134" s="2" t="s">
        <v>51</v>
      </c>
      <c r="D134" s="2" t="s">
        <v>67</v>
      </c>
      <c r="E134" s="2" t="s">
        <v>98</v>
      </c>
      <c r="F134" s="2" t="s">
        <v>125</v>
      </c>
      <c r="G134" s="2" t="s">
        <v>21</v>
      </c>
      <c r="H134" s="3" t="s">
        <v>103</v>
      </c>
      <c r="I134" s="4">
        <v>1250000000</v>
      </c>
      <c r="J134" s="4">
        <v>1250000000</v>
      </c>
      <c r="K134" s="4">
        <v>0</v>
      </c>
      <c r="L134" s="4">
        <v>1250000000</v>
      </c>
      <c r="M134" s="5">
        <f t="shared" si="9"/>
        <v>1</v>
      </c>
      <c r="N134" s="4">
        <v>1250000000</v>
      </c>
      <c r="O134" s="5">
        <f t="shared" si="10"/>
        <v>1</v>
      </c>
      <c r="P134" s="4">
        <v>1250000000</v>
      </c>
    </row>
    <row r="135" spans="1:16" ht="31.2" x14ac:dyDescent="0.3">
      <c r="A135" s="2" t="s">
        <v>49</v>
      </c>
      <c r="B135" s="2" t="s">
        <v>77</v>
      </c>
      <c r="C135" s="2" t="s">
        <v>51</v>
      </c>
      <c r="D135" s="2" t="s">
        <v>67</v>
      </c>
      <c r="E135" s="2" t="s">
        <v>98</v>
      </c>
      <c r="F135" s="2" t="s">
        <v>124</v>
      </c>
      <c r="G135" s="2" t="s">
        <v>21</v>
      </c>
      <c r="H135" s="3" t="s">
        <v>103</v>
      </c>
      <c r="I135" s="4">
        <v>3300000000</v>
      </c>
      <c r="J135" s="4">
        <v>3300000000</v>
      </c>
      <c r="K135" s="4">
        <v>0</v>
      </c>
      <c r="L135" s="4">
        <v>3300000000</v>
      </c>
      <c r="M135" s="5">
        <f t="shared" si="9"/>
        <v>1</v>
      </c>
      <c r="N135" s="4">
        <v>931399809</v>
      </c>
      <c r="O135" s="5">
        <f t="shared" si="10"/>
        <v>0.28224236636363637</v>
      </c>
      <c r="P135" s="4">
        <v>931399809</v>
      </c>
    </row>
    <row r="136" spans="1:16" ht="31.2" x14ac:dyDescent="0.3">
      <c r="A136" s="2" t="s">
        <v>49</v>
      </c>
      <c r="B136" s="2" t="s">
        <v>77</v>
      </c>
      <c r="C136" s="2" t="s">
        <v>51</v>
      </c>
      <c r="D136" s="2" t="s">
        <v>67</v>
      </c>
      <c r="E136" s="2" t="s">
        <v>98</v>
      </c>
      <c r="F136" s="2" t="s">
        <v>113</v>
      </c>
      <c r="G136" s="2" t="s">
        <v>21</v>
      </c>
      <c r="H136" s="3" t="s">
        <v>103</v>
      </c>
      <c r="I136" s="4">
        <v>299750296</v>
      </c>
      <c r="J136" s="4">
        <v>299750296</v>
      </c>
      <c r="K136" s="4">
        <v>0</v>
      </c>
      <c r="L136" s="4">
        <v>299750296</v>
      </c>
      <c r="M136" s="5">
        <f t="shared" si="9"/>
        <v>1</v>
      </c>
      <c r="N136" s="4">
        <v>271750296</v>
      </c>
      <c r="O136" s="5">
        <f t="shared" si="10"/>
        <v>0.90658891626248805</v>
      </c>
      <c r="P136" s="4">
        <v>271750296</v>
      </c>
    </row>
    <row r="137" spans="1:16" ht="31.2" x14ac:dyDescent="0.3">
      <c r="A137" s="2" t="s">
        <v>49</v>
      </c>
      <c r="B137" s="2" t="s">
        <v>77</v>
      </c>
      <c r="C137" s="2" t="s">
        <v>51</v>
      </c>
      <c r="D137" s="2" t="s">
        <v>67</v>
      </c>
      <c r="E137" s="2" t="s">
        <v>98</v>
      </c>
      <c r="F137" s="2" t="s">
        <v>123</v>
      </c>
      <c r="G137" s="2" t="s">
        <v>21</v>
      </c>
      <c r="H137" s="3" t="s">
        <v>103</v>
      </c>
      <c r="I137" s="4">
        <v>942939777</v>
      </c>
      <c r="J137" s="4">
        <v>942939777</v>
      </c>
      <c r="K137" s="4">
        <v>0</v>
      </c>
      <c r="L137" s="4">
        <v>942939777</v>
      </c>
      <c r="M137" s="5">
        <f t="shared" si="9"/>
        <v>1</v>
      </c>
      <c r="N137" s="4">
        <v>162939777</v>
      </c>
      <c r="O137" s="5">
        <f t="shared" si="10"/>
        <v>0.1727997704353923</v>
      </c>
      <c r="P137" s="4">
        <v>162939777</v>
      </c>
    </row>
    <row r="138" spans="1:16" ht="31.2" x14ac:dyDescent="0.3">
      <c r="A138" s="2" t="s">
        <v>49</v>
      </c>
      <c r="B138" s="2" t="s">
        <v>77</v>
      </c>
      <c r="C138" s="2" t="s">
        <v>51</v>
      </c>
      <c r="D138" s="2" t="s">
        <v>67</v>
      </c>
      <c r="E138" s="2" t="s">
        <v>98</v>
      </c>
      <c r="F138" s="2" t="s">
        <v>122</v>
      </c>
      <c r="G138" s="2" t="s">
        <v>21</v>
      </c>
      <c r="H138" s="3" t="s">
        <v>103</v>
      </c>
      <c r="I138" s="4">
        <v>1380000000</v>
      </c>
      <c r="J138" s="4">
        <v>1380000000</v>
      </c>
      <c r="K138" s="4">
        <v>0</v>
      </c>
      <c r="L138" s="4">
        <v>536250000</v>
      </c>
      <c r="M138" s="5">
        <f t="shared" si="9"/>
        <v>0.38858695652173914</v>
      </c>
      <c r="N138" s="4">
        <v>321750000</v>
      </c>
      <c r="O138" s="5">
        <f t="shared" si="10"/>
        <v>0.23315217391304346</v>
      </c>
      <c r="P138" s="4">
        <v>0</v>
      </c>
    </row>
    <row r="139" spans="1:16" ht="93.6" x14ac:dyDescent="0.3">
      <c r="A139" s="6" t="s">
        <v>49</v>
      </c>
      <c r="B139" s="6" t="s">
        <v>77</v>
      </c>
      <c r="C139" s="6" t="s">
        <v>51</v>
      </c>
      <c r="D139" s="6" t="s">
        <v>18</v>
      </c>
      <c r="E139" s="6"/>
      <c r="F139" s="6"/>
      <c r="G139" s="6"/>
      <c r="H139" s="7" t="s">
        <v>84</v>
      </c>
      <c r="I139" s="8">
        <v>4418740110</v>
      </c>
      <c r="J139" s="8">
        <v>4418740110</v>
      </c>
      <c r="K139" s="8">
        <v>0</v>
      </c>
      <c r="L139" s="8">
        <v>4418740110</v>
      </c>
      <c r="M139" s="5">
        <f t="shared" si="9"/>
        <v>1</v>
      </c>
      <c r="N139" s="8">
        <v>3238436717.23</v>
      </c>
      <c r="O139" s="5">
        <f t="shared" si="10"/>
        <v>0.73288689459267609</v>
      </c>
      <c r="P139" s="8">
        <v>3238436717.23</v>
      </c>
    </row>
    <row r="140" spans="1:16" ht="31.2" x14ac:dyDescent="0.3">
      <c r="A140" s="2" t="s">
        <v>49</v>
      </c>
      <c r="B140" s="2" t="s">
        <v>77</v>
      </c>
      <c r="C140" s="2" t="s">
        <v>51</v>
      </c>
      <c r="D140" s="2" t="s">
        <v>18</v>
      </c>
      <c r="E140" s="2" t="s">
        <v>98</v>
      </c>
      <c r="F140" s="2" t="s">
        <v>113</v>
      </c>
      <c r="G140" s="2" t="s">
        <v>21</v>
      </c>
      <c r="H140" s="3" t="s">
        <v>103</v>
      </c>
      <c r="I140" s="4">
        <v>259440000</v>
      </c>
      <c r="J140" s="4">
        <v>259440000</v>
      </c>
      <c r="K140" s="4">
        <v>0</v>
      </c>
      <c r="L140" s="4">
        <v>259440000</v>
      </c>
      <c r="M140" s="5">
        <f t="shared" si="9"/>
        <v>1</v>
      </c>
      <c r="N140" s="4">
        <v>190140175.88</v>
      </c>
      <c r="O140" s="5">
        <f t="shared" si="10"/>
        <v>0.73288689438791244</v>
      </c>
      <c r="P140" s="4">
        <v>190140175.88</v>
      </c>
    </row>
    <row r="141" spans="1:16" ht="31.2" x14ac:dyDescent="0.3">
      <c r="A141" s="2" t="s">
        <v>49</v>
      </c>
      <c r="B141" s="2" t="s">
        <v>77</v>
      </c>
      <c r="C141" s="2" t="s">
        <v>51</v>
      </c>
      <c r="D141" s="2" t="s">
        <v>18</v>
      </c>
      <c r="E141" s="2" t="s">
        <v>98</v>
      </c>
      <c r="F141" s="2" t="s">
        <v>121</v>
      </c>
      <c r="G141" s="2" t="s">
        <v>21</v>
      </c>
      <c r="H141" s="3" t="s">
        <v>103</v>
      </c>
      <c r="I141" s="4">
        <v>350000000</v>
      </c>
      <c r="J141" s="4">
        <v>350000000</v>
      </c>
      <c r="K141" s="4">
        <v>0</v>
      </c>
      <c r="L141" s="4">
        <v>350000000</v>
      </c>
      <c r="M141" s="5">
        <f t="shared" si="9"/>
        <v>1</v>
      </c>
      <c r="N141" s="4">
        <v>256510413.03</v>
      </c>
      <c r="O141" s="5">
        <f t="shared" si="10"/>
        <v>0.73288689437142862</v>
      </c>
      <c r="P141" s="4">
        <v>256510413.03</v>
      </c>
    </row>
    <row r="142" spans="1:16" ht="31.2" x14ac:dyDescent="0.3">
      <c r="A142" s="2" t="s">
        <v>49</v>
      </c>
      <c r="B142" s="2" t="s">
        <v>77</v>
      </c>
      <c r="C142" s="2" t="s">
        <v>51</v>
      </c>
      <c r="D142" s="2" t="s">
        <v>18</v>
      </c>
      <c r="E142" s="2" t="s">
        <v>98</v>
      </c>
      <c r="F142" s="2" t="s">
        <v>120</v>
      </c>
      <c r="G142" s="2" t="s">
        <v>21</v>
      </c>
      <c r="H142" s="3" t="s">
        <v>103</v>
      </c>
      <c r="I142" s="4">
        <v>256094094</v>
      </c>
      <c r="J142" s="4">
        <v>256094094</v>
      </c>
      <c r="K142" s="4">
        <v>0</v>
      </c>
      <c r="L142" s="4">
        <v>256094094</v>
      </c>
      <c r="M142" s="5">
        <f t="shared" si="9"/>
        <v>1</v>
      </c>
      <c r="N142" s="4">
        <v>187688005.40000001</v>
      </c>
      <c r="O142" s="5">
        <f t="shared" si="10"/>
        <v>0.732886895080056</v>
      </c>
      <c r="P142" s="4">
        <v>187688005.40000001</v>
      </c>
    </row>
    <row r="143" spans="1:16" ht="31.2" x14ac:dyDescent="0.3">
      <c r="A143" s="2" t="s">
        <v>49</v>
      </c>
      <c r="B143" s="2" t="s">
        <v>77</v>
      </c>
      <c r="C143" s="2" t="s">
        <v>51</v>
      </c>
      <c r="D143" s="2" t="s">
        <v>18</v>
      </c>
      <c r="E143" s="2" t="s">
        <v>98</v>
      </c>
      <c r="F143" s="2" t="s">
        <v>119</v>
      </c>
      <c r="G143" s="2" t="s">
        <v>21</v>
      </c>
      <c r="H143" s="3" t="s">
        <v>103</v>
      </c>
      <c r="I143" s="4">
        <v>301450034</v>
      </c>
      <c r="J143" s="4">
        <v>301450034</v>
      </c>
      <c r="K143" s="4">
        <v>0</v>
      </c>
      <c r="L143" s="4">
        <v>301450034</v>
      </c>
      <c r="M143" s="5">
        <f t="shared" si="9"/>
        <v>1</v>
      </c>
      <c r="N143" s="4">
        <v>220928779.43000001</v>
      </c>
      <c r="O143" s="5">
        <f t="shared" si="10"/>
        <v>0.7328868950467593</v>
      </c>
      <c r="P143" s="4">
        <v>220928779.43000001</v>
      </c>
    </row>
    <row r="144" spans="1:16" ht="31.2" x14ac:dyDescent="0.3">
      <c r="A144" s="2" t="s">
        <v>49</v>
      </c>
      <c r="B144" s="2" t="s">
        <v>77</v>
      </c>
      <c r="C144" s="2" t="s">
        <v>51</v>
      </c>
      <c r="D144" s="2" t="s">
        <v>18</v>
      </c>
      <c r="E144" s="2" t="s">
        <v>98</v>
      </c>
      <c r="F144" s="2" t="s">
        <v>118</v>
      </c>
      <c r="G144" s="2" t="s">
        <v>21</v>
      </c>
      <c r="H144" s="3" t="s">
        <v>103</v>
      </c>
      <c r="I144" s="4">
        <v>1554392748</v>
      </c>
      <c r="J144" s="4">
        <v>1554392748</v>
      </c>
      <c r="K144" s="4">
        <v>0</v>
      </c>
      <c r="L144" s="4">
        <v>1554392748</v>
      </c>
      <c r="M144" s="5">
        <f t="shared" si="9"/>
        <v>1</v>
      </c>
      <c r="N144" s="4">
        <v>1139194074.1099999</v>
      </c>
      <c r="O144" s="5">
        <f t="shared" si="10"/>
        <v>0.73288689462542445</v>
      </c>
      <c r="P144" s="4">
        <v>1139194074.1099999</v>
      </c>
    </row>
    <row r="145" spans="1:16" ht="31.2" x14ac:dyDescent="0.3">
      <c r="A145" s="2" t="s">
        <v>49</v>
      </c>
      <c r="B145" s="2" t="s">
        <v>77</v>
      </c>
      <c r="C145" s="2" t="s">
        <v>51</v>
      </c>
      <c r="D145" s="2" t="s">
        <v>18</v>
      </c>
      <c r="E145" s="2" t="s">
        <v>98</v>
      </c>
      <c r="F145" s="2" t="s">
        <v>117</v>
      </c>
      <c r="G145" s="2" t="s">
        <v>21</v>
      </c>
      <c r="H145" s="3" t="s">
        <v>103</v>
      </c>
      <c r="I145" s="4">
        <v>1697363234</v>
      </c>
      <c r="J145" s="4">
        <v>1697363234</v>
      </c>
      <c r="K145" s="4">
        <v>0</v>
      </c>
      <c r="L145" s="4">
        <v>1697363234</v>
      </c>
      <c r="M145" s="5">
        <f t="shared" si="9"/>
        <v>1</v>
      </c>
      <c r="N145" s="4">
        <v>1243975269.3800001</v>
      </c>
      <c r="O145" s="5">
        <f t="shared" si="10"/>
        <v>0.73288689448542643</v>
      </c>
      <c r="P145" s="4">
        <v>1243975269.3800001</v>
      </c>
    </row>
    <row r="146" spans="1:16" ht="109.2" x14ac:dyDescent="0.3">
      <c r="A146" s="6" t="s">
        <v>49</v>
      </c>
      <c r="B146" s="6" t="s">
        <v>77</v>
      </c>
      <c r="C146" s="6" t="s">
        <v>51</v>
      </c>
      <c r="D146" s="6" t="s">
        <v>35</v>
      </c>
      <c r="E146" s="6"/>
      <c r="F146" s="6"/>
      <c r="G146" s="6"/>
      <c r="H146" s="7" t="s">
        <v>85</v>
      </c>
      <c r="I146" s="8">
        <v>3968615597</v>
      </c>
      <c r="J146" s="8">
        <v>3968615597</v>
      </c>
      <c r="K146" s="8">
        <v>0</v>
      </c>
      <c r="L146" s="8">
        <v>3968615597</v>
      </c>
      <c r="M146" s="5">
        <f t="shared" si="9"/>
        <v>1</v>
      </c>
      <c r="N146" s="8">
        <v>2908546359.4299998</v>
      </c>
      <c r="O146" s="5">
        <f t="shared" si="10"/>
        <v>0.73288689426828346</v>
      </c>
      <c r="P146" s="8">
        <v>2908546359.4299998</v>
      </c>
    </row>
    <row r="147" spans="1:16" ht="31.2" x14ac:dyDescent="0.3">
      <c r="A147" s="2" t="s">
        <v>49</v>
      </c>
      <c r="B147" s="2" t="s">
        <v>77</v>
      </c>
      <c r="C147" s="2" t="s">
        <v>51</v>
      </c>
      <c r="D147" s="2" t="s">
        <v>35</v>
      </c>
      <c r="E147" s="2" t="s">
        <v>98</v>
      </c>
      <c r="F147" s="2" t="s">
        <v>116</v>
      </c>
      <c r="G147" s="2" t="s">
        <v>21</v>
      </c>
      <c r="H147" s="3" t="s">
        <v>103</v>
      </c>
      <c r="I147" s="4">
        <v>3230431154</v>
      </c>
      <c r="J147" s="4">
        <v>3230431154</v>
      </c>
      <c r="K147" s="4">
        <v>0</v>
      </c>
      <c r="L147" s="4">
        <v>3230431154</v>
      </c>
      <c r="M147" s="5">
        <f t="shared" si="9"/>
        <v>1</v>
      </c>
      <c r="N147" s="4">
        <v>2367540656.1300001</v>
      </c>
      <c r="O147" s="5">
        <f t="shared" si="10"/>
        <v>0.73288689443155364</v>
      </c>
      <c r="P147" s="4">
        <v>2367540656.1300001</v>
      </c>
    </row>
    <row r="148" spans="1:16" ht="31.2" x14ac:dyDescent="0.3">
      <c r="A148" s="2" t="s">
        <v>49</v>
      </c>
      <c r="B148" s="2" t="s">
        <v>77</v>
      </c>
      <c r="C148" s="2" t="s">
        <v>51</v>
      </c>
      <c r="D148" s="2" t="s">
        <v>35</v>
      </c>
      <c r="E148" s="2" t="s">
        <v>98</v>
      </c>
      <c r="F148" s="2" t="s">
        <v>115</v>
      </c>
      <c r="G148" s="2" t="s">
        <v>21</v>
      </c>
      <c r="H148" s="3" t="s">
        <v>103</v>
      </c>
      <c r="I148" s="4">
        <v>96860166</v>
      </c>
      <c r="J148" s="4">
        <v>96860166</v>
      </c>
      <c r="K148" s="4">
        <v>0</v>
      </c>
      <c r="L148" s="4">
        <v>96860166</v>
      </c>
      <c r="M148" s="5">
        <f t="shared" si="9"/>
        <v>1</v>
      </c>
      <c r="N148" s="4">
        <v>70987546.049999997</v>
      </c>
      <c r="O148" s="5">
        <f t="shared" si="10"/>
        <v>0.73288689232682092</v>
      </c>
      <c r="P148" s="4">
        <v>70987546.049999997</v>
      </c>
    </row>
    <row r="149" spans="1:16" ht="31.2" x14ac:dyDescent="0.3">
      <c r="A149" s="2" t="s">
        <v>49</v>
      </c>
      <c r="B149" s="2" t="s">
        <v>77</v>
      </c>
      <c r="C149" s="2" t="s">
        <v>51</v>
      </c>
      <c r="D149" s="2" t="s">
        <v>35</v>
      </c>
      <c r="E149" s="2" t="s">
        <v>98</v>
      </c>
      <c r="F149" s="2" t="s">
        <v>114</v>
      </c>
      <c r="G149" s="2" t="s">
        <v>21</v>
      </c>
      <c r="H149" s="3" t="s">
        <v>103</v>
      </c>
      <c r="I149" s="4">
        <v>641324277</v>
      </c>
      <c r="J149" s="4">
        <v>641324277</v>
      </c>
      <c r="K149" s="4">
        <v>0</v>
      </c>
      <c r="L149" s="4">
        <v>641324277</v>
      </c>
      <c r="M149" s="5">
        <f t="shared" si="9"/>
        <v>1</v>
      </c>
      <c r="N149" s="4">
        <v>470018157.25</v>
      </c>
      <c r="O149" s="5">
        <f t="shared" si="10"/>
        <v>0.73288689373909355</v>
      </c>
      <c r="P149" s="4">
        <v>470018157.25</v>
      </c>
    </row>
    <row r="150" spans="1:16" ht="93.6" x14ac:dyDescent="0.3">
      <c r="A150" s="6" t="s">
        <v>49</v>
      </c>
      <c r="B150" s="6" t="s">
        <v>77</v>
      </c>
      <c r="C150" s="6" t="s">
        <v>51</v>
      </c>
      <c r="D150" s="6" t="s">
        <v>71</v>
      </c>
      <c r="E150" s="6"/>
      <c r="F150" s="6"/>
      <c r="G150" s="6"/>
      <c r="H150" s="7" t="s">
        <v>86</v>
      </c>
      <c r="I150" s="8">
        <v>16831971200</v>
      </c>
      <c r="J150" s="8">
        <v>16831971200</v>
      </c>
      <c r="K150" s="8">
        <v>0</v>
      </c>
      <c r="L150" s="8">
        <v>16831971200</v>
      </c>
      <c r="M150" s="5">
        <f t="shared" si="9"/>
        <v>1</v>
      </c>
      <c r="N150" s="8">
        <v>6732788480</v>
      </c>
      <c r="O150" s="5">
        <f t="shared" si="10"/>
        <v>0.4</v>
      </c>
      <c r="P150" s="8">
        <v>6732788480</v>
      </c>
    </row>
    <row r="151" spans="1:16" ht="31.2" x14ac:dyDescent="0.3">
      <c r="A151" s="2" t="s">
        <v>49</v>
      </c>
      <c r="B151" s="2" t="s">
        <v>77</v>
      </c>
      <c r="C151" s="2" t="s">
        <v>51</v>
      </c>
      <c r="D151" s="2" t="s">
        <v>71</v>
      </c>
      <c r="E151" s="2" t="s">
        <v>98</v>
      </c>
      <c r="F151" s="2" t="s">
        <v>113</v>
      </c>
      <c r="G151" s="2" t="s">
        <v>21</v>
      </c>
      <c r="H151" s="3" t="s">
        <v>103</v>
      </c>
      <c r="I151" s="4">
        <v>1100000000</v>
      </c>
      <c r="J151" s="4">
        <v>1100000000</v>
      </c>
      <c r="K151" s="4">
        <v>0</v>
      </c>
      <c r="L151" s="4">
        <v>1100000000</v>
      </c>
      <c r="M151" s="5">
        <f t="shared" si="9"/>
        <v>1</v>
      </c>
      <c r="N151" s="4">
        <v>0</v>
      </c>
      <c r="O151" s="5">
        <f t="shared" si="10"/>
        <v>0</v>
      </c>
      <c r="P151" s="4">
        <v>0</v>
      </c>
    </row>
    <row r="152" spans="1:16" ht="31.2" x14ac:dyDescent="0.3">
      <c r="A152" s="2" t="s">
        <v>49</v>
      </c>
      <c r="B152" s="2" t="s">
        <v>77</v>
      </c>
      <c r="C152" s="2" t="s">
        <v>51</v>
      </c>
      <c r="D152" s="2" t="s">
        <v>71</v>
      </c>
      <c r="E152" s="2" t="s">
        <v>98</v>
      </c>
      <c r="F152" s="2" t="s">
        <v>112</v>
      </c>
      <c r="G152" s="2" t="s">
        <v>21</v>
      </c>
      <c r="H152" s="3" t="s">
        <v>103</v>
      </c>
      <c r="I152" s="4">
        <v>1800000000</v>
      </c>
      <c r="J152" s="4">
        <v>1800000000</v>
      </c>
      <c r="K152" s="4">
        <v>0</v>
      </c>
      <c r="L152" s="4">
        <v>1800000000</v>
      </c>
      <c r="M152" s="5">
        <f t="shared" si="9"/>
        <v>1</v>
      </c>
      <c r="N152" s="4">
        <v>1800000000</v>
      </c>
      <c r="O152" s="5">
        <f t="shared" si="10"/>
        <v>1</v>
      </c>
      <c r="P152" s="4">
        <v>1800000000</v>
      </c>
    </row>
    <row r="153" spans="1:16" ht="31.2" x14ac:dyDescent="0.3">
      <c r="A153" s="2" t="s">
        <v>49</v>
      </c>
      <c r="B153" s="2" t="s">
        <v>77</v>
      </c>
      <c r="C153" s="2" t="s">
        <v>51</v>
      </c>
      <c r="D153" s="2" t="s">
        <v>71</v>
      </c>
      <c r="E153" s="2" t="s">
        <v>98</v>
      </c>
      <c r="F153" s="2" t="s">
        <v>111</v>
      </c>
      <c r="G153" s="2" t="s">
        <v>21</v>
      </c>
      <c r="H153" s="3" t="s">
        <v>103</v>
      </c>
      <c r="I153" s="4">
        <v>13931971200</v>
      </c>
      <c r="J153" s="4">
        <v>13931971200</v>
      </c>
      <c r="K153" s="4">
        <v>0</v>
      </c>
      <c r="L153" s="4">
        <v>13931971200</v>
      </c>
      <c r="M153" s="5">
        <f t="shared" si="9"/>
        <v>1</v>
      </c>
      <c r="N153" s="4">
        <v>4932788480</v>
      </c>
      <c r="O153" s="5">
        <f t="shared" si="10"/>
        <v>0.35406249476025331</v>
      </c>
      <c r="P153" s="4">
        <v>4932788480</v>
      </c>
    </row>
    <row r="154" spans="1:16" ht="46.8" x14ac:dyDescent="0.3">
      <c r="A154" s="6" t="s">
        <v>49</v>
      </c>
      <c r="B154" s="6" t="s">
        <v>87</v>
      </c>
      <c r="C154" s="6" t="s">
        <v>51</v>
      </c>
      <c r="D154" s="6" t="s">
        <v>88</v>
      </c>
      <c r="E154" s="6"/>
      <c r="F154" s="6"/>
      <c r="G154" s="6"/>
      <c r="H154" s="7" t="s">
        <v>89</v>
      </c>
      <c r="I154" s="8">
        <v>3640630837</v>
      </c>
      <c r="J154" s="8">
        <v>2131818709</v>
      </c>
      <c r="K154" s="8">
        <v>1508812128</v>
      </c>
      <c r="L154" s="8">
        <v>1170993205</v>
      </c>
      <c r="M154" s="5">
        <f t="shared" si="9"/>
        <v>0.32164568653847286</v>
      </c>
      <c r="N154" s="8">
        <v>779885020</v>
      </c>
      <c r="O154" s="5">
        <f t="shared" si="10"/>
        <v>0.21421700109606581</v>
      </c>
      <c r="P154" s="8">
        <v>736222616</v>
      </c>
    </row>
    <row r="155" spans="1:16" ht="31.2" x14ac:dyDescent="0.3">
      <c r="A155" s="2" t="s">
        <v>49</v>
      </c>
      <c r="B155" s="2" t="s">
        <v>87</v>
      </c>
      <c r="C155" s="2" t="s">
        <v>51</v>
      </c>
      <c r="D155" s="2" t="s">
        <v>88</v>
      </c>
      <c r="E155" s="2" t="s">
        <v>98</v>
      </c>
      <c r="F155" s="2" t="s">
        <v>110</v>
      </c>
      <c r="G155" s="2" t="s">
        <v>16</v>
      </c>
      <c r="H155" s="3" t="s">
        <v>96</v>
      </c>
      <c r="I155" s="4">
        <v>401556960</v>
      </c>
      <c r="J155" s="4">
        <v>134738527</v>
      </c>
      <c r="K155" s="4">
        <v>266818433</v>
      </c>
      <c r="L155" s="4">
        <v>134738527</v>
      </c>
      <c r="M155" s="5">
        <f t="shared" si="9"/>
        <v>0.33554026058968073</v>
      </c>
      <c r="N155" s="4">
        <v>46109667</v>
      </c>
      <c r="O155" s="5">
        <f t="shared" si="10"/>
        <v>0.1148272140520239</v>
      </c>
      <c r="P155" s="4">
        <v>46109667</v>
      </c>
    </row>
    <row r="156" spans="1:16" ht="31.2" x14ac:dyDescent="0.3">
      <c r="A156" s="2" t="s">
        <v>49</v>
      </c>
      <c r="B156" s="2" t="s">
        <v>87</v>
      </c>
      <c r="C156" s="2" t="s">
        <v>51</v>
      </c>
      <c r="D156" s="2" t="s">
        <v>88</v>
      </c>
      <c r="E156" s="2" t="s">
        <v>98</v>
      </c>
      <c r="F156" s="2" t="s">
        <v>109</v>
      </c>
      <c r="G156" s="2" t="s">
        <v>16</v>
      </c>
      <c r="H156" s="3" t="s">
        <v>96</v>
      </c>
      <c r="I156" s="4">
        <v>2254458877</v>
      </c>
      <c r="J156" s="4">
        <v>1742474865</v>
      </c>
      <c r="K156" s="4">
        <v>511984012</v>
      </c>
      <c r="L156" s="4">
        <v>1036254678</v>
      </c>
      <c r="M156" s="5">
        <f t="shared" si="9"/>
        <v>0.45964674209491024</v>
      </c>
      <c r="N156" s="4">
        <v>733775353</v>
      </c>
      <c r="O156" s="5">
        <f t="shared" si="10"/>
        <v>0.32547737307873725</v>
      </c>
      <c r="P156" s="4">
        <v>690112949</v>
      </c>
    </row>
    <row r="157" spans="1:16" ht="31.2" x14ac:dyDescent="0.3">
      <c r="A157" s="2" t="s">
        <v>49</v>
      </c>
      <c r="B157" s="2" t="s">
        <v>87</v>
      </c>
      <c r="C157" s="2" t="s">
        <v>51</v>
      </c>
      <c r="D157" s="2" t="s">
        <v>88</v>
      </c>
      <c r="E157" s="2" t="s">
        <v>98</v>
      </c>
      <c r="F157" s="2" t="s">
        <v>108</v>
      </c>
      <c r="G157" s="2" t="s">
        <v>16</v>
      </c>
      <c r="H157" s="3" t="s">
        <v>96</v>
      </c>
      <c r="I157" s="4">
        <v>273877000</v>
      </c>
      <c r="J157" s="4">
        <v>0</v>
      </c>
      <c r="K157" s="4">
        <v>273877000</v>
      </c>
      <c r="L157" s="4">
        <v>0</v>
      </c>
      <c r="M157" s="5">
        <f t="shared" si="9"/>
        <v>0</v>
      </c>
      <c r="N157" s="4">
        <v>0</v>
      </c>
      <c r="O157" s="5">
        <f t="shared" si="10"/>
        <v>0</v>
      </c>
      <c r="P157" s="4">
        <v>0</v>
      </c>
    </row>
    <row r="158" spans="1:16" ht="31.2" x14ac:dyDescent="0.3">
      <c r="A158" s="2" t="s">
        <v>49</v>
      </c>
      <c r="B158" s="2" t="s">
        <v>87</v>
      </c>
      <c r="C158" s="2" t="s">
        <v>51</v>
      </c>
      <c r="D158" s="2" t="s">
        <v>88</v>
      </c>
      <c r="E158" s="2" t="s">
        <v>98</v>
      </c>
      <c r="F158" s="2" t="s">
        <v>107</v>
      </c>
      <c r="G158" s="2" t="s">
        <v>16</v>
      </c>
      <c r="H158" s="3" t="s">
        <v>96</v>
      </c>
      <c r="I158" s="4">
        <v>350000000</v>
      </c>
      <c r="J158" s="4">
        <v>0</v>
      </c>
      <c r="K158" s="4">
        <v>350000000</v>
      </c>
      <c r="L158" s="4">
        <v>0</v>
      </c>
      <c r="M158" s="5">
        <f t="shared" si="9"/>
        <v>0</v>
      </c>
      <c r="N158" s="4">
        <v>0</v>
      </c>
      <c r="O158" s="5">
        <f t="shared" si="10"/>
        <v>0</v>
      </c>
      <c r="P158" s="4">
        <v>0</v>
      </c>
    </row>
    <row r="159" spans="1:16" ht="31.2" x14ac:dyDescent="0.3">
      <c r="A159" s="2" t="s">
        <v>49</v>
      </c>
      <c r="B159" s="2" t="s">
        <v>87</v>
      </c>
      <c r="C159" s="2" t="s">
        <v>51</v>
      </c>
      <c r="D159" s="2" t="s">
        <v>88</v>
      </c>
      <c r="E159" s="2" t="s">
        <v>98</v>
      </c>
      <c r="F159" s="2" t="s">
        <v>106</v>
      </c>
      <c r="G159" s="2" t="s">
        <v>16</v>
      </c>
      <c r="H159" s="3" t="s">
        <v>96</v>
      </c>
      <c r="I159" s="4">
        <v>360738000</v>
      </c>
      <c r="J159" s="4">
        <v>254605317</v>
      </c>
      <c r="K159" s="4">
        <v>106132683</v>
      </c>
      <c r="L159" s="4">
        <v>0</v>
      </c>
      <c r="M159" s="5">
        <f t="shared" si="9"/>
        <v>0</v>
      </c>
      <c r="N159" s="4">
        <v>0</v>
      </c>
      <c r="O159" s="5">
        <f t="shared" si="10"/>
        <v>0</v>
      </c>
      <c r="P159" s="4">
        <v>0</v>
      </c>
    </row>
    <row r="160" spans="1:16" ht="62.4" x14ac:dyDescent="0.3">
      <c r="A160" s="6" t="s">
        <v>49</v>
      </c>
      <c r="B160" s="6" t="s">
        <v>87</v>
      </c>
      <c r="C160" s="6" t="s">
        <v>51</v>
      </c>
      <c r="D160" s="6" t="s">
        <v>90</v>
      </c>
      <c r="E160" s="6"/>
      <c r="F160" s="6"/>
      <c r="G160" s="6"/>
      <c r="H160" s="7" t="s">
        <v>91</v>
      </c>
      <c r="I160" s="8">
        <v>3288000000</v>
      </c>
      <c r="J160" s="8">
        <v>3286788722</v>
      </c>
      <c r="K160" s="8">
        <v>1211278</v>
      </c>
      <c r="L160" s="8">
        <v>2268401752</v>
      </c>
      <c r="M160" s="5">
        <f t="shared" si="9"/>
        <v>0.68990320924574211</v>
      </c>
      <c r="N160" s="8">
        <v>980348529</v>
      </c>
      <c r="O160" s="5">
        <f t="shared" si="10"/>
        <v>0.29815952828467152</v>
      </c>
      <c r="P160" s="8">
        <v>980348529</v>
      </c>
    </row>
    <row r="161" spans="1:16" ht="31.2" x14ac:dyDescent="0.3">
      <c r="A161" s="2" t="s">
        <v>49</v>
      </c>
      <c r="B161" s="2" t="s">
        <v>87</v>
      </c>
      <c r="C161" s="2" t="s">
        <v>51</v>
      </c>
      <c r="D161" s="2" t="s">
        <v>90</v>
      </c>
      <c r="E161" s="2" t="s">
        <v>98</v>
      </c>
      <c r="F161" s="2" t="s">
        <v>105</v>
      </c>
      <c r="G161" s="2" t="s">
        <v>16</v>
      </c>
      <c r="H161" s="3" t="s">
        <v>96</v>
      </c>
      <c r="I161" s="4">
        <v>3288000000</v>
      </c>
      <c r="J161" s="4">
        <v>3286788722</v>
      </c>
      <c r="K161" s="4">
        <v>1211278</v>
      </c>
      <c r="L161" s="4">
        <v>2268401752</v>
      </c>
      <c r="M161" s="5">
        <f t="shared" si="9"/>
        <v>0.68990320924574211</v>
      </c>
      <c r="N161" s="4">
        <v>980348529</v>
      </c>
      <c r="O161" s="5">
        <f t="shared" si="10"/>
        <v>0.29815952828467152</v>
      </c>
      <c r="P161" s="4">
        <v>980348529</v>
      </c>
    </row>
    <row r="162" spans="1:16" ht="62.4" x14ac:dyDescent="0.3">
      <c r="A162" s="6" t="s">
        <v>49</v>
      </c>
      <c r="B162" s="6" t="s">
        <v>87</v>
      </c>
      <c r="C162" s="6" t="s">
        <v>51</v>
      </c>
      <c r="D162" s="6" t="s">
        <v>92</v>
      </c>
      <c r="E162" s="6"/>
      <c r="F162" s="6"/>
      <c r="G162" s="6"/>
      <c r="H162" s="7" t="s">
        <v>93</v>
      </c>
      <c r="I162" s="8">
        <v>2412332970</v>
      </c>
      <c r="J162" s="8">
        <v>1914366876</v>
      </c>
      <c r="K162" s="8">
        <v>497966094</v>
      </c>
      <c r="L162" s="8">
        <v>498940248</v>
      </c>
      <c r="M162" s="5">
        <f t="shared" si="9"/>
        <v>0.20682893041917011</v>
      </c>
      <c r="N162" s="8">
        <v>294284389</v>
      </c>
      <c r="O162" s="5">
        <f t="shared" si="10"/>
        <v>0.1219916125426085</v>
      </c>
      <c r="P162" s="8">
        <v>266246100</v>
      </c>
    </row>
    <row r="163" spans="1:16" ht="31.2" x14ac:dyDescent="0.3">
      <c r="A163" s="2" t="s">
        <v>49</v>
      </c>
      <c r="B163" s="2" t="s">
        <v>87</v>
      </c>
      <c r="C163" s="2" t="s">
        <v>51</v>
      </c>
      <c r="D163" s="2" t="s">
        <v>92</v>
      </c>
      <c r="E163" s="2" t="s">
        <v>98</v>
      </c>
      <c r="F163" s="2" t="s">
        <v>104</v>
      </c>
      <c r="G163" s="2" t="s">
        <v>16</v>
      </c>
      <c r="H163" s="3" t="s">
        <v>96</v>
      </c>
      <c r="I163" s="4">
        <v>419740248</v>
      </c>
      <c r="J163" s="4">
        <v>419740248</v>
      </c>
      <c r="K163" s="4">
        <v>0</v>
      </c>
      <c r="L163" s="4">
        <v>419740248</v>
      </c>
      <c r="M163" s="5">
        <f t="shared" si="9"/>
        <v>1</v>
      </c>
      <c r="N163" s="4">
        <v>294284389</v>
      </c>
      <c r="O163" s="5">
        <f t="shared" si="10"/>
        <v>0.70111072360161186</v>
      </c>
      <c r="P163" s="4">
        <v>266246100</v>
      </c>
    </row>
    <row r="164" spans="1:16" ht="31.2" x14ac:dyDescent="0.3">
      <c r="A164" s="2" t="s">
        <v>49</v>
      </c>
      <c r="B164" s="2" t="s">
        <v>87</v>
      </c>
      <c r="C164" s="2" t="s">
        <v>51</v>
      </c>
      <c r="D164" s="2" t="s">
        <v>92</v>
      </c>
      <c r="E164" s="2" t="s">
        <v>98</v>
      </c>
      <c r="F164" s="2" t="s">
        <v>104</v>
      </c>
      <c r="G164" s="2" t="s">
        <v>21</v>
      </c>
      <c r="H164" s="3" t="s">
        <v>103</v>
      </c>
      <c r="I164" s="4">
        <v>1992592722</v>
      </c>
      <c r="J164" s="4">
        <v>1494626628</v>
      </c>
      <c r="K164" s="4">
        <v>497966094</v>
      </c>
      <c r="L164" s="4">
        <v>79200000</v>
      </c>
      <c r="M164" s="5">
        <f t="shared" si="9"/>
        <v>3.9747209314558565E-2</v>
      </c>
      <c r="N164" s="4">
        <v>0</v>
      </c>
      <c r="O164" s="5">
        <f t="shared" si="10"/>
        <v>0</v>
      </c>
      <c r="P164" s="4">
        <v>0</v>
      </c>
    </row>
    <row r="165" spans="1:16" ht="78" x14ac:dyDescent="0.3">
      <c r="A165" s="6" t="s">
        <v>49</v>
      </c>
      <c r="B165" s="6" t="s">
        <v>87</v>
      </c>
      <c r="C165" s="6" t="s">
        <v>51</v>
      </c>
      <c r="D165" s="6" t="s">
        <v>38</v>
      </c>
      <c r="E165" s="6"/>
      <c r="F165" s="6"/>
      <c r="G165" s="6"/>
      <c r="H165" s="7" t="s">
        <v>94</v>
      </c>
      <c r="I165" s="8">
        <v>23330000000</v>
      </c>
      <c r="J165" s="8">
        <v>19992430165</v>
      </c>
      <c r="K165" s="8">
        <v>3337569835</v>
      </c>
      <c r="L165" s="8">
        <v>16900511864</v>
      </c>
      <c r="M165" s="5">
        <f t="shared" si="9"/>
        <v>0.72441113861980277</v>
      </c>
      <c r="N165" s="8">
        <v>8555302915</v>
      </c>
      <c r="O165" s="5">
        <f t="shared" si="10"/>
        <v>0.36670822610372911</v>
      </c>
      <c r="P165" s="8">
        <v>8278454908</v>
      </c>
    </row>
    <row r="166" spans="1:16" ht="31.2" x14ac:dyDescent="0.3">
      <c r="A166" s="2" t="s">
        <v>49</v>
      </c>
      <c r="B166" s="2" t="s">
        <v>87</v>
      </c>
      <c r="C166" s="2" t="s">
        <v>51</v>
      </c>
      <c r="D166" s="2" t="s">
        <v>38</v>
      </c>
      <c r="E166" s="2" t="s">
        <v>98</v>
      </c>
      <c r="F166" s="2" t="s">
        <v>102</v>
      </c>
      <c r="G166" s="2" t="s">
        <v>16</v>
      </c>
      <c r="H166" s="3" t="s">
        <v>96</v>
      </c>
      <c r="I166" s="4">
        <v>986919864</v>
      </c>
      <c r="J166" s="4">
        <v>811407220</v>
      </c>
      <c r="K166" s="4">
        <v>175512644</v>
      </c>
      <c r="L166" s="4">
        <v>691819280</v>
      </c>
      <c r="M166" s="5">
        <f t="shared" si="9"/>
        <v>0.70098830232887077</v>
      </c>
      <c r="N166" s="4">
        <v>149212164</v>
      </c>
      <c r="O166" s="5">
        <f t="shared" si="10"/>
        <v>0.15118974644531016</v>
      </c>
      <c r="P166" s="4">
        <v>141015286</v>
      </c>
    </row>
    <row r="167" spans="1:16" ht="31.2" x14ac:dyDescent="0.3">
      <c r="A167" s="2" t="s">
        <v>49</v>
      </c>
      <c r="B167" s="2" t="s">
        <v>87</v>
      </c>
      <c r="C167" s="2" t="s">
        <v>51</v>
      </c>
      <c r="D167" s="2" t="s">
        <v>38</v>
      </c>
      <c r="E167" s="2" t="s">
        <v>98</v>
      </c>
      <c r="F167" s="2" t="s">
        <v>101</v>
      </c>
      <c r="G167" s="2" t="s">
        <v>16</v>
      </c>
      <c r="H167" s="3" t="s">
        <v>96</v>
      </c>
      <c r="I167" s="4">
        <v>20652593651</v>
      </c>
      <c r="J167" s="4">
        <v>18523838164</v>
      </c>
      <c r="K167" s="4">
        <v>2128755487</v>
      </c>
      <c r="L167" s="4">
        <v>15989038584</v>
      </c>
      <c r="M167" s="5">
        <f t="shared" si="9"/>
        <v>0.77419034404067744</v>
      </c>
      <c r="N167" s="4">
        <v>8250524301</v>
      </c>
      <c r="O167" s="5">
        <f t="shared" si="10"/>
        <v>0.39949095210133617</v>
      </c>
      <c r="P167" s="4">
        <v>7991177672</v>
      </c>
    </row>
    <row r="168" spans="1:16" ht="31.2" x14ac:dyDescent="0.3">
      <c r="A168" s="2" t="s">
        <v>49</v>
      </c>
      <c r="B168" s="2" t="s">
        <v>87</v>
      </c>
      <c r="C168" s="2" t="s">
        <v>51</v>
      </c>
      <c r="D168" s="2" t="s">
        <v>38</v>
      </c>
      <c r="E168" s="2" t="s">
        <v>98</v>
      </c>
      <c r="F168" s="2" t="s">
        <v>100</v>
      </c>
      <c r="G168" s="2" t="s">
        <v>16</v>
      </c>
      <c r="H168" s="3" t="s">
        <v>96</v>
      </c>
      <c r="I168" s="4">
        <v>1690486485</v>
      </c>
      <c r="J168" s="4">
        <v>657184781</v>
      </c>
      <c r="K168" s="4">
        <v>1033301704</v>
      </c>
      <c r="L168" s="4">
        <v>219654000</v>
      </c>
      <c r="M168" s="5">
        <f t="shared" si="9"/>
        <v>0.12993537774423555</v>
      </c>
      <c r="N168" s="4">
        <v>155566450</v>
      </c>
      <c r="O168" s="5">
        <f t="shared" si="10"/>
        <v>9.2024663539383461E-2</v>
      </c>
      <c r="P168" s="4">
        <v>146261950</v>
      </c>
    </row>
    <row r="169" spans="1:16" ht="109.2" x14ac:dyDescent="0.3">
      <c r="A169" s="6" t="s">
        <v>49</v>
      </c>
      <c r="B169" s="6" t="s">
        <v>87</v>
      </c>
      <c r="C169" s="6" t="s">
        <v>51</v>
      </c>
      <c r="D169" s="6" t="s">
        <v>41</v>
      </c>
      <c r="E169" s="6"/>
      <c r="F169" s="6"/>
      <c r="G169" s="6"/>
      <c r="H169" s="7" t="s">
        <v>95</v>
      </c>
      <c r="I169" s="8">
        <v>27080231363</v>
      </c>
      <c r="J169" s="8">
        <v>24590361548.799999</v>
      </c>
      <c r="K169" s="8">
        <v>2489869814.1999998</v>
      </c>
      <c r="L169" s="8">
        <v>17076154179.34</v>
      </c>
      <c r="M169" s="5">
        <f t="shared" si="9"/>
        <v>0.63057637693122981</v>
      </c>
      <c r="N169" s="8">
        <v>9314613556.3199997</v>
      </c>
      <c r="O169" s="5">
        <f t="shared" si="10"/>
        <v>0.34396358847386554</v>
      </c>
      <c r="P169" s="8">
        <v>9218082474.3199997</v>
      </c>
    </row>
    <row r="170" spans="1:16" ht="31.2" x14ac:dyDescent="0.3">
      <c r="A170" s="2" t="s">
        <v>49</v>
      </c>
      <c r="B170" s="2" t="s">
        <v>87</v>
      </c>
      <c r="C170" s="2" t="s">
        <v>51</v>
      </c>
      <c r="D170" s="2" t="s">
        <v>41</v>
      </c>
      <c r="E170" s="2" t="s">
        <v>98</v>
      </c>
      <c r="F170" s="2" t="s">
        <v>99</v>
      </c>
      <c r="G170" s="2" t="s">
        <v>16</v>
      </c>
      <c r="H170" s="3" t="s">
        <v>96</v>
      </c>
      <c r="I170" s="4">
        <v>2200000000</v>
      </c>
      <c r="J170" s="4">
        <v>1771566634</v>
      </c>
      <c r="K170" s="4">
        <v>428433366</v>
      </c>
      <c r="L170" s="4">
        <v>1296608634</v>
      </c>
      <c r="M170" s="5">
        <f t="shared" si="9"/>
        <v>0.58936756090909093</v>
      </c>
      <c r="N170" s="4">
        <v>800713032</v>
      </c>
      <c r="O170" s="5">
        <f t="shared" si="10"/>
        <v>0.36396046909090907</v>
      </c>
      <c r="P170" s="4">
        <v>762144032</v>
      </c>
    </row>
    <row r="171" spans="1:16" ht="31.2" x14ac:dyDescent="0.3">
      <c r="A171" s="2" t="s">
        <v>49</v>
      </c>
      <c r="B171" s="2" t="s">
        <v>87</v>
      </c>
      <c r="C171" s="2" t="s">
        <v>51</v>
      </c>
      <c r="D171" s="2" t="s">
        <v>41</v>
      </c>
      <c r="E171" s="2" t="s">
        <v>98</v>
      </c>
      <c r="F171" s="2" t="s">
        <v>97</v>
      </c>
      <c r="G171" s="2" t="s">
        <v>16</v>
      </c>
      <c r="H171" s="3" t="s">
        <v>96</v>
      </c>
      <c r="I171" s="4">
        <v>24880231363</v>
      </c>
      <c r="J171" s="4">
        <v>22818794914.799999</v>
      </c>
      <c r="K171" s="4">
        <v>2061436448.2</v>
      </c>
      <c r="L171" s="4">
        <v>15779545545.34</v>
      </c>
      <c r="M171" s="5">
        <f t="shared" si="9"/>
        <v>0.63422020941518042</v>
      </c>
      <c r="N171" s="4">
        <v>8513900524.3199997</v>
      </c>
      <c r="O171" s="5">
        <f t="shared" si="10"/>
        <v>0.34219539200030225</v>
      </c>
      <c r="P171" s="4">
        <v>8455938442.3199997</v>
      </c>
    </row>
    <row r="172" spans="1:16" x14ac:dyDescent="0.3">
      <c r="A172" s="28" t="s">
        <v>199</v>
      </c>
    </row>
  </sheetData>
  <autoFilter ref="A7:P171"/>
  <mergeCells count="5">
    <mergeCell ref="A1:P1"/>
    <mergeCell ref="A2:P2"/>
    <mergeCell ref="A3:P3"/>
    <mergeCell ref="A4:P4"/>
    <mergeCell ref="A5:P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Esteven Oliveros Avila</dc:creator>
  <cp:lastModifiedBy>Ricardo Rodolfo Mendigaña Serje</cp:lastModifiedBy>
  <dcterms:created xsi:type="dcterms:W3CDTF">2019-10-01T16:11:51Z</dcterms:created>
  <dcterms:modified xsi:type="dcterms:W3CDTF">2019-10-19T00:11:56Z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