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arpetaTI\Financiera\00 coordinación\Informes para publicación\2019\"/>
    </mc:Choice>
  </mc:AlternateContent>
  <bookViews>
    <workbookView xWindow="0" yWindow="0" windowWidth="19200" windowHeight="6948"/>
  </bookViews>
  <sheets>
    <sheet name="Informe" sheetId="1" r:id="rId1"/>
  </sheets>
  <definedNames>
    <definedName name="_xlnm._FilterDatabase" localSheetId="0" hidden="1">Informe!$A$7:$Q$66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K9" i="1"/>
  <c r="M9" i="1"/>
  <c r="O9" i="1"/>
  <c r="P9" i="1" s="1"/>
  <c r="Q9" i="1"/>
  <c r="I10" i="1"/>
  <c r="J10" i="1"/>
  <c r="J9" i="1" s="1"/>
  <c r="K10" i="1"/>
  <c r="L10" i="1"/>
  <c r="L9" i="1" s="1"/>
  <c r="L8" i="1" s="1"/>
  <c r="M10" i="1"/>
  <c r="N10" i="1"/>
  <c r="O10" i="1"/>
  <c r="P10" i="1"/>
  <c r="Q10" i="1"/>
  <c r="N11" i="1"/>
  <c r="P11" i="1"/>
  <c r="N12" i="1"/>
  <c r="P12" i="1"/>
  <c r="N13" i="1"/>
  <c r="P13" i="1"/>
  <c r="N14" i="1"/>
  <c r="P14" i="1"/>
  <c r="N15" i="1"/>
  <c r="P15" i="1"/>
  <c r="N16" i="1"/>
  <c r="P16" i="1"/>
  <c r="N17" i="1"/>
  <c r="P17" i="1"/>
  <c r="N18" i="1"/>
  <c r="P18" i="1"/>
  <c r="N19" i="1"/>
  <c r="P19" i="1"/>
  <c r="N20" i="1"/>
  <c r="P20" i="1"/>
  <c r="N21" i="1"/>
  <c r="P21" i="1"/>
  <c r="N22" i="1"/>
  <c r="P22" i="1"/>
  <c r="N23" i="1"/>
  <c r="P23" i="1"/>
  <c r="N24" i="1"/>
  <c r="P24" i="1"/>
  <c r="N25" i="1"/>
  <c r="P25" i="1"/>
  <c r="N26" i="1"/>
  <c r="P26" i="1"/>
  <c r="N27" i="1"/>
  <c r="P27" i="1"/>
  <c r="N28" i="1"/>
  <c r="P28" i="1"/>
  <c r="N29" i="1"/>
  <c r="P29" i="1"/>
  <c r="N30" i="1"/>
  <c r="P30" i="1"/>
  <c r="N31" i="1"/>
  <c r="P31" i="1"/>
  <c r="N32" i="1"/>
  <c r="P32" i="1"/>
  <c r="N33" i="1"/>
  <c r="P33" i="1"/>
  <c r="N34" i="1"/>
  <c r="P34" i="1"/>
  <c r="N35" i="1"/>
  <c r="P35" i="1"/>
  <c r="N36" i="1"/>
  <c r="P36" i="1"/>
  <c r="N37" i="1"/>
  <c r="P37" i="1"/>
  <c r="N38" i="1"/>
  <c r="P38" i="1"/>
  <c r="N39" i="1"/>
  <c r="P39" i="1"/>
  <c r="N40" i="1"/>
  <c r="P40" i="1"/>
  <c r="I41" i="1"/>
  <c r="J41" i="1"/>
  <c r="K41" i="1"/>
  <c r="L41" i="1"/>
  <c r="M41" i="1"/>
  <c r="N41" i="1" s="1"/>
  <c r="O41" i="1"/>
  <c r="P41" i="1" s="1"/>
  <c r="Q41" i="1"/>
  <c r="N42" i="1"/>
  <c r="P42" i="1"/>
  <c r="N43" i="1"/>
  <c r="P43" i="1"/>
  <c r="N44" i="1"/>
  <c r="P44" i="1"/>
  <c r="N45" i="1"/>
  <c r="P45" i="1"/>
  <c r="N46" i="1"/>
  <c r="P46" i="1"/>
  <c r="N47" i="1"/>
  <c r="P47" i="1"/>
  <c r="L48" i="1"/>
  <c r="N49" i="1"/>
  <c r="P49" i="1"/>
  <c r="I50" i="1"/>
  <c r="J50" i="1"/>
  <c r="J48" i="1" s="1"/>
  <c r="K50" i="1"/>
  <c r="L50" i="1"/>
  <c r="M50" i="1"/>
  <c r="O50" i="1"/>
  <c r="Q50" i="1"/>
  <c r="N51" i="1"/>
  <c r="P51" i="1"/>
  <c r="N52" i="1"/>
  <c r="P52" i="1"/>
  <c r="N53" i="1"/>
  <c r="P53" i="1"/>
  <c r="N54" i="1"/>
  <c r="P54" i="1"/>
  <c r="N55" i="1"/>
  <c r="P55" i="1"/>
  <c r="J56" i="1"/>
  <c r="L56" i="1"/>
  <c r="I57" i="1"/>
  <c r="I56" i="1" s="1"/>
  <c r="J57" i="1"/>
  <c r="K57" i="1"/>
  <c r="K56" i="1" s="1"/>
  <c r="L57" i="1"/>
  <c r="M57" i="1"/>
  <c r="N57" i="1" s="1"/>
  <c r="O57" i="1"/>
  <c r="O56" i="1" s="1"/>
  <c r="Q57" i="1"/>
  <c r="Q56" i="1" s="1"/>
  <c r="N58" i="1"/>
  <c r="P58" i="1"/>
  <c r="N59" i="1"/>
  <c r="P59" i="1"/>
  <c r="J60" i="1"/>
  <c r="L60" i="1"/>
  <c r="I61" i="1"/>
  <c r="I60" i="1" s="1"/>
  <c r="J61" i="1"/>
  <c r="K61" i="1"/>
  <c r="K60" i="1" s="1"/>
  <c r="L61" i="1"/>
  <c r="M61" i="1"/>
  <c r="M60" i="1" s="1"/>
  <c r="N60" i="1" s="1"/>
  <c r="O61" i="1"/>
  <c r="P61" i="1" s="1"/>
  <c r="Q61" i="1"/>
  <c r="Q60" i="1" s="1"/>
  <c r="N62" i="1"/>
  <c r="P62" i="1"/>
  <c r="N63" i="1"/>
  <c r="P63" i="1"/>
  <c r="J64" i="1"/>
  <c r="L64" i="1"/>
  <c r="I65" i="1"/>
  <c r="I64" i="1" s="1"/>
  <c r="J65" i="1"/>
  <c r="K65" i="1"/>
  <c r="K64" i="1" s="1"/>
  <c r="L65" i="1"/>
  <c r="M65" i="1"/>
  <c r="N65" i="1" s="1"/>
  <c r="O65" i="1"/>
  <c r="O64" i="1" s="1"/>
  <c r="Q65" i="1"/>
  <c r="Q64" i="1" s="1"/>
  <c r="N66" i="1"/>
  <c r="P66" i="1"/>
  <c r="P64" i="1" l="1"/>
  <c r="Q48" i="1"/>
  <c r="K48" i="1"/>
  <c r="J8" i="1"/>
  <c r="O48" i="1"/>
  <c r="K8" i="1"/>
  <c r="P56" i="1"/>
  <c r="I48" i="1"/>
  <c r="Q8" i="1"/>
  <c r="I8" i="1"/>
  <c r="P65" i="1"/>
  <c r="M64" i="1"/>
  <c r="N64" i="1" s="1"/>
  <c r="N61" i="1"/>
  <c r="O60" i="1"/>
  <c r="P60" i="1" s="1"/>
  <c r="P57" i="1"/>
  <c r="M56" i="1"/>
  <c r="N56" i="1" s="1"/>
  <c r="P50" i="1"/>
  <c r="N9" i="1"/>
  <c r="N50" i="1"/>
  <c r="P48" i="1" l="1"/>
  <c r="O8" i="1"/>
  <c r="P8" i="1" s="1"/>
  <c r="M48" i="1"/>
  <c r="N48" i="1" l="1"/>
  <c r="M8" i="1"/>
  <c r="N8" i="1" s="1"/>
</calcChain>
</file>

<file path=xl/sharedStrings.xml><?xml version="1.0" encoding="utf-8"?>
<sst xmlns="http://schemas.openxmlformats.org/spreadsheetml/2006/main" count="356" uniqueCount="102">
  <si>
    <t>CUOTA DE FISCALIZACIÓN Y AUDITAJE</t>
  </si>
  <si>
    <t>01</t>
  </si>
  <si>
    <t>04</t>
  </si>
  <si>
    <t>08</t>
  </si>
  <si>
    <t>A</t>
  </si>
  <si>
    <t xml:space="preserve">CONTRIBUCIONES              </t>
  </si>
  <si>
    <t>GASTOS POR TRIBUTOS, MULTAS, SANCIONES E INTERESES DE MORA</t>
  </si>
  <si>
    <t>CAPITALIZACION PARA EL FORTALECIMIENTO DE LOS CANALES PUBLICOS DE TELEVISION</t>
  </si>
  <si>
    <t>001</t>
  </si>
  <si>
    <t>03</t>
  </si>
  <si>
    <t>06</t>
  </si>
  <si>
    <t>EN EMPRESAS  PÚBLICAS NO FINANCIERAS</t>
  </si>
  <si>
    <t>ADQUISICION DE OTRAS PARTICIPACIONES DE CAPITAL</t>
  </si>
  <si>
    <t>ADQUISICION DE ACTIVOS FINANCIEROS</t>
  </si>
  <si>
    <t>SENTENCIAS</t>
  </si>
  <si>
    <t>10</t>
  </si>
  <si>
    <t>FALLOS NACIONALES</t>
  </si>
  <si>
    <t>SENTENCIAS Y CONCILIACIONES</t>
  </si>
  <si>
    <t>AUXILIOS FUNERARIOS</t>
  </si>
  <si>
    <t>014</t>
  </si>
  <si>
    <t>02</t>
  </si>
  <si>
    <t>BONOS PENSIONALES A CARGO DE LA ENTIDAD (DE PENSIONES)</t>
  </si>
  <si>
    <t>002</t>
  </si>
  <si>
    <t>004</t>
  </si>
  <si>
    <t>BONOS PENSIONALES (DE PENSIONES)</t>
  </si>
  <si>
    <t>CUOTAS PARTES PENSIONALES A CARGO DE LA ENTIDAD (DE PENSIONES)</t>
  </si>
  <si>
    <t>CUOTAS PARTES PENSIONALES (DE PENSIONES)</t>
  </si>
  <si>
    <t>PRESTACIONES SOCIALES</t>
  </si>
  <si>
    <t>PROVISIÓN PARA GASTOS INSTITUCIONALES Y/O SECTORIALES CONTINGENTES- PREVIO CONCEPTO DGPPN</t>
  </si>
  <si>
    <t>007</t>
  </si>
  <si>
    <t>TRANSFERENCIAS CORRIENTES</t>
  </si>
  <si>
    <t>SERVICIOS PARA LA COMUNIDAD, SOCIALES Y PERSONALES</t>
  </si>
  <si>
    <t>009</t>
  </si>
  <si>
    <t>SERVICIOS PRESTADOS A LAS EMPRESAS Y SERVICIOS DE PRODUCCIÓN</t>
  </si>
  <si>
    <t>008</t>
  </si>
  <si>
    <t>SERVICIOS FINANCIEROS Y SERVICIOS CONEXOS, SERVICIOS INMOBILIARIOS Y SERVICIOS DE LEASING</t>
  </si>
  <si>
    <t>SERVICIOS DE ALOJAMIENTO; SERVICIOS DE SUMINISTRO DE COMIDAS Y BEBIDAS; SERVICIOS DE TRANSPORTE; Y SERVICIOS DE DISTRIBUCIÓN DE ELECTRICIDAD, GAS Y AGUA</t>
  </si>
  <si>
    <t>006</t>
  </si>
  <si>
    <t>PRODUCTOS METÁLICOS Y PAQUETES DE SOFTWARE</t>
  </si>
  <si>
    <t>ADQUISICIONES DIFERENTES DE ACTIVOS</t>
  </si>
  <si>
    <t>ADQUISICIÓN DE BIENES Y SERVICIOS</t>
  </si>
  <si>
    <t>BONIFICACIÓN DE DIRECCIÓN</t>
  </si>
  <si>
    <t>030</t>
  </si>
  <si>
    <t>PRIMA DE COORDINACIÓN</t>
  </si>
  <si>
    <t>016</t>
  </si>
  <si>
    <t>PRIMA DE RIESGO</t>
  </si>
  <si>
    <t>005</t>
  </si>
  <si>
    <t>PRIMA TÉCNICA NO SALARIAL</t>
  </si>
  <si>
    <t>BONIFICACIÓN ESPECIAL DE RECREACIÓN</t>
  </si>
  <si>
    <t>003</t>
  </si>
  <si>
    <t>INDEMNIZACIÓN POR VACACIONES</t>
  </si>
  <si>
    <t>SUELDO DE VACACIONES</t>
  </si>
  <si>
    <t>REMUNERACIONES NO CONSTITUTIVAS DE FACTOR SALARIAL</t>
  </si>
  <si>
    <t>APORTES A ESCUELAS INDUSTRIALES E INSTITUTOS TÉCNICOS</t>
  </si>
  <si>
    <t>APORTES A LA ESAP</t>
  </si>
  <si>
    <t>APORTES AL SENA</t>
  </si>
  <si>
    <t>APORTES AL ICBF</t>
  </si>
  <si>
    <t>APORTES GENERALES AL SISTEMA DE RIESGOS LABORALES</t>
  </si>
  <si>
    <t>CAJAS DE COMPENSACIÓN FAMILIAR</t>
  </si>
  <si>
    <t>APORTES DE CESANTÍAS</t>
  </si>
  <si>
    <t>SALUD</t>
  </si>
  <si>
    <t>PENSIONES</t>
  </si>
  <si>
    <t>CONTRIBUCIONES INHERENTES A LA NÓMINA</t>
  </si>
  <si>
    <t>PRIMAS EXTRAORDINARIAS</t>
  </si>
  <si>
    <t>PRIMA DE VACACIONES</t>
  </si>
  <si>
    <t>010</t>
  </si>
  <si>
    <t>PRIMA DE NAVIDAD</t>
  </si>
  <si>
    <t>HORAS EXTRAS, DOMINICALES, FESTIVOS Y RECARGOS</t>
  </si>
  <si>
    <t>BONIFICACIÓN POR SERVICIOS PRESTADOS</t>
  </si>
  <si>
    <t>PRIMA DE SERVICIO</t>
  </si>
  <si>
    <t xml:space="preserve">AUXILIO DE TRANSPORTE </t>
  </si>
  <si>
    <t>SUBSIDIO DE ALIMENTACIÓN</t>
  </si>
  <si>
    <t>PRIMA TÉCNICA SALARIAL</t>
  </si>
  <si>
    <t>GASTOS DE REPRESENTACIÓN</t>
  </si>
  <si>
    <t>SUELDO BÁSICO</t>
  </si>
  <si>
    <t>SALARIO</t>
  </si>
  <si>
    <t>PLANTA DE PERSONAL PERMANENTE</t>
  </si>
  <si>
    <t>GASTOS DE PERSONAL</t>
  </si>
  <si>
    <t>FUNCIONAMIENTO</t>
  </si>
  <si>
    <t>PAGOS</t>
  </si>
  <si>
    <t>% OBLIG</t>
  </si>
  <si>
    <t>OBLIGACION</t>
  </si>
  <si>
    <t>% COMP</t>
  </si>
  <si>
    <t>COMPROMISO</t>
  </si>
  <si>
    <t>APR. DISPONIBLE</t>
  </si>
  <si>
    <t>CDP</t>
  </si>
  <si>
    <t>APR BLOQUEADA</t>
  </si>
  <si>
    <t>APR. VIGENTE</t>
  </si>
  <si>
    <t>DESCRIPCION</t>
  </si>
  <si>
    <t>ITEM</t>
  </si>
  <si>
    <t>SOR
ORD</t>
  </si>
  <si>
    <t>ORD</t>
  </si>
  <si>
    <t>OBJ</t>
  </si>
  <si>
    <t>SUB
CTA</t>
  </si>
  <si>
    <t>CTA</t>
  </si>
  <si>
    <t>TIPO</t>
  </si>
  <si>
    <t>SEPTIEMBRE</t>
  </si>
  <si>
    <t>VIGENCIA FISCAL 2019</t>
  </si>
  <si>
    <t>INFORME DE EJECUCION DEL PRESUPUESTO DE GASTOS</t>
  </si>
  <si>
    <t>SECCIÓN 23-01-01</t>
  </si>
  <si>
    <t>MINISTERIO DE TECNOLOGÍAS DE LA INFORMACIÓN Y LAS COMUNICACIONES</t>
  </si>
  <si>
    <r>
      <rPr>
        <b/>
        <i/>
        <sz val="11"/>
        <rFont val="Calibri"/>
        <family val="2"/>
      </rPr>
      <t xml:space="preserve">FUENTE: </t>
    </r>
    <r>
      <rPr>
        <i/>
        <sz val="11"/>
        <rFont val="Calibri"/>
        <family val="2"/>
      </rPr>
      <t>Subdirección Financiera - G.I.T. De Presupuesto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</si>
</sst>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1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4"/>
      <name val="Times New Roman"/>
      <family val="1"/>
    </font>
    <font>
      <i/>
      <sz val="11"/>
      <name val="Calibri"/>
      <family val="2"/>
    </font>
    <font>
      <b/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 applyFill="1" applyBorder="1"/>
    <xf numFmtId="164" fontId="4" fillId="0" borderId="1" xfId="0" applyNumberFormat="1" applyFont="1" applyFill="1" applyBorder="1" applyAlignment="1">
      <alignment horizontal="right" vertical="center" wrapText="1" readingOrder="1"/>
    </xf>
    <xf numFmtId="10" fontId="4" fillId="0" borderId="1" xfId="1" applyNumberFormat="1" applyFont="1" applyFill="1" applyBorder="1" applyAlignment="1">
      <alignment horizontal="right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164" fontId="5" fillId="2" borderId="1" xfId="0" applyNumberFormat="1" applyFont="1" applyFill="1" applyBorder="1" applyAlignment="1">
      <alignment horizontal="right" vertical="center" wrapText="1" readingOrder="1"/>
    </xf>
    <xf numFmtId="10" fontId="5" fillId="2" borderId="1" xfId="1" applyNumberFormat="1" applyFont="1" applyFill="1" applyBorder="1" applyAlignment="1">
      <alignment horizontal="right" vertical="center" wrapText="1" readingOrder="1"/>
    </xf>
    <xf numFmtId="0" fontId="5" fillId="2" borderId="1" xfId="0" applyNumberFormat="1" applyFont="1" applyFill="1" applyBorder="1" applyAlignment="1">
      <alignment horizontal="left" vertical="center" wrapText="1" readingOrder="1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164" fontId="6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left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164" fontId="7" fillId="2" borderId="1" xfId="0" applyNumberFormat="1" applyFont="1" applyFill="1" applyBorder="1" applyAlignment="1">
      <alignment horizontal="right" vertical="center" wrapText="1" readingOrder="1"/>
    </xf>
    <xf numFmtId="10" fontId="7" fillId="2" borderId="1" xfId="1" applyNumberFormat="1" applyFont="1" applyFill="1" applyBorder="1" applyAlignment="1">
      <alignment horizontal="right" vertical="center" wrapText="1" readingOrder="1"/>
    </xf>
    <xf numFmtId="0" fontId="7" fillId="2" borderId="1" xfId="0" applyNumberFormat="1" applyFont="1" applyFill="1" applyBorder="1" applyAlignment="1">
      <alignment horizontal="left" vertical="center" wrapText="1" readingOrder="1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0" fontId="8" fillId="0" borderId="1" xfId="0" applyNumberFormat="1" applyFont="1" applyFill="1" applyBorder="1" applyAlignment="1">
      <alignment horizontal="center" vertical="center" wrapText="1" readingOrder="1"/>
    </xf>
    <xf numFmtId="0" fontId="1" fillId="0" borderId="0" xfId="2" applyFill="1"/>
    <xf numFmtId="0" fontId="9" fillId="0" borderId="9" xfId="2" applyFont="1" applyFill="1" applyBorder="1" applyAlignment="1">
      <alignment horizontal="center"/>
    </xf>
    <xf numFmtId="0" fontId="9" fillId="0" borderId="8" xfId="2" applyFont="1" applyFill="1" applyBorder="1" applyAlignment="1">
      <alignment horizontal="center"/>
    </xf>
    <xf numFmtId="0" fontId="9" fillId="0" borderId="7" xfId="2" applyFont="1" applyFill="1" applyBorder="1" applyAlignment="1">
      <alignment horizontal="center"/>
    </xf>
    <xf numFmtId="0" fontId="9" fillId="0" borderId="6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9" fillId="0" borderId="5" xfId="2" applyFont="1" applyFill="1" applyBorder="1" applyAlignment="1">
      <alignment horizontal="center"/>
    </xf>
    <xf numFmtId="0" fontId="9" fillId="0" borderId="4" xfId="2" applyFont="1" applyFill="1" applyBorder="1" applyAlignment="1">
      <alignment horizontal="center"/>
    </xf>
    <xf numFmtId="0" fontId="9" fillId="0" borderId="3" xfId="2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/>
    </xf>
    <xf numFmtId="0" fontId="10" fillId="0" borderId="0" xfId="0" applyFont="1" applyFill="1" applyBorder="1"/>
  </cellXfs>
  <cellStyles count="3">
    <cellStyle name="Normal" xfId="0" builtinId="0"/>
    <cellStyle name="Normal 5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158750</xdr:colOff>
      <xdr:row>1</xdr:row>
      <xdr:rowOff>57150</xdr:rowOff>
    </xdr:from>
    <xdr:ext cx="2762250" cy="488950"/>
    <xdr:pic>
      <xdr:nvPicPr>
        <xdr:cNvPr id="2" name="Imagen 1">
          <a:extLst>
            <a:ext uri="{FF2B5EF4-FFF2-40B4-BE49-F238E27FC236}">
              <a16:creationId xmlns:a16="http://schemas.microsoft.com/office/drawing/2014/main" id="{50F0AB21-DB26-4D4F-BF18-3082F63E6BB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241300"/>
          <a:ext cx="2762250" cy="488950"/>
        </a:xfrm>
        <a:prstGeom prst="rect">
          <a:avLst/>
        </a:prstGeom>
      </xdr:spPr>
    </xdr:pic>
    <xdr:clientData/>
  </xdr:oneCellAnchor>
  <xdr:oneCellAnchor>
    <xdr:from>
      <xdr:col>15</xdr:col>
      <xdr:colOff>387351</xdr:colOff>
      <xdr:row>0</xdr:row>
      <xdr:rowOff>69851</xdr:rowOff>
    </xdr:from>
    <xdr:ext cx="1136650" cy="933450"/>
    <xdr:pic>
      <xdr:nvPicPr>
        <xdr:cNvPr id="3" name="Imagen 2">
          <a:extLst>
            <a:ext uri="{FF2B5EF4-FFF2-40B4-BE49-F238E27FC236}">
              <a16:creationId xmlns:a16="http://schemas.microsoft.com/office/drawing/2014/main" id="{F8DFBE9A-9841-4500-9F51-7B46C4A6D241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17351" y="69851"/>
          <a:ext cx="1136650" cy="933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showGridLines="0" tabSelected="1" workbookViewId="0">
      <pane ySplit="7" topLeftCell="A8" activePane="bottomLeft" state="frozen"/>
      <selection pane="bottomLeft" sqref="A1:Q1"/>
    </sheetView>
  </sheetViews>
  <sheetFormatPr baseColWidth="10" defaultColWidth="10.88671875" defaultRowHeight="14.4" x14ac:dyDescent="0.3"/>
  <cols>
    <col min="1" max="7" width="5.33203125" style="1" customWidth="1"/>
    <col min="8" max="8" width="27.6640625" style="1" customWidth="1"/>
    <col min="9" max="13" width="19.6640625" style="1" bestFit="1" customWidth="1"/>
    <col min="14" max="14" width="12.33203125" style="1" bestFit="1" customWidth="1"/>
    <col min="15" max="15" width="19.6640625" style="1" bestFit="1" customWidth="1"/>
    <col min="16" max="16" width="12.77734375" style="1" bestFit="1" customWidth="1"/>
    <col min="17" max="17" width="19.6640625" style="1" bestFit="1" customWidth="1"/>
    <col min="18" max="18" width="15" style="1" customWidth="1"/>
    <col min="19" max="19" width="6.44140625" style="1" customWidth="1"/>
    <col min="20" max="16384" width="10.88671875" style="1"/>
  </cols>
  <sheetData>
    <row r="1" spans="1:17" s="18" customFormat="1" ht="17.399999999999999" x14ac:dyDescent="0.3">
      <c r="A1" s="19" t="s">
        <v>100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7" s="18" customFormat="1" ht="17.399999999999999" x14ac:dyDescent="0.3">
      <c r="A2" s="22" t="s">
        <v>99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4"/>
    </row>
    <row r="3" spans="1:17" s="18" customFormat="1" ht="17.399999999999999" x14ac:dyDescent="0.3">
      <c r="A3" s="22" t="s">
        <v>98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4"/>
    </row>
    <row r="4" spans="1:17" s="18" customFormat="1" ht="17.399999999999999" x14ac:dyDescent="0.3">
      <c r="A4" s="22" t="s">
        <v>97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4"/>
    </row>
    <row r="5" spans="1:17" s="18" customFormat="1" ht="18" thickBot="1" x14ac:dyDescent="0.35">
      <c r="A5" s="25" t="s">
        <v>96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7"/>
    </row>
    <row r="7" spans="1:17" ht="22.8" x14ac:dyDescent="0.3">
      <c r="A7" s="17" t="s">
        <v>95</v>
      </c>
      <c r="B7" s="17" t="s">
        <v>94</v>
      </c>
      <c r="C7" s="17" t="s">
        <v>93</v>
      </c>
      <c r="D7" s="17" t="s">
        <v>92</v>
      </c>
      <c r="E7" s="17" t="s">
        <v>91</v>
      </c>
      <c r="F7" s="17" t="s">
        <v>90</v>
      </c>
      <c r="G7" s="17" t="s">
        <v>89</v>
      </c>
      <c r="H7" s="17" t="s">
        <v>88</v>
      </c>
      <c r="I7" s="17" t="s">
        <v>87</v>
      </c>
      <c r="J7" s="17" t="s">
        <v>86</v>
      </c>
      <c r="K7" s="17" t="s">
        <v>85</v>
      </c>
      <c r="L7" s="17" t="s">
        <v>84</v>
      </c>
      <c r="M7" s="17" t="s">
        <v>83</v>
      </c>
      <c r="N7" s="17" t="s">
        <v>82</v>
      </c>
      <c r="O7" s="17" t="s">
        <v>81</v>
      </c>
      <c r="P7" s="17" t="s">
        <v>80</v>
      </c>
      <c r="Q7" s="17" t="s">
        <v>79</v>
      </c>
    </row>
    <row r="8" spans="1:17" ht="16.2" x14ac:dyDescent="0.3">
      <c r="A8" s="16" t="s">
        <v>4</v>
      </c>
      <c r="B8" s="16"/>
      <c r="C8" s="16"/>
      <c r="D8" s="16"/>
      <c r="E8" s="16"/>
      <c r="F8" s="16"/>
      <c r="G8" s="16"/>
      <c r="H8" s="15" t="s">
        <v>78</v>
      </c>
      <c r="I8" s="13">
        <f>+I9+I41+I48+I60+I64</f>
        <v>52386766259</v>
      </c>
      <c r="J8" s="13">
        <f>+J9+J41+J48+J60+J64</f>
        <v>2102326481</v>
      </c>
      <c r="K8" s="13">
        <f>+K9+K41+K48+K60+K64</f>
        <v>49700786479.440002</v>
      </c>
      <c r="L8" s="13">
        <f>+L9+L41+L48+L60+L64</f>
        <v>583653298.55999994</v>
      </c>
      <c r="M8" s="13">
        <f>+M9+M41+M48+M60+M64</f>
        <v>49342779254.919998</v>
      </c>
      <c r="N8" s="14">
        <f t="shared" ref="N8:N39" si="0">+M8/I8</f>
        <v>0.94189397014829013</v>
      </c>
      <c r="O8" s="13">
        <f>+O9+O41+O48+O60+O64</f>
        <v>33914071505.990002</v>
      </c>
      <c r="P8" s="14">
        <f t="shared" ref="P8:P39" si="1">+O8/I8</f>
        <v>0.64737860203699049</v>
      </c>
      <c r="Q8" s="13">
        <f>+Q9+Q41+Q48+Q60+Q64</f>
        <v>33817937946.990002</v>
      </c>
    </row>
    <row r="9" spans="1:17" ht="15.6" x14ac:dyDescent="0.3">
      <c r="A9" s="9" t="s">
        <v>4</v>
      </c>
      <c r="B9" s="9" t="s">
        <v>1</v>
      </c>
      <c r="C9" s="9"/>
      <c r="D9" s="9"/>
      <c r="E9" s="9"/>
      <c r="F9" s="9"/>
      <c r="G9" s="9"/>
      <c r="H9" s="8" t="s">
        <v>77</v>
      </c>
      <c r="I9" s="6">
        <f>+I10</f>
        <v>45215011792</v>
      </c>
      <c r="J9" s="6">
        <f>+J10</f>
        <v>0</v>
      </c>
      <c r="K9" s="6">
        <f>+K10</f>
        <v>45157637777</v>
      </c>
      <c r="L9" s="6">
        <f>+L10</f>
        <v>57374015</v>
      </c>
      <c r="M9" s="6">
        <f>+M10</f>
        <v>45005381183</v>
      </c>
      <c r="N9" s="7">
        <f t="shared" si="0"/>
        <v>0.99536369447465034</v>
      </c>
      <c r="O9" s="6">
        <f>+O10</f>
        <v>30636654382</v>
      </c>
      <c r="P9" s="7">
        <f t="shared" si="1"/>
        <v>0.67757705168663951</v>
      </c>
      <c r="Q9" s="6">
        <f>+Q10</f>
        <v>30559520823</v>
      </c>
    </row>
    <row r="10" spans="1:17" ht="31.2" x14ac:dyDescent="0.3">
      <c r="A10" s="5" t="s">
        <v>4</v>
      </c>
      <c r="B10" s="5" t="s">
        <v>1</v>
      </c>
      <c r="C10" s="5" t="s">
        <v>1</v>
      </c>
      <c r="D10" s="5"/>
      <c r="E10" s="5"/>
      <c r="F10" s="5"/>
      <c r="G10" s="5"/>
      <c r="H10" s="4" t="s">
        <v>76</v>
      </c>
      <c r="I10" s="2">
        <f>+I11+I23+I33</f>
        <v>45215011792</v>
      </c>
      <c r="J10" s="2">
        <f>+J11+J23+J33</f>
        <v>0</v>
      </c>
      <c r="K10" s="2">
        <f>+K11+K23+K33</f>
        <v>45157637777</v>
      </c>
      <c r="L10" s="2">
        <f>+L11+L23+L33</f>
        <v>57374015</v>
      </c>
      <c r="M10" s="2">
        <f>+M11+M23+M33</f>
        <v>45005381183</v>
      </c>
      <c r="N10" s="3">
        <f t="shared" si="0"/>
        <v>0.99536369447465034</v>
      </c>
      <c r="O10" s="2">
        <f>+O11+O23+O33</f>
        <v>30636654382</v>
      </c>
      <c r="P10" s="3">
        <f t="shared" si="1"/>
        <v>0.67757705168663951</v>
      </c>
      <c r="Q10" s="2">
        <f>+Q11+Q23+Q33</f>
        <v>30559520823</v>
      </c>
    </row>
    <row r="11" spans="1:17" ht="15.6" x14ac:dyDescent="0.3">
      <c r="A11" s="5" t="s">
        <v>4</v>
      </c>
      <c r="B11" s="5" t="s">
        <v>1</v>
      </c>
      <c r="C11" s="5" t="s">
        <v>1</v>
      </c>
      <c r="D11" s="5" t="s">
        <v>1</v>
      </c>
      <c r="E11" s="5"/>
      <c r="F11" s="5"/>
      <c r="G11" s="5"/>
      <c r="H11" s="4" t="s">
        <v>75</v>
      </c>
      <c r="I11" s="2">
        <v>29869801328</v>
      </c>
      <c r="J11" s="2">
        <v>0</v>
      </c>
      <c r="K11" s="2">
        <v>29869801328</v>
      </c>
      <c r="L11" s="2">
        <v>0</v>
      </c>
      <c r="M11" s="2">
        <v>29781651080</v>
      </c>
      <c r="N11" s="3">
        <f t="shared" si="0"/>
        <v>0.99704885054198977</v>
      </c>
      <c r="O11" s="2">
        <v>20589557946</v>
      </c>
      <c r="P11" s="3">
        <f t="shared" si="1"/>
        <v>0.68931017384100624</v>
      </c>
      <c r="Q11" s="2">
        <v>20560721351</v>
      </c>
    </row>
    <row r="12" spans="1:17" ht="15.6" x14ac:dyDescent="0.3">
      <c r="A12" s="12" t="s">
        <v>4</v>
      </c>
      <c r="B12" s="12" t="s">
        <v>1</v>
      </c>
      <c r="C12" s="12" t="s">
        <v>1</v>
      </c>
      <c r="D12" s="12" t="s">
        <v>1</v>
      </c>
      <c r="E12" s="12" t="s">
        <v>8</v>
      </c>
      <c r="F12" s="12" t="s">
        <v>8</v>
      </c>
      <c r="G12" s="12"/>
      <c r="H12" s="11" t="s">
        <v>74</v>
      </c>
      <c r="I12" s="10">
        <v>21333335754</v>
      </c>
      <c r="J12" s="10">
        <v>0</v>
      </c>
      <c r="K12" s="10">
        <v>21333335754</v>
      </c>
      <c r="L12" s="10">
        <v>0</v>
      </c>
      <c r="M12" s="10">
        <v>21333335754</v>
      </c>
      <c r="N12" s="3">
        <f t="shared" si="0"/>
        <v>1</v>
      </c>
      <c r="O12" s="10">
        <v>15898662786</v>
      </c>
      <c r="P12" s="3">
        <f t="shared" si="1"/>
        <v>0.74524973353119428</v>
      </c>
      <c r="Q12" s="10">
        <v>15898358607</v>
      </c>
    </row>
    <row r="13" spans="1:17" ht="31.2" x14ac:dyDescent="0.3">
      <c r="A13" s="12" t="s">
        <v>4</v>
      </c>
      <c r="B13" s="12" t="s">
        <v>1</v>
      </c>
      <c r="C13" s="12" t="s">
        <v>1</v>
      </c>
      <c r="D13" s="12" t="s">
        <v>1</v>
      </c>
      <c r="E13" s="12" t="s">
        <v>8</v>
      </c>
      <c r="F13" s="12" t="s">
        <v>22</v>
      </c>
      <c r="G13" s="12"/>
      <c r="H13" s="11" t="s">
        <v>73</v>
      </c>
      <c r="I13" s="10">
        <v>220009504</v>
      </c>
      <c r="J13" s="10">
        <v>0</v>
      </c>
      <c r="K13" s="10">
        <v>220009504</v>
      </c>
      <c r="L13" s="10">
        <v>0</v>
      </c>
      <c r="M13" s="10">
        <v>220009504</v>
      </c>
      <c r="N13" s="3">
        <f t="shared" si="0"/>
        <v>1</v>
      </c>
      <c r="O13" s="10">
        <v>196761636</v>
      </c>
      <c r="P13" s="3">
        <f t="shared" si="1"/>
        <v>0.89433243756596992</v>
      </c>
      <c r="Q13" s="10">
        <v>196761636</v>
      </c>
    </row>
    <row r="14" spans="1:17" ht="31.2" x14ac:dyDescent="0.3">
      <c r="A14" s="12" t="s">
        <v>4</v>
      </c>
      <c r="B14" s="12" t="s">
        <v>1</v>
      </c>
      <c r="C14" s="12" t="s">
        <v>1</v>
      </c>
      <c r="D14" s="12" t="s">
        <v>1</v>
      </c>
      <c r="E14" s="12" t="s">
        <v>8</v>
      </c>
      <c r="F14" s="12" t="s">
        <v>49</v>
      </c>
      <c r="G14" s="12"/>
      <c r="H14" s="11" t="s">
        <v>72</v>
      </c>
      <c r="I14" s="10">
        <v>2086682870</v>
      </c>
      <c r="J14" s="10">
        <v>0</v>
      </c>
      <c r="K14" s="10">
        <v>2086682870</v>
      </c>
      <c r="L14" s="10">
        <v>0</v>
      </c>
      <c r="M14" s="10">
        <v>2086682870</v>
      </c>
      <c r="N14" s="3">
        <f t="shared" si="0"/>
        <v>1</v>
      </c>
      <c r="O14" s="10">
        <v>1826835321</v>
      </c>
      <c r="P14" s="3">
        <f t="shared" si="1"/>
        <v>0.87547338757805593</v>
      </c>
      <c r="Q14" s="10">
        <v>1826835321</v>
      </c>
    </row>
    <row r="15" spans="1:17" ht="31.2" x14ac:dyDescent="0.3">
      <c r="A15" s="12" t="s">
        <v>4</v>
      </c>
      <c r="B15" s="12" t="s">
        <v>1</v>
      </c>
      <c r="C15" s="12" t="s">
        <v>1</v>
      </c>
      <c r="D15" s="12" t="s">
        <v>1</v>
      </c>
      <c r="E15" s="12" t="s">
        <v>8</v>
      </c>
      <c r="F15" s="12" t="s">
        <v>23</v>
      </c>
      <c r="G15" s="12"/>
      <c r="H15" s="11" t="s">
        <v>71</v>
      </c>
      <c r="I15" s="10">
        <v>71465053</v>
      </c>
      <c r="J15" s="10">
        <v>0</v>
      </c>
      <c r="K15" s="10">
        <v>71465053</v>
      </c>
      <c r="L15" s="10">
        <v>0</v>
      </c>
      <c r="M15" s="10">
        <v>71465053</v>
      </c>
      <c r="N15" s="3">
        <f t="shared" si="0"/>
        <v>1</v>
      </c>
      <c r="O15" s="10">
        <v>53938404</v>
      </c>
      <c r="P15" s="3">
        <f t="shared" si="1"/>
        <v>0.75475217236598147</v>
      </c>
      <c r="Q15" s="10">
        <v>53938404</v>
      </c>
    </row>
    <row r="16" spans="1:17" ht="31.2" x14ac:dyDescent="0.3">
      <c r="A16" s="12" t="s">
        <v>4</v>
      </c>
      <c r="B16" s="12" t="s">
        <v>1</v>
      </c>
      <c r="C16" s="12" t="s">
        <v>1</v>
      </c>
      <c r="D16" s="12" t="s">
        <v>1</v>
      </c>
      <c r="E16" s="12" t="s">
        <v>8</v>
      </c>
      <c r="F16" s="12" t="s">
        <v>46</v>
      </c>
      <c r="G16" s="12"/>
      <c r="H16" s="11" t="s">
        <v>70</v>
      </c>
      <c r="I16" s="10">
        <v>44684756</v>
      </c>
      <c r="J16" s="10">
        <v>0</v>
      </c>
      <c r="K16" s="10">
        <v>44684756</v>
      </c>
      <c r="L16" s="10">
        <v>0</v>
      </c>
      <c r="M16" s="10">
        <v>44684756</v>
      </c>
      <c r="N16" s="3">
        <f t="shared" si="0"/>
        <v>1</v>
      </c>
      <c r="O16" s="10">
        <v>35022082</v>
      </c>
      <c r="P16" s="3">
        <f t="shared" si="1"/>
        <v>0.78375905196841622</v>
      </c>
      <c r="Q16" s="10">
        <v>35022082</v>
      </c>
    </row>
    <row r="17" spans="1:17" ht="15.6" x14ac:dyDescent="0.3">
      <c r="A17" s="12" t="s">
        <v>4</v>
      </c>
      <c r="B17" s="12" t="s">
        <v>1</v>
      </c>
      <c r="C17" s="12" t="s">
        <v>1</v>
      </c>
      <c r="D17" s="12" t="s">
        <v>1</v>
      </c>
      <c r="E17" s="12" t="s">
        <v>8</v>
      </c>
      <c r="F17" s="12" t="s">
        <v>37</v>
      </c>
      <c r="G17" s="12"/>
      <c r="H17" s="11" t="s">
        <v>69</v>
      </c>
      <c r="I17" s="10">
        <v>1052807954</v>
      </c>
      <c r="J17" s="10">
        <v>0</v>
      </c>
      <c r="K17" s="10">
        <v>1052807954</v>
      </c>
      <c r="L17" s="10">
        <v>0</v>
      </c>
      <c r="M17" s="10">
        <v>1048656569</v>
      </c>
      <c r="N17" s="3">
        <f t="shared" si="0"/>
        <v>0.99605684495047042</v>
      </c>
      <c r="O17" s="10">
        <v>1039889759</v>
      </c>
      <c r="P17" s="3">
        <f t="shared" si="1"/>
        <v>0.98772977070422097</v>
      </c>
      <c r="Q17" s="10">
        <v>1038218892</v>
      </c>
    </row>
    <row r="18" spans="1:17" ht="31.2" x14ac:dyDescent="0.3">
      <c r="A18" s="12" t="s">
        <v>4</v>
      </c>
      <c r="B18" s="12" t="s">
        <v>1</v>
      </c>
      <c r="C18" s="12" t="s">
        <v>1</v>
      </c>
      <c r="D18" s="12" t="s">
        <v>1</v>
      </c>
      <c r="E18" s="12" t="s">
        <v>8</v>
      </c>
      <c r="F18" s="12" t="s">
        <v>29</v>
      </c>
      <c r="G18" s="12"/>
      <c r="H18" s="11" t="s">
        <v>68</v>
      </c>
      <c r="I18" s="10">
        <v>716313114</v>
      </c>
      <c r="J18" s="10">
        <v>0</v>
      </c>
      <c r="K18" s="10">
        <v>716313114</v>
      </c>
      <c r="L18" s="10">
        <v>0</v>
      </c>
      <c r="M18" s="10">
        <v>705159238</v>
      </c>
      <c r="N18" s="3">
        <f t="shared" si="0"/>
        <v>0.98442877034916321</v>
      </c>
      <c r="O18" s="10">
        <v>506538817</v>
      </c>
      <c r="P18" s="3">
        <f t="shared" si="1"/>
        <v>0.7071472057399748</v>
      </c>
      <c r="Q18" s="10">
        <v>500963293</v>
      </c>
    </row>
    <row r="19" spans="1:17" ht="46.8" x14ac:dyDescent="0.3">
      <c r="A19" s="12" t="s">
        <v>4</v>
      </c>
      <c r="B19" s="12" t="s">
        <v>1</v>
      </c>
      <c r="C19" s="12" t="s">
        <v>1</v>
      </c>
      <c r="D19" s="12" t="s">
        <v>1</v>
      </c>
      <c r="E19" s="12" t="s">
        <v>8</v>
      </c>
      <c r="F19" s="12" t="s">
        <v>34</v>
      </c>
      <c r="G19" s="12"/>
      <c r="H19" s="11" t="s">
        <v>67</v>
      </c>
      <c r="I19" s="10">
        <v>207251805</v>
      </c>
      <c r="J19" s="10">
        <v>0</v>
      </c>
      <c r="K19" s="10">
        <v>207251805</v>
      </c>
      <c r="L19" s="10">
        <v>0</v>
      </c>
      <c r="M19" s="10">
        <v>207251805</v>
      </c>
      <c r="N19" s="3">
        <f t="shared" si="0"/>
        <v>1</v>
      </c>
      <c r="O19" s="10">
        <v>142205975</v>
      </c>
      <c r="P19" s="3">
        <f t="shared" si="1"/>
        <v>0.68615071892859991</v>
      </c>
      <c r="Q19" s="10">
        <v>142205975</v>
      </c>
    </row>
    <row r="20" spans="1:17" ht="15.6" x14ac:dyDescent="0.3">
      <c r="A20" s="12" t="s">
        <v>4</v>
      </c>
      <c r="B20" s="12" t="s">
        <v>1</v>
      </c>
      <c r="C20" s="12" t="s">
        <v>1</v>
      </c>
      <c r="D20" s="12" t="s">
        <v>1</v>
      </c>
      <c r="E20" s="12" t="s">
        <v>8</v>
      </c>
      <c r="F20" s="12" t="s">
        <v>32</v>
      </c>
      <c r="G20" s="12"/>
      <c r="H20" s="11" t="s">
        <v>66</v>
      </c>
      <c r="I20" s="10">
        <v>2174461616</v>
      </c>
      <c r="J20" s="10">
        <v>0</v>
      </c>
      <c r="K20" s="10">
        <v>2174461616</v>
      </c>
      <c r="L20" s="10">
        <v>0</v>
      </c>
      <c r="M20" s="10">
        <v>2131473137</v>
      </c>
      <c r="N20" s="3">
        <f t="shared" si="0"/>
        <v>0.98023028841544746</v>
      </c>
      <c r="O20" s="10">
        <v>76948188</v>
      </c>
      <c r="P20" s="3">
        <f t="shared" si="1"/>
        <v>3.5387236745778455E-2</v>
      </c>
      <c r="Q20" s="10">
        <v>64174426</v>
      </c>
    </row>
    <row r="21" spans="1:17" ht="15.6" x14ac:dyDescent="0.3">
      <c r="A21" s="12" t="s">
        <v>4</v>
      </c>
      <c r="B21" s="12" t="s">
        <v>1</v>
      </c>
      <c r="C21" s="12" t="s">
        <v>1</v>
      </c>
      <c r="D21" s="12" t="s">
        <v>1</v>
      </c>
      <c r="E21" s="12" t="s">
        <v>8</v>
      </c>
      <c r="F21" s="12" t="s">
        <v>65</v>
      </c>
      <c r="G21" s="12"/>
      <c r="H21" s="11" t="s">
        <v>64</v>
      </c>
      <c r="I21" s="10">
        <v>1076112597</v>
      </c>
      <c r="J21" s="10">
        <v>0</v>
      </c>
      <c r="K21" s="10">
        <v>1076112597</v>
      </c>
      <c r="L21" s="10">
        <v>0</v>
      </c>
      <c r="M21" s="10">
        <v>1046256089</v>
      </c>
      <c r="N21" s="3">
        <f t="shared" si="0"/>
        <v>0.97225521931140446</v>
      </c>
      <c r="O21" s="10">
        <v>812754978</v>
      </c>
      <c r="P21" s="3">
        <f t="shared" si="1"/>
        <v>0.75526945810857371</v>
      </c>
      <c r="Q21" s="10">
        <v>804242715</v>
      </c>
    </row>
    <row r="22" spans="1:17" ht="31.2" x14ac:dyDescent="0.3">
      <c r="A22" s="12" t="s">
        <v>4</v>
      </c>
      <c r="B22" s="12" t="s">
        <v>1</v>
      </c>
      <c r="C22" s="12" t="s">
        <v>1</v>
      </c>
      <c r="D22" s="12" t="s">
        <v>1</v>
      </c>
      <c r="E22" s="12" t="s">
        <v>22</v>
      </c>
      <c r="F22" s="12" t="s">
        <v>37</v>
      </c>
      <c r="G22" s="12"/>
      <c r="H22" s="11" t="s">
        <v>63</v>
      </c>
      <c r="I22" s="10">
        <v>886676305</v>
      </c>
      <c r="J22" s="10">
        <v>0</v>
      </c>
      <c r="K22" s="10">
        <v>886676305</v>
      </c>
      <c r="L22" s="10">
        <v>0</v>
      </c>
      <c r="M22" s="10">
        <v>886676305</v>
      </c>
      <c r="N22" s="3">
        <f t="shared" si="0"/>
        <v>1</v>
      </c>
      <c r="O22" s="10">
        <v>0</v>
      </c>
      <c r="P22" s="3">
        <f t="shared" si="1"/>
        <v>0</v>
      </c>
      <c r="Q22" s="10">
        <v>0</v>
      </c>
    </row>
    <row r="23" spans="1:17" ht="46.8" x14ac:dyDescent="0.3">
      <c r="A23" s="5" t="s">
        <v>4</v>
      </c>
      <c r="B23" s="5" t="s">
        <v>1</v>
      </c>
      <c r="C23" s="5" t="s">
        <v>1</v>
      </c>
      <c r="D23" s="5" t="s">
        <v>20</v>
      </c>
      <c r="E23" s="5"/>
      <c r="F23" s="5"/>
      <c r="G23" s="5"/>
      <c r="H23" s="4" t="s">
        <v>62</v>
      </c>
      <c r="I23" s="2">
        <v>11003221792</v>
      </c>
      <c r="J23" s="2">
        <v>0</v>
      </c>
      <c r="K23" s="2">
        <v>11003221792</v>
      </c>
      <c r="L23" s="2">
        <v>0</v>
      </c>
      <c r="M23" s="2">
        <v>11003221792</v>
      </c>
      <c r="N23" s="3">
        <f t="shared" si="0"/>
        <v>1</v>
      </c>
      <c r="O23" s="2">
        <v>7027345513</v>
      </c>
      <c r="P23" s="3">
        <f t="shared" si="1"/>
        <v>0.6386625341051746</v>
      </c>
      <c r="Q23" s="2">
        <v>6991791131</v>
      </c>
    </row>
    <row r="24" spans="1:17" ht="15.6" x14ac:dyDescent="0.3">
      <c r="A24" s="12" t="s">
        <v>4</v>
      </c>
      <c r="B24" s="12" t="s">
        <v>1</v>
      </c>
      <c r="C24" s="12" t="s">
        <v>1</v>
      </c>
      <c r="D24" s="12" t="s">
        <v>20</v>
      </c>
      <c r="E24" s="12" t="s">
        <v>8</v>
      </c>
      <c r="F24" s="12"/>
      <c r="G24" s="12"/>
      <c r="H24" s="11" t="s">
        <v>61</v>
      </c>
      <c r="I24" s="10">
        <v>3186631087</v>
      </c>
      <c r="J24" s="10">
        <v>0</v>
      </c>
      <c r="K24" s="10">
        <v>3186631087</v>
      </c>
      <c r="L24" s="10">
        <v>0</v>
      </c>
      <c r="M24" s="10">
        <v>3186631087</v>
      </c>
      <c r="N24" s="3">
        <f t="shared" si="0"/>
        <v>1</v>
      </c>
      <c r="O24" s="10">
        <v>2041892600</v>
      </c>
      <c r="P24" s="3">
        <f t="shared" si="1"/>
        <v>0.64076843043739506</v>
      </c>
      <c r="Q24" s="10">
        <v>2041892600</v>
      </c>
    </row>
    <row r="25" spans="1:17" ht="15.6" x14ac:dyDescent="0.3">
      <c r="A25" s="12" t="s">
        <v>4</v>
      </c>
      <c r="B25" s="12" t="s">
        <v>1</v>
      </c>
      <c r="C25" s="12" t="s">
        <v>1</v>
      </c>
      <c r="D25" s="12" t="s">
        <v>20</v>
      </c>
      <c r="E25" s="12" t="s">
        <v>22</v>
      </c>
      <c r="F25" s="12"/>
      <c r="G25" s="12"/>
      <c r="H25" s="11" t="s">
        <v>60</v>
      </c>
      <c r="I25" s="10">
        <v>2260024487</v>
      </c>
      <c r="J25" s="10">
        <v>0</v>
      </c>
      <c r="K25" s="10">
        <v>2260024487</v>
      </c>
      <c r="L25" s="10">
        <v>0</v>
      </c>
      <c r="M25" s="10">
        <v>2260024487</v>
      </c>
      <c r="N25" s="3">
        <f t="shared" si="0"/>
        <v>1</v>
      </c>
      <c r="O25" s="10">
        <v>1449083700</v>
      </c>
      <c r="P25" s="3">
        <f t="shared" si="1"/>
        <v>0.64118053071342673</v>
      </c>
      <c r="Q25" s="10">
        <v>1449083700</v>
      </c>
    </row>
    <row r="26" spans="1:17" ht="15.6" x14ac:dyDescent="0.3">
      <c r="A26" s="12" t="s">
        <v>4</v>
      </c>
      <c r="B26" s="12" t="s">
        <v>1</v>
      </c>
      <c r="C26" s="12" t="s">
        <v>1</v>
      </c>
      <c r="D26" s="12" t="s">
        <v>20</v>
      </c>
      <c r="E26" s="12" t="s">
        <v>49</v>
      </c>
      <c r="F26" s="12"/>
      <c r="G26" s="12"/>
      <c r="H26" s="11" t="s">
        <v>59</v>
      </c>
      <c r="I26" s="10">
        <v>2701062549</v>
      </c>
      <c r="J26" s="10">
        <v>0</v>
      </c>
      <c r="K26" s="10">
        <v>2701062549</v>
      </c>
      <c r="L26" s="10">
        <v>0</v>
      </c>
      <c r="M26" s="10">
        <v>2701062549</v>
      </c>
      <c r="N26" s="3">
        <f t="shared" si="0"/>
        <v>1</v>
      </c>
      <c r="O26" s="10">
        <v>1757761313</v>
      </c>
      <c r="P26" s="3">
        <f t="shared" si="1"/>
        <v>0.6507666079968295</v>
      </c>
      <c r="Q26" s="10">
        <v>1722206931</v>
      </c>
    </row>
    <row r="27" spans="1:17" ht="46.8" x14ac:dyDescent="0.3">
      <c r="A27" s="12" t="s">
        <v>4</v>
      </c>
      <c r="B27" s="12" t="s">
        <v>1</v>
      </c>
      <c r="C27" s="12" t="s">
        <v>1</v>
      </c>
      <c r="D27" s="12" t="s">
        <v>20</v>
      </c>
      <c r="E27" s="12" t="s">
        <v>23</v>
      </c>
      <c r="F27" s="12"/>
      <c r="G27" s="12"/>
      <c r="H27" s="11" t="s">
        <v>58</v>
      </c>
      <c r="I27" s="10">
        <v>1194881200</v>
      </c>
      <c r="J27" s="10">
        <v>0</v>
      </c>
      <c r="K27" s="10">
        <v>1194881200</v>
      </c>
      <c r="L27" s="10">
        <v>0</v>
      </c>
      <c r="M27" s="10">
        <v>1194881200</v>
      </c>
      <c r="N27" s="3">
        <f t="shared" si="0"/>
        <v>1</v>
      </c>
      <c r="O27" s="10">
        <v>748968900</v>
      </c>
      <c r="P27" s="3">
        <f t="shared" si="1"/>
        <v>0.62681453185471492</v>
      </c>
      <c r="Q27" s="10">
        <v>748968900</v>
      </c>
    </row>
    <row r="28" spans="1:17" ht="46.8" x14ac:dyDescent="0.3">
      <c r="A28" s="12" t="s">
        <v>4</v>
      </c>
      <c r="B28" s="12" t="s">
        <v>1</v>
      </c>
      <c r="C28" s="12" t="s">
        <v>1</v>
      </c>
      <c r="D28" s="12" t="s">
        <v>20</v>
      </c>
      <c r="E28" s="12" t="s">
        <v>46</v>
      </c>
      <c r="F28" s="12"/>
      <c r="G28" s="12"/>
      <c r="H28" s="11" t="s">
        <v>57</v>
      </c>
      <c r="I28" s="10">
        <v>152728569</v>
      </c>
      <c r="J28" s="10">
        <v>0</v>
      </c>
      <c r="K28" s="10">
        <v>152728569</v>
      </c>
      <c r="L28" s="10">
        <v>0</v>
      </c>
      <c r="M28" s="10">
        <v>152728569</v>
      </c>
      <c r="N28" s="3">
        <f t="shared" si="0"/>
        <v>1</v>
      </c>
      <c r="O28" s="10">
        <v>93024600</v>
      </c>
      <c r="P28" s="3">
        <f t="shared" si="1"/>
        <v>0.60908447325267612</v>
      </c>
      <c r="Q28" s="10">
        <v>93024600</v>
      </c>
    </row>
    <row r="29" spans="1:17" ht="15.6" x14ac:dyDescent="0.3">
      <c r="A29" s="12" t="s">
        <v>4</v>
      </c>
      <c r="B29" s="12" t="s">
        <v>1</v>
      </c>
      <c r="C29" s="12" t="s">
        <v>1</v>
      </c>
      <c r="D29" s="12" t="s">
        <v>20</v>
      </c>
      <c r="E29" s="12" t="s">
        <v>37</v>
      </c>
      <c r="F29" s="12"/>
      <c r="G29" s="12"/>
      <c r="H29" s="11" t="s">
        <v>56</v>
      </c>
      <c r="I29" s="10">
        <v>905540800</v>
      </c>
      <c r="J29" s="10">
        <v>0</v>
      </c>
      <c r="K29" s="10">
        <v>905540800</v>
      </c>
      <c r="L29" s="10">
        <v>0</v>
      </c>
      <c r="M29" s="10">
        <v>905540800</v>
      </c>
      <c r="N29" s="3">
        <f t="shared" si="0"/>
        <v>1</v>
      </c>
      <c r="O29" s="10">
        <v>561762500</v>
      </c>
      <c r="P29" s="3">
        <f t="shared" si="1"/>
        <v>0.62036133545832506</v>
      </c>
      <c r="Q29" s="10">
        <v>561762500</v>
      </c>
    </row>
    <row r="30" spans="1:17" ht="15.6" x14ac:dyDescent="0.3">
      <c r="A30" s="12" t="s">
        <v>4</v>
      </c>
      <c r="B30" s="12" t="s">
        <v>1</v>
      </c>
      <c r="C30" s="12" t="s">
        <v>1</v>
      </c>
      <c r="D30" s="12" t="s">
        <v>20</v>
      </c>
      <c r="E30" s="12" t="s">
        <v>29</v>
      </c>
      <c r="F30" s="12"/>
      <c r="G30" s="12"/>
      <c r="H30" s="11" t="s">
        <v>55</v>
      </c>
      <c r="I30" s="10">
        <v>150669800</v>
      </c>
      <c r="J30" s="10">
        <v>0</v>
      </c>
      <c r="K30" s="10">
        <v>150669800</v>
      </c>
      <c r="L30" s="10">
        <v>0</v>
      </c>
      <c r="M30" s="10">
        <v>150669800</v>
      </c>
      <c r="N30" s="3">
        <f t="shared" si="0"/>
        <v>1</v>
      </c>
      <c r="O30" s="10">
        <v>93751600</v>
      </c>
      <c r="P30" s="3">
        <f t="shared" si="1"/>
        <v>0.62223219251635031</v>
      </c>
      <c r="Q30" s="10">
        <v>93751600</v>
      </c>
    </row>
    <row r="31" spans="1:17" ht="15.6" x14ac:dyDescent="0.3">
      <c r="A31" s="12" t="s">
        <v>4</v>
      </c>
      <c r="B31" s="12" t="s">
        <v>1</v>
      </c>
      <c r="C31" s="12" t="s">
        <v>1</v>
      </c>
      <c r="D31" s="12" t="s">
        <v>20</v>
      </c>
      <c r="E31" s="12" t="s">
        <v>34</v>
      </c>
      <c r="F31" s="12"/>
      <c r="G31" s="12"/>
      <c r="H31" s="11" t="s">
        <v>54</v>
      </c>
      <c r="I31" s="10">
        <v>150669800</v>
      </c>
      <c r="J31" s="10">
        <v>0</v>
      </c>
      <c r="K31" s="10">
        <v>150669800</v>
      </c>
      <c r="L31" s="10">
        <v>0</v>
      </c>
      <c r="M31" s="10">
        <v>150669800</v>
      </c>
      <c r="N31" s="3">
        <f t="shared" si="0"/>
        <v>1</v>
      </c>
      <c r="O31" s="10">
        <v>93751600</v>
      </c>
      <c r="P31" s="3">
        <f t="shared" si="1"/>
        <v>0.62223219251635031</v>
      </c>
      <c r="Q31" s="10">
        <v>93751600</v>
      </c>
    </row>
    <row r="32" spans="1:17" ht="46.8" x14ac:dyDescent="0.3">
      <c r="A32" s="12" t="s">
        <v>4</v>
      </c>
      <c r="B32" s="12" t="s">
        <v>1</v>
      </c>
      <c r="C32" s="12" t="s">
        <v>1</v>
      </c>
      <c r="D32" s="12" t="s">
        <v>20</v>
      </c>
      <c r="E32" s="12" t="s">
        <v>32</v>
      </c>
      <c r="F32" s="12"/>
      <c r="G32" s="12"/>
      <c r="H32" s="11" t="s">
        <v>53</v>
      </c>
      <c r="I32" s="10">
        <v>301013500</v>
      </c>
      <c r="J32" s="10">
        <v>0</v>
      </c>
      <c r="K32" s="10">
        <v>301013500</v>
      </c>
      <c r="L32" s="10">
        <v>0</v>
      </c>
      <c r="M32" s="10">
        <v>301013500</v>
      </c>
      <c r="N32" s="3">
        <f t="shared" si="0"/>
        <v>1</v>
      </c>
      <c r="O32" s="10">
        <v>187348700</v>
      </c>
      <c r="P32" s="3">
        <f t="shared" si="1"/>
        <v>0.62239301559564608</v>
      </c>
      <c r="Q32" s="10">
        <v>187348700</v>
      </c>
    </row>
    <row r="33" spans="1:17" ht="46.8" x14ac:dyDescent="0.3">
      <c r="A33" s="5" t="s">
        <v>4</v>
      </c>
      <c r="B33" s="5" t="s">
        <v>1</v>
      </c>
      <c r="C33" s="5" t="s">
        <v>1</v>
      </c>
      <c r="D33" s="5" t="s">
        <v>9</v>
      </c>
      <c r="E33" s="5"/>
      <c r="F33" s="5"/>
      <c r="G33" s="5"/>
      <c r="H33" s="4" t="s">
        <v>52</v>
      </c>
      <c r="I33" s="2">
        <v>4341988672</v>
      </c>
      <c r="J33" s="2">
        <v>0</v>
      </c>
      <c r="K33" s="2">
        <v>4284614657</v>
      </c>
      <c r="L33" s="2">
        <v>57374015</v>
      </c>
      <c r="M33" s="2">
        <v>4220508311</v>
      </c>
      <c r="N33" s="3">
        <f t="shared" si="0"/>
        <v>0.97202195349255849</v>
      </c>
      <c r="O33" s="2">
        <v>3019750923</v>
      </c>
      <c r="P33" s="3">
        <f t="shared" si="1"/>
        <v>0.69547646277231001</v>
      </c>
      <c r="Q33" s="2">
        <v>3007008341</v>
      </c>
    </row>
    <row r="34" spans="1:17" ht="15.6" x14ac:dyDescent="0.3">
      <c r="A34" s="12" t="s">
        <v>4</v>
      </c>
      <c r="B34" s="12" t="s">
        <v>1</v>
      </c>
      <c r="C34" s="12" t="s">
        <v>1</v>
      </c>
      <c r="D34" s="12" t="s">
        <v>9</v>
      </c>
      <c r="E34" s="12" t="s">
        <v>8</v>
      </c>
      <c r="F34" s="12" t="s">
        <v>8</v>
      </c>
      <c r="G34" s="12"/>
      <c r="H34" s="11" t="s">
        <v>51</v>
      </c>
      <c r="I34" s="10">
        <v>1220640733</v>
      </c>
      <c r="J34" s="10">
        <v>0</v>
      </c>
      <c r="K34" s="10">
        <v>1220640733</v>
      </c>
      <c r="L34" s="10">
        <v>0</v>
      </c>
      <c r="M34" s="10">
        <v>1220640733</v>
      </c>
      <c r="N34" s="3">
        <f t="shared" si="0"/>
        <v>1</v>
      </c>
      <c r="O34" s="10">
        <v>837993834</v>
      </c>
      <c r="P34" s="3">
        <f t="shared" si="1"/>
        <v>0.68651963787939563</v>
      </c>
      <c r="Q34" s="10">
        <v>837993834</v>
      </c>
    </row>
    <row r="35" spans="1:17" ht="31.2" x14ac:dyDescent="0.3">
      <c r="A35" s="12" t="s">
        <v>4</v>
      </c>
      <c r="B35" s="12" t="s">
        <v>1</v>
      </c>
      <c r="C35" s="12" t="s">
        <v>1</v>
      </c>
      <c r="D35" s="12" t="s">
        <v>9</v>
      </c>
      <c r="E35" s="12" t="s">
        <v>8</v>
      </c>
      <c r="F35" s="12" t="s">
        <v>22</v>
      </c>
      <c r="G35" s="12"/>
      <c r="H35" s="11" t="s">
        <v>50</v>
      </c>
      <c r="I35" s="10">
        <v>454700721</v>
      </c>
      <c r="J35" s="10">
        <v>0</v>
      </c>
      <c r="K35" s="10">
        <v>397326706</v>
      </c>
      <c r="L35" s="10">
        <v>57374015</v>
      </c>
      <c r="M35" s="10">
        <v>351584415</v>
      </c>
      <c r="N35" s="3">
        <f t="shared" si="0"/>
        <v>0.77322159117491263</v>
      </c>
      <c r="O35" s="10">
        <v>351584415</v>
      </c>
      <c r="P35" s="3">
        <f t="shared" si="1"/>
        <v>0.77322159117491263</v>
      </c>
      <c r="Q35" s="10">
        <v>339549836</v>
      </c>
    </row>
    <row r="36" spans="1:17" ht="31.2" x14ac:dyDescent="0.3">
      <c r="A36" s="12" t="s">
        <v>4</v>
      </c>
      <c r="B36" s="12" t="s">
        <v>1</v>
      </c>
      <c r="C36" s="12" t="s">
        <v>1</v>
      </c>
      <c r="D36" s="12" t="s">
        <v>9</v>
      </c>
      <c r="E36" s="12" t="s">
        <v>8</v>
      </c>
      <c r="F36" s="12" t="s">
        <v>49</v>
      </c>
      <c r="G36" s="12"/>
      <c r="H36" s="11" t="s">
        <v>48</v>
      </c>
      <c r="I36" s="10">
        <v>139361867</v>
      </c>
      <c r="J36" s="10">
        <v>0</v>
      </c>
      <c r="K36" s="10">
        <v>139361867</v>
      </c>
      <c r="L36" s="10">
        <v>0</v>
      </c>
      <c r="M36" s="10">
        <v>136199166</v>
      </c>
      <c r="N36" s="3">
        <f t="shared" si="0"/>
        <v>0.97730583646672875</v>
      </c>
      <c r="O36" s="10">
        <v>92147806</v>
      </c>
      <c r="P36" s="3">
        <f t="shared" si="1"/>
        <v>0.6612124821777825</v>
      </c>
      <c r="Q36" s="10">
        <v>91439803</v>
      </c>
    </row>
    <row r="37" spans="1:17" ht="31.2" x14ac:dyDescent="0.3">
      <c r="A37" s="12" t="s">
        <v>4</v>
      </c>
      <c r="B37" s="12" t="s">
        <v>1</v>
      </c>
      <c r="C37" s="12" t="s">
        <v>1</v>
      </c>
      <c r="D37" s="12" t="s">
        <v>9</v>
      </c>
      <c r="E37" s="12" t="s">
        <v>22</v>
      </c>
      <c r="F37" s="12"/>
      <c r="G37" s="12"/>
      <c r="H37" s="11" t="s">
        <v>47</v>
      </c>
      <c r="I37" s="10">
        <v>1511649763</v>
      </c>
      <c r="J37" s="10">
        <v>0</v>
      </c>
      <c r="K37" s="10">
        <v>1511649763</v>
      </c>
      <c r="L37" s="10">
        <v>0</v>
      </c>
      <c r="M37" s="10">
        <v>1511649763</v>
      </c>
      <c r="N37" s="3">
        <f t="shared" si="0"/>
        <v>1</v>
      </c>
      <c r="O37" s="10">
        <v>1184574450</v>
      </c>
      <c r="P37" s="3">
        <f t="shared" si="1"/>
        <v>0.78363022903473967</v>
      </c>
      <c r="Q37" s="10">
        <v>1184574450</v>
      </c>
    </row>
    <row r="38" spans="1:17" ht="15.6" x14ac:dyDescent="0.3">
      <c r="A38" s="12" t="s">
        <v>4</v>
      </c>
      <c r="B38" s="12" t="s">
        <v>1</v>
      </c>
      <c r="C38" s="12" t="s">
        <v>1</v>
      </c>
      <c r="D38" s="12" t="s">
        <v>9</v>
      </c>
      <c r="E38" s="12" t="s">
        <v>46</v>
      </c>
      <c r="F38" s="12"/>
      <c r="G38" s="12"/>
      <c r="H38" s="11" t="s">
        <v>45</v>
      </c>
      <c r="I38" s="10">
        <v>9479300</v>
      </c>
      <c r="J38" s="10">
        <v>0</v>
      </c>
      <c r="K38" s="10">
        <v>9479300</v>
      </c>
      <c r="L38" s="10">
        <v>0</v>
      </c>
      <c r="M38" s="10">
        <v>9479300</v>
      </c>
      <c r="N38" s="3">
        <f t="shared" si="0"/>
        <v>1</v>
      </c>
      <c r="O38" s="10">
        <v>7349336</v>
      </c>
      <c r="P38" s="3">
        <f t="shared" si="1"/>
        <v>0.77530366166278097</v>
      </c>
      <c r="Q38" s="10">
        <v>7349336</v>
      </c>
    </row>
    <row r="39" spans="1:17" ht="31.2" x14ac:dyDescent="0.3">
      <c r="A39" s="12" t="s">
        <v>4</v>
      </c>
      <c r="B39" s="12" t="s">
        <v>1</v>
      </c>
      <c r="C39" s="12" t="s">
        <v>1</v>
      </c>
      <c r="D39" s="12" t="s">
        <v>9</v>
      </c>
      <c r="E39" s="12" t="s">
        <v>44</v>
      </c>
      <c r="F39" s="12"/>
      <c r="G39" s="12"/>
      <c r="H39" s="11" t="s">
        <v>43</v>
      </c>
      <c r="I39" s="10">
        <v>233405184</v>
      </c>
      <c r="J39" s="10">
        <v>0</v>
      </c>
      <c r="K39" s="10">
        <v>233405184</v>
      </c>
      <c r="L39" s="10">
        <v>0</v>
      </c>
      <c r="M39" s="10">
        <v>233405184</v>
      </c>
      <c r="N39" s="3">
        <f t="shared" si="0"/>
        <v>1</v>
      </c>
      <c r="O39" s="10">
        <v>175500159</v>
      </c>
      <c r="P39" s="3">
        <f t="shared" si="1"/>
        <v>0.75191200123472834</v>
      </c>
      <c r="Q39" s="10">
        <v>175500159</v>
      </c>
    </row>
    <row r="40" spans="1:17" ht="31.2" x14ac:dyDescent="0.3">
      <c r="A40" s="12" t="s">
        <v>4</v>
      </c>
      <c r="B40" s="12" t="s">
        <v>1</v>
      </c>
      <c r="C40" s="12" t="s">
        <v>1</v>
      </c>
      <c r="D40" s="12" t="s">
        <v>9</v>
      </c>
      <c r="E40" s="12" t="s">
        <v>42</v>
      </c>
      <c r="F40" s="12"/>
      <c r="G40" s="12"/>
      <c r="H40" s="11" t="s">
        <v>41</v>
      </c>
      <c r="I40" s="10">
        <v>772751104</v>
      </c>
      <c r="J40" s="10">
        <v>0</v>
      </c>
      <c r="K40" s="10">
        <v>772751104</v>
      </c>
      <c r="L40" s="10">
        <v>0</v>
      </c>
      <c r="M40" s="10">
        <v>757549750</v>
      </c>
      <c r="N40" s="3">
        <f t="shared" ref="N40:N71" si="2">+M40/I40</f>
        <v>0.98032826621493896</v>
      </c>
      <c r="O40" s="10">
        <v>370600923</v>
      </c>
      <c r="P40" s="3">
        <f t="shared" ref="P40:P71" si="3">+O40/I40</f>
        <v>0.47958640380020734</v>
      </c>
      <c r="Q40" s="10">
        <v>370600923</v>
      </c>
    </row>
    <row r="41" spans="1:17" ht="31.2" x14ac:dyDescent="0.3">
      <c r="A41" s="9" t="s">
        <v>4</v>
      </c>
      <c r="B41" s="9" t="s">
        <v>20</v>
      </c>
      <c r="C41" s="9"/>
      <c r="D41" s="9"/>
      <c r="E41" s="9"/>
      <c r="F41" s="9"/>
      <c r="G41" s="9"/>
      <c r="H41" s="8" t="s">
        <v>40</v>
      </c>
      <c r="I41" s="6">
        <f>+I42</f>
        <v>2810263199</v>
      </c>
      <c r="J41" s="6">
        <f>+J42</f>
        <v>0</v>
      </c>
      <c r="K41" s="6">
        <f>+K42</f>
        <v>2810263199</v>
      </c>
      <c r="L41" s="6">
        <f>+L42</f>
        <v>0</v>
      </c>
      <c r="M41" s="6">
        <f>+M42</f>
        <v>2637739378</v>
      </c>
      <c r="N41" s="7">
        <f t="shared" si="2"/>
        <v>0.93860937258069255</v>
      </c>
      <c r="O41" s="6">
        <f>+O42</f>
        <v>1675881398</v>
      </c>
      <c r="P41" s="7">
        <f t="shared" si="3"/>
        <v>0.59634321745961139</v>
      </c>
      <c r="Q41" s="6">
        <f>+Q42</f>
        <v>1675881398</v>
      </c>
    </row>
    <row r="42" spans="1:17" ht="46.8" x14ac:dyDescent="0.3">
      <c r="A42" s="5" t="s">
        <v>4</v>
      </c>
      <c r="B42" s="5" t="s">
        <v>20</v>
      </c>
      <c r="C42" s="5" t="s">
        <v>20</v>
      </c>
      <c r="D42" s="5"/>
      <c r="E42" s="5"/>
      <c r="F42" s="5"/>
      <c r="G42" s="5"/>
      <c r="H42" s="4" t="s">
        <v>39</v>
      </c>
      <c r="I42" s="2">
        <v>2810263199</v>
      </c>
      <c r="J42" s="2">
        <v>0</v>
      </c>
      <c r="K42" s="2">
        <v>2810263199</v>
      </c>
      <c r="L42" s="2">
        <v>0</v>
      </c>
      <c r="M42" s="2">
        <v>2637739378</v>
      </c>
      <c r="N42" s="3">
        <f t="shared" si="2"/>
        <v>0.93860937258069255</v>
      </c>
      <c r="O42" s="2">
        <v>1675881398</v>
      </c>
      <c r="P42" s="3">
        <f t="shared" si="3"/>
        <v>0.59634321745961139</v>
      </c>
      <c r="Q42" s="2">
        <v>1675881398</v>
      </c>
    </row>
    <row r="43" spans="1:17" ht="46.8" x14ac:dyDescent="0.3">
      <c r="A43" s="12" t="s">
        <v>4</v>
      </c>
      <c r="B43" s="12" t="s">
        <v>20</v>
      </c>
      <c r="C43" s="12" t="s">
        <v>20</v>
      </c>
      <c r="D43" s="12" t="s">
        <v>1</v>
      </c>
      <c r="E43" s="12" t="s">
        <v>23</v>
      </c>
      <c r="F43" s="12"/>
      <c r="G43" s="12"/>
      <c r="H43" s="11" t="s">
        <v>38</v>
      </c>
      <c r="I43" s="10">
        <v>10350000</v>
      </c>
      <c r="J43" s="10">
        <v>0</v>
      </c>
      <c r="K43" s="10">
        <v>10350000</v>
      </c>
      <c r="L43" s="10">
        <v>0</v>
      </c>
      <c r="M43" s="10">
        <v>10350000</v>
      </c>
      <c r="N43" s="3">
        <f t="shared" si="2"/>
        <v>1</v>
      </c>
      <c r="O43" s="10">
        <v>0</v>
      </c>
      <c r="P43" s="3">
        <f t="shared" si="3"/>
        <v>0</v>
      </c>
      <c r="Q43" s="10">
        <v>0</v>
      </c>
    </row>
    <row r="44" spans="1:17" ht="171.6" x14ac:dyDescent="0.3">
      <c r="A44" s="12" t="s">
        <v>4</v>
      </c>
      <c r="B44" s="12" t="s">
        <v>20</v>
      </c>
      <c r="C44" s="12" t="s">
        <v>20</v>
      </c>
      <c r="D44" s="12" t="s">
        <v>20</v>
      </c>
      <c r="E44" s="12" t="s">
        <v>37</v>
      </c>
      <c r="F44" s="12"/>
      <c r="G44" s="12"/>
      <c r="H44" s="11" t="s">
        <v>36</v>
      </c>
      <c r="I44" s="10">
        <v>26571737</v>
      </c>
      <c r="J44" s="10">
        <v>0</v>
      </c>
      <c r="K44" s="10">
        <v>26571737</v>
      </c>
      <c r="L44" s="10">
        <v>0</v>
      </c>
      <c r="M44" s="10">
        <v>26571737</v>
      </c>
      <c r="N44" s="3">
        <f t="shared" si="2"/>
        <v>1</v>
      </c>
      <c r="O44" s="10">
        <v>0</v>
      </c>
      <c r="P44" s="3">
        <f t="shared" si="3"/>
        <v>0</v>
      </c>
      <c r="Q44" s="10">
        <v>0</v>
      </c>
    </row>
    <row r="45" spans="1:17" ht="78" x14ac:dyDescent="0.3">
      <c r="A45" s="12" t="s">
        <v>4</v>
      </c>
      <c r="B45" s="12" t="s">
        <v>20</v>
      </c>
      <c r="C45" s="12" t="s">
        <v>20</v>
      </c>
      <c r="D45" s="12" t="s">
        <v>20</v>
      </c>
      <c r="E45" s="12" t="s">
        <v>29</v>
      </c>
      <c r="F45" s="12"/>
      <c r="G45" s="12"/>
      <c r="H45" s="11" t="s">
        <v>35</v>
      </c>
      <c r="I45" s="10">
        <v>382872950</v>
      </c>
      <c r="J45" s="10">
        <v>0</v>
      </c>
      <c r="K45" s="10">
        <v>382872950</v>
      </c>
      <c r="L45" s="10">
        <v>0</v>
      </c>
      <c r="M45" s="10">
        <v>382872950</v>
      </c>
      <c r="N45" s="3">
        <f t="shared" si="2"/>
        <v>1</v>
      </c>
      <c r="O45" s="10">
        <v>0</v>
      </c>
      <c r="P45" s="3">
        <f t="shared" si="3"/>
        <v>0</v>
      </c>
      <c r="Q45" s="10">
        <v>0</v>
      </c>
    </row>
    <row r="46" spans="1:17" ht="62.4" x14ac:dyDescent="0.3">
      <c r="A46" s="12" t="s">
        <v>4</v>
      </c>
      <c r="B46" s="12" t="s">
        <v>20</v>
      </c>
      <c r="C46" s="12" t="s">
        <v>20</v>
      </c>
      <c r="D46" s="12" t="s">
        <v>20</v>
      </c>
      <c r="E46" s="12" t="s">
        <v>34</v>
      </c>
      <c r="F46" s="12"/>
      <c r="G46" s="12"/>
      <c r="H46" s="11" t="s">
        <v>33</v>
      </c>
      <c r="I46" s="10">
        <v>2216302189</v>
      </c>
      <c r="J46" s="10">
        <v>0</v>
      </c>
      <c r="K46" s="10">
        <v>2216302189</v>
      </c>
      <c r="L46" s="10">
        <v>0</v>
      </c>
      <c r="M46" s="10">
        <v>2216302189</v>
      </c>
      <c r="N46" s="3">
        <f t="shared" si="2"/>
        <v>1</v>
      </c>
      <c r="O46" s="10">
        <v>1675881398</v>
      </c>
      <c r="P46" s="3">
        <f t="shared" si="3"/>
        <v>0.75616105345100126</v>
      </c>
      <c r="Q46" s="10">
        <v>1675881398</v>
      </c>
    </row>
    <row r="47" spans="1:17" ht="46.8" x14ac:dyDescent="0.3">
      <c r="A47" s="12" t="s">
        <v>4</v>
      </c>
      <c r="B47" s="12" t="s">
        <v>20</v>
      </c>
      <c r="C47" s="12" t="s">
        <v>20</v>
      </c>
      <c r="D47" s="12" t="s">
        <v>20</v>
      </c>
      <c r="E47" s="12" t="s">
        <v>32</v>
      </c>
      <c r="F47" s="12"/>
      <c r="G47" s="12"/>
      <c r="H47" s="11" t="s">
        <v>31</v>
      </c>
      <c r="I47" s="10">
        <v>174166323</v>
      </c>
      <c r="J47" s="10">
        <v>0</v>
      </c>
      <c r="K47" s="10">
        <v>174166323</v>
      </c>
      <c r="L47" s="10">
        <v>0</v>
      </c>
      <c r="M47" s="10">
        <v>1642502</v>
      </c>
      <c r="N47" s="3">
        <f t="shared" si="2"/>
        <v>9.4306521014398403E-3</v>
      </c>
      <c r="O47" s="10">
        <v>0</v>
      </c>
      <c r="P47" s="3">
        <f t="shared" si="3"/>
        <v>0</v>
      </c>
      <c r="Q47" s="10">
        <v>0</v>
      </c>
    </row>
    <row r="48" spans="1:17" ht="31.2" x14ac:dyDescent="0.3">
      <c r="A48" s="9" t="s">
        <v>4</v>
      </c>
      <c r="B48" s="9" t="s">
        <v>9</v>
      </c>
      <c r="C48" s="9"/>
      <c r="D48" s="9"/>
      <c r="E48" s="9"/>
      <c r="F48" s="9"/>
      <c r="G48" s="9"/>
      <c r="H48" s="8" t="s">
        <v>30</v>
      </c>
      <c r="I48" s="6">
        <f>+I49+I50+I56</f>
        <v>3426491268</v>
      </c>
      <c r="J48" s="6">
        <f>+J49+J50+J56</f>
        <v>2102326481</v>
      </c>
      <c r="K48" s="6">
        <f>+K49+K50+K56</f>
        <v>1132885503.4400001</v>
      </c>
      <c r="L48" s="6">
        <f>+L49+L50+L56</f>
        <v>191279283.56</v>
      </c>
      <c r="M48" s="6">
        <f>+M49+M50+M56</f>
        <v>1099658693.9200001</v>
      </c>
      <c r="N48" s="7">
        <f t="shared" si="2"/>
        <v>0.320928497378561</v>
      </c>
      <c r="O48" s="6">
        <f>+O49+O50+O56</f>
        <v>1001535725.99</v>
      </c>
      <c r="P48" s="7">
        <f t="shared" si="3"/>
        <v>0.29229192420343852</v>
      </c>
      <c r="Q48" s="6">
        <f>+Q49+Q50+Q56</f>
        <v>982535725.99000001</v>
      </c>
    </row>
    <row r="49" spans="1:17" ht="93.6" x14ac:dyDescent="0.3">
      <c r="A49" s="12" t="s">
        <v>4</v>
      </c>
      <c r="B49" s="12" t="s">
        <v>9</v>
      </c>
      <c r="C49" s="12" t="s">
        <v>9</v>
      </c>
      <c r="D49" s="12" t="s">
        <v>2</v>
      </c>
      <c r="E49" s="12" t="s">
        <v>29</v>
      </c>
      <c r="F49" s="12"/>
      <c r="G49" s="12"/>
      <c r="H49" s="11" t="s">
        <v>28</v>
      </c>
      <c r="I49" s="10">
        <v>2102326481</v>
      </c>
      <c r="J49" s="10">
        <v>2102326481</v>
      </c>
      <c r="K49" s="10">
        <v>0</v>
      </c>
      <c r="L49" s="10">
        <v>0</v>
      </c>
      <c r="M49" s="10">
        <v>0</v>
      </c>
      <c r="N49" s="3">
        <f t="shared" si="2"/>
        <v>0</v>
      </c>
      <c r="O49" s="10">
        <v>0</v>
      </c>
      <c r="P49" s="3">
        <f t="shared" si="3"/>
        <v>0</v>
      </c>
      <c r="Q49" s="10">
        <v>0</v>
      </c>
    </row>
    <row r="50" spans="1:17" ht="31.2" x14ac:dyDescent="0.3">
      <c r="A50" s="5" t="s">
        <v>4</v>
      </c>
      <c r="B50" s="5" t="s">
        <v>9</v>
      </c>
      <c r="C50" s="5" t="s">
        <v>2</v>
      </c>
      <c r="D50" s="5"/>
      <c r="E50" s="5"/>
      <c r="F50" s="5"/>
      <c r="G50" s="5"/>
      <c r="H50" s="4" t="s">
        <v>27</v>
      </c>
      <c r="I50" s="2">
        <f>+I51+I53+I55</f>
        <v>661295744</v>
      </c>
      <c r="J50" s="2">
        <f>+J51+J53+J55</f>
        <v>0</v>
      </c>
      <c r="K50" s="2">
        <f>+K51+K53+K55</f>
        <v>470016460.44</v>
      </c>
      <c r="L50" s="2">
        <f>+L51+L53+L55</f>
        <v>191279283.56</v>
      </c>
      <c r="M50" s="2">
        <f>+M51+M53+M55</f>
        <v>436789650.91999996</v>
      </c>
      <c r="N50" s="3">
        <f t="shared" si="2"/>
        <v>0.66050576445264397</v>
      </c>
      <c r="O50" s="2">
        <f>+O51+O53+O55</f>
        <v>400345687.99000001</v>
      </c>
      <c r="P50" s="3">
        <f t="shared" si="3"/>
        <v>0.60539583328998414</v>
      </c>
      <c r="Q50" s="2">
        <f>+Q51+Q53+Q55</f>
        <v>400345687.99000001</v>
      </c>
    </row>
    <row r="51" spans="1:17" ht="46.8" x14ac:dyDescent="0.3">
      <c r="A51" s="12" t="s">
        <v>4</v>
      </c>
      <c r="B51" s="12" t="s">
        <v>9</v>
      </c>
      <c r="C51" s="12" t="s">
        <v>2</v>
      </c>
      <c r="D51" s="12" t="s">
        <v>20</v>
      </c>
      <c r="E51" s="12" t="s">
        <v>22</v>
      </c>
      <c r="F51" s="12"/>
      <c r="G51" s="12"/>
      <c r="H51" s="11" t="s">
        <v>26</v>
      </c>
      <c r="I51" s="10">
        <v>460816744</v>
      </c>
      <c r="J51" s="10">
        <v>0</v>
      </c>
      <c r="K51" s="10">
        <v>275493460.44</v>
      </c>
      <c r="L51" s="10">
        <v>185323283.56</v>
      </c>
      <c r="M51" s="10">
        <v>242807650.91999999</v>
      </c>
      <c r="N51" s="3">
        <f t="shared" si="2"/>
        <v>0.52690717965751688</v>
      </c>
      <c r="O51" s="10">
        <v>206363687.99000001</v>
      </c>
      <c r="P51" s="3">
        <f t="shared" si="3"/>
        <v>0.4478215921555142</v>
      </c>
      <c r="Q51" s="10">
        <v>206363687.99000001</v>
      </c>
    </row>
    <row r="52" spans="1:17" ht="62.4" x14ac:dyDescent="0.3">
      <c r="A52" s="12" t="s">
        <v>4</v>
      </c>
      <c r="B52" s="12" t="s">
        <v>9</v>
      </c>
      <c r="C52" s="12" t="s">
        <v>2</v>
      </c>
      <c r="D52" s="12" t="s">
        <v>20</v>
      </c>
      <c r="E52" s="12" t="s">
        <v>22</v>
      </c>
      <c r="F52" s="12" t="s">
        <v>22</v>
      </c>
      <c r="G52" s="12"/>
      <c r="H52" s="11" t="s">
        <v>25</v>
      </c>
      <c r="I52" s="10">
        <v>460816744</v>
      </c>
      <c r="J52" s="10">
        <v>0</v>
      </c>
      <c r="K52" s="10">
        <v>275493460.44</v>
      </c>
      <c r="L52" s="10">
        <v>185323283.56</v>
      </c>
      <c r="M52" s="10">
        <v>242807650.91999999</v>
      </c>
      <c r="N52" s="3">
        <f t="shared" si="2"/>
        <v>0.52690717965751688</v>
      </c>
      <c r="O52" s="10">
        <v>206363687.99000001</v>
      </c>
      <c r="P52" s="3">
        <f t="shared" si="3"/>
        <v>0.4478215921555142</v>
      </c>
      <c r="Q52" s="10">
        <v>206363687.99000001</v>
      </c>
    </row>
    <row r="53" spans="1:17" ht="31.2" x14ac:dyDescent="0.3">
      <c r="A53" s="12" t="s">
        <v>4</v>
      </c>
      <c r="B53" s="12" t="s">
        <v>9</v>
      </c>
      <c r="C53" s="12" t="s">
        <v>2</v>
      </c>
      <c r="D53" s="12" t="s">
        <v>20</v>
      </c>
      <c r="E53" s="12" t="s">
        <v>23</v>
      </c>
      <c r="F53" s="12"/>
      <c r="G53" s="12"/>
      <c r="H53" s="11" t="s">
        <v>24</v>
      </c>
      <c r="I53" s="10">
        <v>200479000</v>
      </c>
      <c r="J53" s="10">
        <v>0</v>
      </c>
      <c r="K53" s="10">
        <v>194523000</v>
      </c>
      <c r="L53" s="10">
        <v>5956000</v>
      </c>
      <c r="M53" s="10">
        <v>193982000</v>
      </c>
      <c r="N53" s="3">
        <f t="shared" si="2"/>
        <v>0.96759261568543342</v>
      </c>
      <c r="O53" s="10">
        <v>193982000</v>
      </c>
      <c r="P53" s="3">
        <f t="shared" si="3"/>
        <v>0.96759261568543342</v>
      </c>
      <c r="Q53" s="10">
        <v>193982000</v>
      </c>
    </row>
    <row r="54" spans="1:17" ht="46.8" x14ac:dyDescent="0.3">
      <c r="A54" s="12" t="s">
        <v>4</v>
      </c>
      <c r="B54" s="12" t="s">
        <v>9</v>
      </c>
      <c r="C54" s="12" t="s">
        <v>2</v>
      </c>
      <c r="D54" s="12" t="s">
        <v>20</v>
      </c>
      <c r="E54" s="12" t="s">
        <v>23</v>
      </c>
      <c r="F54" s="12" t="s">
        <v>22</v>
      </c>
      <c r="G54" s="12"/>
      <c r="H54" s="11" t="s">
        <v>21</v>
      </c>
      <c r="I54" s="10">
        <v>200479000</v>
      </c>
      <c r="J54" s="10">
        <v>0</v>
      </c>
      <c r="K54" s="10">
        <v>194523000</v>
      </c>
      <c r="L54" s="10">
        <v>5956000</v>
      </c>
      <c r="M54" s="10">
        <v>193982000</v>
      </c>
      <c r="N54" s="3">
        <f t="shared" si="2"/>
        <v>0.96759261568543342</v>
      </c>
      <c r="O54" s="10">
        <v>193982000</v>
      </c>
      <c r="P54" s="3">
        <f t="shared" si="3"/>
        <v>0.96759261568543342</v>
      </c>
      <c r="Q54" s="10">
        <v>193982000</v>
      </c>
    </row>
    <row r="55" spans="1:17" ht="15.6" x14ac:dyDescent="0.3">
      <c r="A55" s="12" t="s">
        <v>4</v>
      </c>
      <c r="B55" s="12" t="s">
        <v>9</v>
      </c>
      <c r="C55" s="12" t="s">
        <v>2</v>
      </c>
      <c r="D55" s="12" t="s">
        <v>20</v>
      </c>
      <c r="E55" s="12" t="s">
        <v>19</v>
      </c>
      <c r="F55" s="12"/>
      <c r="G55" s="12"/>
      <c r="H55" s="11" t="s">
        <v>18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3" t="e">
        <f t="shared" si="2"/>
        <v>#DIV/0!</v>
      </c>
      <c r="O55" s="10">
        <v>0</v>
      </c>
      <c r="P55" s="3" t="e">
        <f t="shared" si="3"/>
        <v>#DIV/0!</v>
      </c>
      <c r="Q55" s="10">
        <v>0</v>
      </c>
    </row>
    <row r="56" spans="1:17" ht="31.2" x14ac:dyDescent="0.3">
      <c r="A56" s="5" t="s">
        <v>4</v>
      </c>
      <c r="B56" s="5" t="s">
        <v>9</v>
      </c>
      <c r="C56" s="5" t="s">
        <v>15</v>
      </c>
      <c r="D56" s="5"/>
      <c r="E56" s="5"/>
      <c r="F56" s="5"/>
      <c r="G56" s="5"/>
      <c r="H56" s="4" t="s">
        <v>17</v>
      </c>
      <c r="I56" s="2">
        <f>+I57</f>
        <v>662869043</v>
      </c>
      <c r="J56" s="2">
        <f>+J57</f>
        <v>0</v>
      </c>
      <c r="K56" s="2">
        <f>+K57</f>
        <v>662869043</v>
      </c>
      <c r="L56" s="2">
        <f>+L57</f>
        <v>0</v>
      </c>
      <c r="M56" s="2">
        <f>+M57</f>
        <v>662869043</v>
      </c>
      <c r="N56" s="3">
        <f t="shared" si="2"/>
        <v>1</v>
      </c>
      <c r="O56" s="2">
        <f>+O57</f>
        <v>601190038</v>
      </c>
      <c r="P56" s="3">
        <f t="shared" si="3"/>
        <v>0.90695144742187028</v>
      </c>
      <c r="Q56" s="2">
        <f>+Q57</f>
        <v>582190038</v>
      </c>
    </row>
    <row r="57" spans="1:17" ht="15.6" x14ac:dyDescent="0.3">
      <c r="A57" s="5" t="s">
        <v>4</v>
      </c>
      <c r="B57" s="5" t="s">
        <v>9</v>
      </c>
      <c r="C57" s="5" t="s">
        <v>15</v>
      </c>
      <c r="D57" s="5" t="s">
        <v>1</v>
      </c>
      <c r="E57" s="5"/>
      <c r="F57" s="5"/>
      <c r="G57" s="5"/>
      <c r="H57" s="4" t="s">
        <v>16</v>
      </c>
      <c r="I57" s="2">
        <f>+I58+I59</f>
        <v>662869043</v>
      </c>
      <c r="J57" s="2">
        <f>+J58+J59</f>
        <v>0</v>
      </c>
      <c r="K57" s="2">
        <f>+K58+K59</f>
        <v>662869043</v>
      </c>
      <c r="L57" s="2">
        <f>+L58+L59</f>
        <v>0</v>
      </c>
      <c r="M57" s="2">
        <f>+M58+M59</f>
        <v>662869043</v>
      </c>
      <c r="N57" s="3">
        <f t="shared" si="2"/>
        <v>1</v>
      </c>
      <c r="O57" s="2">
        <f>+O58+O59</f>
        <v>601190038</v>
      </c>
      <c r="P57" s="3">
        <f t="shared" si="3"/>
        <v>0.90695144742187028</v>
      </c>
      <c r="Q57" s="2">
        <f>+Q58+Q59</f>
        <v>582190038</v>
      </c>
    </row>
    <row r="58" spans="1:17" ht="15.6" x14ac:dyDescent="0.3">
      <c r="A58" s="12" t="s">
        <v>4</v>
      </c>
      <c r="B58" s="12" t="s">
        <v>9</v>
      </c>
      <c r="C58" s="12" t="s">
        <v>15</v>
      </c>
      <c r="D58" s="12" t="s">
        <v>1</v>
      </c>
      <c r="E58" s="12" t="s">
        <v>8</v>
      </c>
      <c r="F58" s="12"/>
      <c r="G58" s="12"/>
      <c r="H58" s="11" t="s">
        <v>14</v>
      </c>
      <c r="I58" s="10">
        <v>362869043</v>
      </c>
      <c r="J58" s="10">
        <v>0</v>
      </c>
      <c r="K58" s="10">
        <v>362869043</v>
      </c>
      <c r="L58" s="10">
        <v>0</v>
      </c>
      <c r="M58" s="10">
        <v>362869043</v>
      </c>
      <c r="N58" s="3">
        <f t="shared" si="2"/>
        <v>1</v>
      </c>
      <c r="O58" s="10">
        <v>362819539</v>
      </c>
      <c r="P58" s="3">
        <f t="shared" si="3"/>
        <v>0.99986357612765553</v>
      </c>
      <c r="Q58" s="10">
        <v>362819539</v>
      </c>
    </row>
    <row r="59" spans="1:17" ht="15.6" x14ac:dyDescent="0.3">
      <c r="A59" s="12" t="s">
        <v>4</v>
      </c>
      <c r="B59" s="12" t="s">
        <v>9</v>
      </c>
      <c r="C59" s="12" t="s">
        <v>15</v>
      </c>
      <c r="D59" s="12" t="s">
        <v>1</v>
      </c>
      <c r="E59" s="12" t="s">
        <v>8</v>
      </c>
      <c r="F59" s="12"/>
      <c r="G59" s="12"/>
      <c r="H59" s="11" t="s">
        <v>14</v>
      </c>
      <c r="I59" s="10">
        <v>300000000</v>
      </c>
      <c r="J59" s="10">
        <v>0</v>
      </c>
      <c r="K59" s="10">
        <v>300000000</v>
      </c>
      <c r="L59" s="10">
        <v>0</v>
      </c>
      <c r="M59" s="10">
        <v>300000000</v>
      </c>
      <c r="N59" s="3">
        <f t="shared" si="2"/>
        <v>1</v>
      </c>
      <c r="O59" s="10">
        <v>238370499</v>
      </c>
      <c r="P59" s="3">
        <f t="shared" si="3"/>
        <v>0.79456833000000004</v>
      </c>
      <c r="Q59" s="10">
        <v>219370499</v>
      </c>
    </row>
    <row r="60" spans="1:17" ht="31.2" x14ac:dyDescent="0.3">
      <c r="A60" s="9" t="s">
        <v>4</v>
      </c>
      <c r="B60" s="9" t="s">
        <v>10</v>
      </c>
      <c r="C60" s="9"/>
      <c r="D60" s="9"/>
      <c r="E60" s="9"/>
      <c r="F60" s="9"/>
      <c r="G60" s="9"/>
      <c r="H60" s="8" t="s">
        <v>13</v>
      </c>
      <c r="I60" s="6">
        <f t="shared" ref="I60:M61" si="4">+I61</f>
        <v>600000000</v>
      </c>
      <c r="J60" s="6">
        <f t="shared" si="4"/>
        <v>0</v>
      </c>
      <c r="K60" s="6">
        <f t="shared" si="4"/>
        <v>600000000</v>
      </c>
      <c r="L60" s="6">
        <f t="shared" si="4"/>
        <v>0</v>
      </c>
      <c r="M60" s="6">
        <f t="shared" si="4"/>
        <v>600000000</v>
      </c>
      <c r="N60" s="7">
        <f t="shared" si="2"/>
        <v>1</v>
      </c>
      <c r="O60" s="6">
        <f>+O61</f>
        <v>600000000</v>
      </c>
      <c r="P60" s="7">
        <f t="shared" si="3"/>
        <v>1</v>
      </c>
      <c r="Q60" s="6">
        <f>+Q61</f>
        <v>600000000</v>
      </c>
    </row>
    <row r="61" spans="1:17" ht="62.4" x14ac:dyDescent="0.3">
      <c r="A61" s="5" t="s">
        <v>4</v>
      </c>
      <c r="B61" s="5" t="s">
        <v>10</v>
      </c>
      <c r="C61" s="5" t="s">
        <v>9</v>
      </c>
      <c r="D61" s="5"/>
      <c r="E61" s="5"/>
      <c r="F61" s="5"/>
      <c r="G61" s="5"/>
      <c r="H61" s="4" t="s">
        <v>12</v>
      </c>
      <c r="I61" s="2">
        <f t="shared" si="4"/>
        <v>600000000</v>
      </c>
      <c r="J61" s="2">
        <f t="shared" si="4"/>
        <v>0</v>
      </c>
      <c r="K61" s="2">
        <f t="shared" si="4"/>
        <v>600000000</v>
      </c>
      <c r="L61" s="2">
        <f t="shared" si="4"/>
        <v>0</v>
      </c>
      <c r="M61" s="2">
        <f t="shared" si="4"/>
        <v>600000000</v>
      </c>
      <c r="N61" s="3">
        <f t="shared" si="2"/>
        <v>1</v>
      </c>
      <c r="O61" s="2">
        <f>+O62</f>
        <v>600000000</v>
      </c>
      <c r="P61" s="3">
        <f t="shared" si="3"/>
        <v>1</v>
      </c>
      <c r="Q61" s="2">
        <f>+Q62</f>
        <v>600000000</v>
      </c>
    </row>
    <row r="62" spans="1:17" ht="46.8" x14ac:dyDescent="0.3">
      <c r="A62" s="5" t="s">
        <v>4</v>
      </c>
      <c r="B62" s="5" t="s">
        <v>10</v>
      </c>
      <c r="C62" s="5" t="s">
        <v>9</v>
      </c>
      <c r="D62" s="5" t="s">
        <v>9</v>
      </c>
      <c r="E62" s="5"/>
      <c r="F62" s="5"/>
      <c r="G62" s="5"/>
      <c r="H62" s="4" t="s">
        <v>11</v>
      </c>
      <c r="I62" s="2">
        <v>600000000</v>
      </c>
      <c r="J62" s="2">
        <v>0</v>
      </c>
      <c r="K62" s="2">
        <v>600000000</v>
      </c>
      <c r="L62" s="2">
        <v>0</v>
      </c>
      <c r="M62" s="2">
        <v>600000000</v>
      </c>
      <c r="N62" s="3">
        <f t="shared" si="2"/>
        <v>1</v>
      </c>
      <c r="O62" s="2">
        <v>600000000</v>
      </c>
      <c r="P62" s="3">
        <f t="shared" si="3"/>
        <v>1</v>
      </c>
      <c r="Q62" s="2">
        <v>600000000</v>
      </c>
    </row>
    <row r="63" spans="1:17" ht="78" x14ac:dyDescent="0.3">
      <c r="A63" s="12" t="s">
        <v>4</v>
      </c>
      <c r="B63" s="12" t="s">
        <v>10</v>
      </c>
      <c r="C63" s="12" t="s">
        <v>9</v>
      </c>
      <c r="D63" s="12" t="s">
        <v>9</v>
      </c>
      <c r="E63" s="12" t="s">
        <v>8</v>
      </c>
      <c r="F63" s="12"/>
      <c r="G63" s="12"/>
      <c r="H63" s="11" t="s">
        <v>7</v>
      </c>
      <c r="I63" s="10">
        <v>600000000</v>
      </c>
      <c r="J63" s="10">
        <v>0</v>
      </c>
      <c r="K63" s="10">
        <v>600000000</v>
      </c>
      <c r="L63" s="10">
        <v>0</v>
      </c>
      <c r="M63" s="10">
        <v>600000000</v>
      </c>
      <c r="N63" s="3">
        <f t="shared" si="2"/>
        <v>1</v>
      </c>
      <c r="O63" s="10">
        <v>600000000</v>
      </c>
      <c r="P63" s="3">
        <f t="shared" si="3"/>
        <v>1</v>
      </c>
      <c r="Q63" s="10">
        <v>600000000</v>
      </c>
    </row>
    <row r="64" spans="1:17" ht="46.8" x14ac:dyDescent="0.3">
      <c r="A64" s="9" t="s">
        <v>4</v>
      </c>
      <c r="B64" s="9" t="s">
        <v>3</v>
      </c>
      <c r="C64" s="9"/>
      <c r="D64" s="9"/>
      <c r="E64" s="9"/>
      <c r="F64" s="9"/>
      <c r="G64" s="9"/>
      <c r="H64" s="8" t="s">
        <v>6</v>
      </c>
      <c r="I64" s="6">
        <f t="shared" ref="I64:M65" si="5">+I65</f>
        <v>335000000</v>
      </c>
      <c r="J64" s="6">
        <f t="shared" si="5"/>
        <v>0</v>
      </c>
      <c r="K64" s="6">
        <f t="shared" si="5"/>
        <v>0</v>
      </c>
      <c r="L64" s="6">
        <f t="shared" si="5"/>
        <v>335000000</v>
      </c>
      <c r="M64" s="6">
        <f t="shared" si="5"/>
        <v>0</v>
      </c>
      <c r="N64" s="7">
        <f t="shared" si="2"/>
        <v>0</v>
      </c>
      <c r="O64" s="6">
        <f>+O65</f>
        <v>0</v>
      </c>
      <c r="P64" s="7">
        <f t="shared" si="3"/>
        <v>0</v>
      </c>
      <c r="Q64" s="6">
        <f>+Q65</f>
        <v>0</v>
      </c>
    </row>
    <row r="65" spans="1:17" ht="15.6" x14ac:dyDescent="0.3">
      <c r="A65" s="5" t="s">
        <v>4</v>
      </c>
      <c r="B65" s="5" t="s">
        <v>3</v>
      </c>
      <c r="C65" s="5" t="s">
        <v>2</v>
      </c>
      <c r="D65" s="5"/>
      <c r="E65" s="5"/>
      <c r="F65" s="5"/>
      <c r="G65" s="5"/>
      <c r="H65" s="4" t="s">
        <v>5</v>
      </c>
      <c r="I65" s="2">
        <f t="shared" si="5"/>
        <v>335000000</v>
      </c>
      <c r="J65" s="2">
        <f t="shared" si="5"/>
        <v>0</v>
      </c>
      <c r="K65" s="2">
        <f t="shared" si="5"/>
        <v>0</v>
      </c>
      <c r="L65" s="2">
        <f t="shared" si="5"/>
        <v>335000000</v>
      </c>
      <c r="M65" s="2">
        <f t="shared" si="5"/>
        <v>0</v>
      </c>
      <c r="N65" s="3">
        <f t="shared" si="2"/>
        <v>0</v>
      </c>
      <c r="O65" s="2">
        <f>+O66</f>
        <v>0</v>
      </c>
      <c r="P65" s="3">
        <f t="shared" si="3"/>
        <v>0</v>
      </c>
      <c r="Q65" s="2">
        <f>+Q66</f>
        <v>0</v>
      </c>
    </row>
    <row r="66" spans="1:17" ht="46.8" x14ac:dyDescent="0.3">
      <c r="A66" s="5" t="s">
        <v>4</v>
      </c>
      <c r="B66" s="5" t="s">
        <v>3</v>
      </c>
      <c r="C66" s="5" t="s">
        <v>2</v>
      </c>
      <c r="D66" s="5" t="s">
        <v>1</v>
      </c>
      <c r="E66" s="5"/>
      <c r="F66" s="5"/>
      <c r="G66" s="5"/>
      <c r="H66" s="4" t="s">
        <v>0</v>
      </c>
      <c r="I66" s="2">
        <v>335000000</v>
      </c>
      <c r="J66" s="2">
        <v>0</v>
      </c>
      <c r="K66" s="2">
        <v>0</v>
      </c>
      <c r="L66" s="2">
        <v>335000000</v>
      </c>
      <c r="M66" s="2">
        <v>0</v>
      </c>
      <c r="N66" s="3">
        <f t="shared" si="2"/>
        <v>0</v>
      </c>
      <c r="O66" s="2">
        <v>0</v>
      </c>
      <c r="P66" s="3">
        <f t="shared" si="3"/>
        <v>0</v>
      </c>
      <c r="Q66" s="2">
        <v>0</v>
      </c>
    </row>
    <row r="67" spans="1:17" x14ac:dyDescent="0.3">
      <c r="A67" s="28" t="s">
        <v>101</v>
      </c>
    </row>
  </sheetData>
  <autoFilter ref="A7:Q66"/>
  <mergeCells count="5">
    <mergeCell ref="A1:Q1"/>
    <mergeCell ref="A2:Q2"/>
    <mergeCell ref="A3:Q3"/>
    <mergeCell ref="A4:Q4"/>
    <mergeCell ref="A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2019-10-01T21:32:58Z</dcterms:created>
  <dcterms:modified xsi:type="dcterms:W3CDTF">2019-10-19T00:10:12Z</dcterms:modified>
</cp:coreProperties>
</file>