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"/>
    </mc:Choice>
  </mc:AlternateContent>
  <xr:revisionPtr revIDLastSave="0" documentId="13_ncr:1_{7C6F2B48-BDC3-4438-83E0-90A95798B53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MINISTERIO" sheetId="2" r:id="rId1"/>
  </sheets>
  <definedNames>
    <definedName name="_xlnm._FilterDatabase" localSheetId="0" hidden="1">MINISTERIO!$A$17:$C$81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" l="1"/>
  <c r="C20" i="2" s="1"/>
  <c r="C19" i="2" s="1"/>
  <c r="C33" i="2"/>
  <c r="C43" i="2"/>
  <c r="C54" i="2"/>
  <c r="C56" i="2"/>
  <c r="C60" i="2"/>
  <c r="C68" i="2"/>
  <c r="C67" i="2" s="1"/>
  <c r="C71" i="2"/>
  <c r="C70" i="2" s="1"/>
  <c r="C77" i="2"/>
  <c r="C76" i="2" s="1"/>
  <c r="C80" i="2"/>
  <c r="C79" i="2" s="1"/>
  <c r="C53" i="2" l="1"/>
  <c r="C52" i="2" s="1"/>
  <c r="C51" i="2" s="1"/>
  <c r="C18" i="2" s="1"/>
  <c r="C66" i="2"/>
</calcChain>
</file>

<file path=xl/sharedStrings.xml><?xml version="1.0" encoding="utf-8"?>
<sst xmlns="http://schemas.openxmlformats.org/spreadsheetml/2006/main" count="146" uniqueCount="146">
  <si>
    <t xml:space="preserve"> </t>
  </si>
  <si>
    <t>República de Colombia</t>
  </si>
  <si>
    <t>DESAGREGACIÓN AL ANEXO DEL DECRETO DE LIQUIDACION 2411 DEL 30 DE DICIEMBRE DE 2019</t>
  </si>
  <si>
    <t>FECHA:</t>
  </si>
  <si>
    <t>1 de Enero de 2020</t>
  </si>
  <si>
    <t>NO. DOCUMENTO</t>
  </si>
  <si>
    <t>20-001</t>
  </si>
  <si>
    <t>EL COORDINADOR DE PRESUPUESTO</t>
  </si>
  <si>
    <t>AUTORIZA :</t>
  </si>
  <si>
    <t>LA SIGUIENTE DESAGREGACIÓN PRESUPUESTAL</t>
  </si>
  <si>
    <r>
      <t xml:space="preserve"> VIGENCIA FISCAL</t>
    </r>
    <r>
      <rPr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>2020</t>
    </r>
  </si>
  <si>
    <t>SEGÚN LA SIGUIENTE IMPUTACION PRESUPUESTAL:</t>
  </si>
  <si>
    <t>DESCRIPCION</t>
  </si>
  <si>
    <t>DESAGREGACIÓN 2020</t>
  </si>
  <si>
    <t>A</t>
  </si>
  <si>
    <t>FUNCIONAMIENTO</t>
  </si>
  <si>
    <t>A-02</t>
  </si>
  <si>
    <t>A-02-02</t>
  </si>
  <si>
    <t>ADQUISICIONES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</si>
  <si>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</si>
  <si>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</si>
  <si>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</si>
  <si>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</si>
  <si>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SERVICIOS POSTALES Y DE MENSAJERÍA</t>
  </si>
  <si>
    <t>A-02-02-02-007</t>
  </si>
  <si>
    <t>SERVICIOS FINANCIEROS Y SERVICIOS CONEXOS, SERVICIOS INMOBILIARIOS Y SERVICIOS DE LEASING</t>
  </si>
  <si>
    <t>SERVICIOS FINANCIEROS Y SERVICIOS CONEXOS</t>
  </si>
  <si>
    <t>SERVICIOS INMOBILIARIOS</t>
  </si>
  <si>
    <t>A-02-02-02-008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</si>
  <si>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</si>
  <si>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</si>
  <si>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</si>
  <si>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</si>
  <si>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A-02-02-02-010</t>
  </si>
  <si>
    <t>VIÁTICOS DE LOS FUNCIONARIOS EN COMISIÓN</t>
  </si>
  <si>
    <t>A-03</t>
  </si>
  <si>
    <t>TRANSFERENCIAS CORRIENTES</t>
  </si>
  <si>
    <t>A-03-03</t>
  </si>
  <si>
    <t>A ENTIDADES DEL GOBIERNO</t>
  </si>
  <si>
    <t>A-03-03-04</t>
  </si>
  <si>
    <t>A OTRAS ENTIDADES DEL GOBIERNO GENERAL</t>
  </si>
  <si>
    <t>A-03-03-04-007</t>
  </si>
  <si>
    <t>A-03-04</t>
  </si>
  <si>
    <t>PRESTACIONES SOCIALES</t>
  </si>
  <si>
    <t>A-03-04-02</t>
  </si>
  <si>
    <t>PRESTACIONES SOCIALES RELACIONADAS CON EL EMPLEO</t>
  </si>
  <si>
    <t>A-08</t>
  </si>
  <si>
    <t>GASTOS POR TRIBUTOS, MULTAS, SANCIONES E INTERESES DE MORA</t>
  </si>
  <si>
    <t>A-08-04</t>
  </si>
  <si>
    <t>CONTRIBUCIONES</t>
  </si>
  <si>
    <t>A-08-04-01</t>
  </si>
  <si>
    <t>CUOTA DE FISCALIZACIÓN Y AUDITAJE</t>
  </si>
  <si>
    <t>CÓDIGO</t>
  </si>
  <si>
    <t>SENTENCIAS</t>
  </si>
  <si>
    <t>A-03-10-01-001</t>
  </si>
  <si>
    <t>FALLOS NACIONALES</t>
  </si>
  <si>
    <t>A-03-10-01</t>
  </si>
  <si>
    <t>SENTENCIAS Y CONCILIACIONES</t>
  </si>
  <si>
    <t>A-03-10</t>
  </si>
  <si>
    <t>BONOS PENSIONALES A CARGO DE LA ENTIDAD (DE PENSIONES)</t>
  </si>
  <si>
    <t>A-03-04-02-004-002</t>
  </si>
  <si>
    <t>BONOS PENSIONALES (DE PENSIONES)</t>
  </si>
  <si>
    <t>A-03-04-02-004</t>
  </si>
  <si>
    <t>CUOTAS PARTES PENSIONALES A CARGO DE LA ENTIDAD (DE PENSIONES)</t>
  </si>
  <si>
    <t>A-03-04-02-002-002</t>
  </si>
  <si>
    <t>CUOTAS PARTES PENSIONALES (DE PENSIONES)</t>
  </si>
  <si>
    <t>A-03-04-02-002</t>
  </si>
  <si>
    <t>PROVISIÓN PARA GASTOS INSTITUCIONALES Y/O SECTORIALES CONTINGENTES- PREVIO CONCEPTO DGPPN</t>
  </si>
  <si>
    <t>A-02-02-02-008-005</t>
  </si>
  <si>
    <t>A-02-02-02-008-004</t>
  </si>
  <si>
    <t>A-02-02-02-008-003</t>
  </si>
  <si>
    <t>A-02-02-02-008-002</t>
  </si>
  <si>
    <t>SERVICIOS PRESTADOS A LAS EMPRESAS Y SERVICIOS DE PRODUCCIÓN</t>
  </si>
  <si>
    <t>SERVICIOS DE ARRENDAMIENTO O ALQUILER SIN OPERARIO</t>
  </si>
  <si>
    <t>A-02-02-02-007-003</t>
  </si>
  <si>
    <t>A-02-02-02-007-002</t>
  </si>
  <si>
    <t>A-02-02-02-007-001</t>
  </si>
  <si>
    <t>A-02-02-02-006-008</t>
  </si>
  <si>
    <t>ADQUISICIÓN DE BIENES Y SERVICIOS</t>
  </si>
  <si>
    <t>BONIFICACIÓN DE DIRECCIÓN</t>
  </si>
  <si>
    <t>A-01-01-03-030</t>
  </si>
  <si>
    <t>PRIMA DE COORDINACIÓN</t>
  </si>
  <si>
    <t>A-01-01-03-016</t>
  </si>
  <si>
    <t>PRIMA DE RIESGO</t>
  </si>
  <si>
    <t>A-01-01-03-005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</si>
  <si>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</si>
  <si>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</si>
  <si>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</si>
  <si>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</si>
  <si>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</si>
  <si>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</si>
  <si>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SUELDO DE VACACIONES</t>
  </si>
  <si>
    <t>A-01-01-03-001-001</t>
  </si>
  <si>
    <t>REMUNERACIONES NO CONSTITUTIVAS DE FACTOR SALARIAL</t>
  </si>
  <si>
    <t>A-01-01-03</t>
  </si>
  <si>
    <t>APORTES A ESCUELAS INDUSTRIALES E INSTITUTOS TÉCNICOS</t>
  </si>
  <si>
    <t>A-01-01-02-009</t>
  </si>
  <si>
    <t>APORTES A LA ESAP</t>
  </si>
  <si>
    <t>A-01-01-02-008</t>
  </si>
  <si>
    <t>APORTES AL SENA</t>
  </si>
  <si>
    <t>A-01-01-02-007</t>
  </si>
  <si>
    <t>APORTES AL ICBF</t>
  </si>
  <si>
    <t>A-01-01-02-006</t>
  </si>
  <si>
    <t>APORTES GENERALES AL SISTEMA DE RIESGOS LABORALES</t>
  </si>
  <si>
    <t>A-01-01-02-005</t>
  </si>
  <si>
    <t>CAJAS DE COMPENSACIÓN FAMILIAR</t>
  </si>
  <si>
    <t>A-01-01-02-004</t>
  </si>
  <si>
    <t xml:space="preserve">AUXILIO DE CESANTÍAS </t>
  </si>
  <si>
    <t>A-01-01-02-003</t>
  </si>
  <si>
    <t>SALUD</t>
  </si>
  <si>
    <t>A-01-01-02-002</t>
  </si>
  <si>
    <t>PENSIONES</t>
  </si>
  <si>
    <t>A-01-01-02-001</t>
  </si>
  <si>
    <t>CONTRIBUCIONES INHERENTES A LA NÓMINA</t>
  </si>
  <si>
    <t>A-01-01-02</t>
  </si>
  <si>
    <t>PRIMAS EXTRAORDINARIAS</t>
  </si>
  <si>
    <t>A-01-01-01-002-006</t>
  </si>
  <si>
    <t>PRIMA DE VACACIONES</t>
  </si>
  <si>
    <t>A-01-01-01-001-010</t>
  </si>
  <si>
    <t>PRIMA DE NAVIDAD</t>
  </si>
  <si>
    <t>A-01-01-01-001-009</t>
  </si>
  <si>
    <t>HORAS EXTRAS, DOMINICALES, FESTIVOS Y RECARGOS</t>
  </si>
  <si>
    <t>A-01-01-01-001-008</t>
  </si>
  <si>
    <t>BONIFICACIÓN POR SERVICIOS PRESTADOS</t>
  </si>
  <si>
    <t>A-01-01-01-001-007</t>
  </si>
  <si>
    <t>PRIMA DE SERVICIO</t>
  </si>
  <si>
    <t>A-01-01-01-001-006</t>
  </si>
  <si>
    <t xml:space="preserve">AUXILIO DE TRANSPORTE </t>
  </si>
  <si>
    <t>A-01-01-01-001-005</t>
  </si>
  <si>
    <t>SUBSIDIO DE ALIMENTACIÓN</t>
  </si>
  <si>
    <t>A-01-01-01-001-004</t>
  </si>
  <si>
    <t>PRIMA TÉCNICA SALARIAL</t>
  </si>
  <si>
    <t>A-01-01-01-001-003</t>
  </si>
  <si>
    <t>GASTOS DE REPRESENTACIÓN</t>
  </si>
  <si>
    <t>A-01-01-01-001-002</t>
  </si>
  <si>
    <t>SUELDO BÁSICO</t>
  </si>
  <si>
    <t>A-01-01-01-001-001</t>
  </si>
  <si>
    <t>SALARIO</t>
  </si>
  <si>
    <t>A-01-01-01</t>
  </si>
  <si>
    <t>PLANTA DE PERSONAL PERMANENTE</t>
  </si>
  <si>
    <t>A-01-01</t>
  </si>
  <si>
    <t>GASTOS DE PERSONAL</t>
  </si>
  <si>
    <t>A-01</t>
  </si>
  <si>
    <t>MINISTERIO DE TIC : X</t>
  </si>
  <si>
    <t>DESAGREGACIÓN INICIAL DEL PRESUPUESTO DE GASTOS DEL MINISTERIO DE TECNOLOGIAS DE LA INFORMACION Y LAS COMUNICACIONES VIGENCIA 2020</t>
  </si>
  <si>
    <t>MINISTERIO DE TECNOLOGIAS DE LA INFORMACION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</si>
</sst>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1240A]&quot;$&quot;\ #,##0;\(&quot;$&quot;\ #,##0\)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1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/>
    <xf numFmtId="49" fontId="5" fillId="2" borderId="11" xfId="0" applyNumberFormat="1" applyFont="1" applyFill="1" applyBorder="1" applyAlignment="1"/>
    <xf numFmtId="49" fontId="5" fillId="2" borderId="7" xfId="0" applyNumberFormat="1" applyFont="1" applyFill="1" applyBorder="1" applyAlignment="1"/>
    <xf numFmtId="0" fontId="8" fillId="2" borderId="0" xfId="0" applyFont="1" applyFill="1" applyBorder="1" applyAlignment="1">
      <alignment horizontal="justify" vertical="center"/>
    </xf>
    <xf numFmtId="0" fontId="8" fillId="2" borderId="16" xfId="0" applyFont="1" applyFill="1" applyBorder="1" applyAlignment="1">
      <alignment horizontal="justify" vertical="center"/>
    </xf>
    <xf numFmtId="49" fontId="7" fillId="2" borderId="1" xfId="0" applyNumberFormat="1" applyFont="1" applyFill="1" applyBorder="1" applyAlignment="1"/>
    <xf numFmtId="49" fontId="0" fillId="2" borderId="0" xfId="0" applyNumberFormat="1" applyFill="1" applyAlignme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0" fontId="10" fillId="2" borderId="1" xfId="0" applyFont="1" applyFill="1" applyBorder="1" applyAlignment="1"/>
    <xf numFmtId="0" fontId="10" fillId="2" borderId="3" xfId="0" applyFont="1" applyFill="1" applyBorder="1" applyAlignment="1"/>
    <xf numFmtId="49" fontId="11" fillId="0" borderId="18" xfId="0" applyNumberFormat="1" applyFont="1" applyFill="1" applyBorder="1" applyAlignment="1">
      <alignment horizontal="center" vertical="center" wrapText="1" readingOrder="1"/>
    </xf>
    <xf numFmtId="0" fontId="11" fillId="0" borderId="19" xfId="0" applyNumberFormat="1" applyFont="1" applyFill="1" applyBorder="1" applyAlignment="1">
      <alignment horizontal="center" vertical="center" wrapText="1" readingOrder="1"/>
    </xf>
    <xf numFmtId="0" fontId="11" fillId="0" borderId="2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Fill="1" applyBorder="1"/>
    <xf numFmtId="49" fontId="14" fillId="0" borderId="21" xfId="0" applyNumberFormat="1" applyFont="1" applyFill="1" applyBorder="1" applyAlignment="1">
      <alignment vertical="center" wrapText="1" readingOrder="1"/>
    </xf>
    <xf numFmtId="0" fontId="14" fillId="0" borderId="21" xfId="0" applyNumberFormat="1" applyFont="1" applyFill="1" applyBorder="1" applyAlignment="1">
      <alignment horizontal="left" vertical="center" wrapText="1" readingOrder="1"/>
    </xf>
    <xf numFmtId="164" fontId="14" fillId="0" borderId="21" xfId="0" applyNumberFormat="1" applyFont="1" applyFill="1" applyBorder="1" applyAlignment="1">
      <alignment horizontal="right" vertical="center" wrapText="1" readingOrder="1"/>
    </xf>
    <xf numFmtId="49" fontId="15" fillId="0" borderId="7" xfId="0" applyNumberFormat="1" applyFont="1" applyFill="1" applyBorder="1" applyAlignment="1">
      <alignment vertical="center" wrapText="1" readingOrder="1"/>
    </xf>
    <xf numFmtId="0" fontId="15" fillId="0" borderId="7" xfId="0" applyNumberFormat="1" applyFont="1" applyFill="1" applyBorder="1" applyAlignment="1">
      <alignment horizontal="left" vertical="center" wrapText="1" readingOrder="1"/>
    </xf>
    <xf numFmtId="164" fontId="15" fillId="0" borderId="7" xfId="0" applyNumberFormat="1" applyFont="1" applyFill="1" applyBorder="1" applyAlignment="1">
      <alignment horizontal="right" vertical="center" wrapText="1" readingOrder="1"/>
    </xf>
    <xf numFmtId="49" fontId="14" fillId="0" borderId="7" xfId="0" applyNumberFormat="1" applyFont="1" applyFill="1" applyBorder="1" applyAlignment="1">
      <alignment vertical="center" wrapText="1" readingOrder="1"/>
    </xf>
    <xf numFmtId="0" fontId="14" fillId="0" borderId="7" xfId="0" applyNumberFormat="1" applyFont="1" applyFill="1" applyBorder="1" applyAlignment="1">
      <alignment horizontal="left" vertical="center" wrapText="1" readingOrder="1"/>
    </xf>
    <xf numFmtId="164" fontId="14" fillId="0" borderId="7" xfId="0" applyNumberFormat="1" applyFont="1" applyFill="1" applyBorder="1" applyAlignment="1">
      <alignment horizontal="right" vertical="center" wrapText="1" readingOrder="1"/>
    </xf>
    <xf numFmtId="49" fontId="16" fillId="0" borderId="7" xfId="0" applyNumberFormat="1" applyFont="1" applyFill="1" applyBorder="1" applyAlignment="1">
      <alignment vertical="center" wrapText="1" readingOrder="1"/>
    </xf>
    <xf numFmtId="0" fontId="16" fillId="0" borderId="7" xfId="0" applyNumberFormat="1" applyFont="1" applyFill="1" applyBorder="1" applyAlignment="1">
      <alignment horizontal="left" vertical="center" wrapText="1" readingOrder="1"/>
    </xf>
    <xf numFmtId="164" fontId="16" fillId="0" borderId="7" xfId="0" applyNumberFormat="1" applyFont="1" applyFill="1" applyBorder="1" applyAlignment="1">
      <alignment horizontal="right" vertical="center" wrapText="1" readingOrder="1"/>
    </xf>
    <xf numFmtId="41" fontId="12" fillId="0" borderId="0" xfId="2" applyFont="1" applyFill="1" applyBorder="1"/>
    <xf numFmtId="164" fontId="16" fillId="3" borderId="7" xfId="0" applyNumberFormat="1" applyFont="1" applyFill="1" applyBorder="1" applyAlignment="1">
      <alignment horizontal="right" vertical="center" wrapText="1" readingOrder="1"/>
    </xf>
    <xf numFmtId="0" fontId="16" fillId="3" borderId="7" xfId="0" applyNumberFormat="1" applyFont="1" applyFill="1" applyBorder="1" applyAlignment="1">
      <alignment horizontal="left" vertical="center" wrapText="1" readingOrder="1"/>
    </xf>
    <xf numFmtId="49" fontId="16" fillId="3" borderId="7" xfId="0" applyNumberFormat="1" applyFont="1" applyFill="1" applyBorder="1" applyAlignment="1">
      <alignment vertical="center" wrapText="1" readingOrder="1"/>
    </xf>
    <xf numFmtId="164" fontId="16" fillId="0" borderId="21" xfId="0" applyNumberFormat="1" applyFont="1" applyFill="1" applyBorder="1" applyAlignment="1">
      <alignment horizontal="right" vertical="center" wrapText="1" readingOrder="1"/>
    </xf>
    <xf numFmtId="0" fontId="16" fillId="0" borderId="21" xfId="0" applyNumberFormat="1" applyFont="1" applyFill="1" applyBorder="1" applyAlignment="1">
      <alignment horizontal="left" vertical="center" wrapText="1" readingOrder="1"/>
    </xf>
    <xf numFmtId="49" fontId="16" fillId="0" borderId="21" xfId="0" applyNumberFormat="1" applyFont="1" applyFill="1" applyBorder="1" applyAlignment="1">
      <alignment vertical="center" wrapText="1" readingOrder="1"/>
    </xf>
    <xf numFmtId="164" fontId="16" fillId="3" borderId="21" xfId="0" applyNumberFormat="1" applyFont="1" applyFill="1" applyBorder="1" applyAlignment="1">
      <alignment horizontal="right" vertical="center" wrapText="1" readingOrder="1"/>
    </xf>
    <xf numFmtId="0" fontId="16" fillId="3" borderId="21" xfId="0" applyNumberFormat="1" applyFont="1" applyFill="1" applyBorder="1" applyAlignment="1">
      <alignment horizontal="left" vertical="center" wrapText="1" readingOrder="1"/>
    </xf>
    <xf numFmtId="49" fontId="16" fillId="3" borderId="21" xfId="0" applyNumberFormat="1" applyFont="1" applyFill="1" applyBorder="1" applyAlignment="1">
      <alignment vertical="center" wrapText="1" readingOrder="1"/>
    </xf>
    <xf numFmtId="164" fontId="13" fillId="3" borderId="21" xfId="0" applyNumberFormat="1" applyFont="1" applyFill="1" applyBorder="1" applyAlignment="1">
      <alignment horizontal="right" vertical="center" wrapText="1" readingOrder="1"/>
    </xf>
    <xf numFmtId="0" fontId="13" fillId="3" borderId="21" xfId="0" applyNumberFormat="1" applyFont="1" applyFill="1" applyBorder="1" applyAlignment="1">
      <alignment horizontal="left" vertical="center" wrapText="1" readingOrder="1"/>
    </xf>
    <xf numFmtId="49" fontId="13" fillId="3" borderId="21" xfId="0" applyNumberFormat="1" applyFont="1" applyFill="1" applyBorder="1" applyAlignment="1">
      <alignment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</cellXfs>
  <cellStyles count="3">
    <cellStyle name="Millares [0]" xfId="2" builtinId="6"/>
    <cellStyle name="Millares [0]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631824</xdr:colOff>
      <xdr:row>0</xdr:row>
      <xdr:rowOff>71438</xdr:rowOff>
    </xdr:from>
    <xdr:ext cx="3599815" cy="672465"/>
    <xdr:pic>
      <xdr:nvPicPr>
        <xdr:cNvPr id="2" name="Imagen 1">
          <a:extLst>
            <a:ext uri="{FF2B5EF4-FFF2-40B4-BE49-F238E27FC236}">
              <a16:creationId xmlns:a16="http://schemas.microsoft.com/office/drawing/2014/main" id="{BC00022B-DD39-45B5-97A4-B75316B8BFB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824" y="71438"/>
          <a:ext cx="3599815" cy="6724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2"/>
  <sheetViews>
    <sheetView showGridLines="0" tabSelected="1" workbookViewId="0">
      <selection activeCell="A18" sqref="A18"/>
    </sheetView>
  </sheetViews>
  <sheetFormatPr baseColWidth="10" defaultColWidth="10.85546875" defaultRowHeight="15" x14ac:dyDescent="0.25"/>
  <cols>
    <col min="1" max="1" width="26.5703125" style="15" customWidth="1"/>
    <col min="2" max="2" width="62.85546875" style="15" customWidth="1"/>
    <col min="3" max="3" width="31.42578125" style="15" customWidth="1"/>
    <col min="4" max="4" width="26.42578125" style="28" customWidth="1"/>
    <col min="5" max="5" width="6.42578125" style="28" customWidth="1"/>
    <col min="6" max="8" width="10.85546875" style="28"/>
    <col min="9" max="16384" width="10.85546875" style="15"/>
  </cols>
  <sheetData>
    <row r="1" spans="1:18" s="1" customFormat="1" ht="43.5" customHeight="1" thickTop="1" x14ac:dyDescent="0.25">
      <c r="A1" s="41" t="s">
        <v>0</v>
      </c>
      <c r="B1" s="42"/>
      <c r="C1" s="43"/>
    </row>
    <row r="2" spans="1:18" s="1" customFormat="1" ht="23.1" customHeight="1" thickBot="1" x14ac:dyDescent="0.3">
      <c r="A2" s="44"/>
      <c r="B2" s="45"/>
      <c r="C2" s="46"/>
    </row>
    <row r="3" spans="1:18" s="1" customFormat="1" ht="16.5" thickTop="1" thickBot="1" x14ac:dyDescent="0.3">
      <c r="A3" s="47" t="s">
        <v>1</v>
      </c>
      <c r="B3" s="47"/>
      <c r="C3" s="47"/>
    </row>
    <row r="4" spans="1:18" s="1" customFormat="1" ht="30.6" customHeight="1" thickTop="1" thickBot="1" x14ac:dyDescent="0.3">
      <c r="A4" s="41" t="s">
        <v>145</v>
      </c>
      <c r="B4" s="42"/>
      <c r="C4" s="43"/>
    </row>
    <row r="5" spans="1:18" s="1" customFormat="1" ht="32.1" customHeight="1" thickBot="1" x14ac:dyDescent="0.3">
      <c r="A5" s="48" t="s">
        <v>2</v>
      </c>
      <c r="B5" s="49"/>
      <c r="C5" s="50"/>
    </row>
    <row r="6" spans="1:18" s="1" customFormat="1" ht="16.5" thickBot="1" x14ac:dyDescent="0.3">
      <c r="A6" s="2" t="s">
        <v>3</v>
      </c>
      <c r="B6" s="51" t="s">
        <v>4</v>
      </c>
      <c r="C6" s="52"/>
    </row>
    <row r="7" spans="1:18" s="1" customFormat="1" ht="17.25" thickTop="1" thickBot="1" x14ac:dyDescent="0.3">
      <c r="A7" s="3" t="s">
        <v>5</v>
      </c>
      <c r="B7" s="53" t="s">
        <v>6</v>
      </c>
      <c r="C7" s="54"/>
    </row>
    <row r="8" spans="1:18" s="1" customFormat="1" ht="16.5" thickTop="1" thickBot="1" x14ac:dyDescent="0.3">
      <c r="A8" s="55"/>
      <c r="B8" s="56"/>
      <c r="C8" s="57"/>
    </row>
    <row r="9" spans="1:18" s="1" customFormat="1" ht="14.25" customHeight="1" thickTop="1" x14ac:dyDescent="0.25">
      <c r="A9" s="58" t="s">
        <v>144</v>
      </c>
      <c r="B9" s="59"/>
      <c r="C9" s="6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s="1" customFormat="1" ht="15.75" thickBot="1" x14ac:dyDescent="0.3">
      <c r="A10" s="61"/>
      <c r="B10" s="62"/>
      <c r="C10" s="6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s="1" customFormat="1" ht="16.5" thickTop="1" thickBot="1" x14ac:dyDescent="0.3">
      <c r="A11" s="64" t="s">
        <v>7</v>
      </c>
      <c r="B11" s="65"/>
      <c r="C11" s="66"/>
    </row>
    <row r="12" spans="1:18" s="1" customFormat="1" ht="16.5" thickTop="1" thickBot="1" x14ac:dyDescent="0.3">
      <c r="A12" s="6" t="s">
        <v>8</v>
      </c>
      <c r="B12" s="67" t="s">
        <v>9</v>
      </c>
      <c r="C12" s="67"/>
    </row>
    <row r="13" spans="1:18" s="1" customFormat="1" ht="16.5" thickTop="1" thickBot="1" x14ac:dyDescent="0.3">
      <c r="A13" s="7"/>
      <c r="B13" s="8" t="s">
        <v>143</v>
      </c>
      <c r="C13" s="9"/>
    </row>
    <row r="14" spans="1:18" s="1" customFormat="1" ht="16.5" thickTop="1" thickBot="1" x14ac:dyDescent="0.3">
      <c r="A14" s="7"/>
      <c r="B14" s="10" t="s">
        <v>10</v>
      </c>
      <c r="C14" s="11"/>
    </row>
    <row r="15" spans="1:18" s="1" customFormat="1" ht="15.75" thickBot="1" x14ac:dyDescent="0.3">
      <c r="A15" s="68" t="s">
        <v>11</v>
      </c>
      <c r="B15" s="69"/>
      <c r="C15" s="70"/>
    </row>
    <row r="16" spans="1:18" ht="15.75" thickBot="1" x14ac:dyDescent="0.3"/>
    <row r="17" spans="1:3" ht="15.75" thickBot="1" x14ac:dyDescent="0.3">
      <c r="A17" s="12" t="s">
        <v>52</v>
      </c>
      <c r="B17" s="13" t="s">
        <v>12</v>
      </c>
      <c r="C17" s="14" t="s">
        <v>13</v>
      </c>
    </row>
    <row r="18" spans="1:3" ht="16.5" thickBot="1" x14ac:dyDescent="0.3">
      <c r="A18" s="40" t="s">
        <v>14</v>
      </c>
      <c r="B18" s="39" t="s">
        <v>15</v>
      </c>
      <c r="C18" s="38">
        <f>+C19+C51+C66+C79</f>
        <v>55137210989</v>
      </c>
    </row>
    <row r="19" spans="1:3" ht="17.25" thickTop="1" thickBot="1" x14ac:dyDescent="0.3">
      <c r="A19" s="37" t="s">
        <v>142</v>
      </c>
      <c r="B19" s="36" t="s">
        <v>141</v>
      </c>
      <c r="C19" s="35">
        <f>+C20</f>
        <v>45982413837</v>
      </c>
    </row>
    <row r="20" spans="1:3" ht="17.25" thickTop="1" thickBot="1" x14ac:dyDescent="0.3">
      <c r="A20" s="16" t="s">
        <v>140</v>
      </c>
      <c r="B20" s="17" t="s">
        <v>139</v>
      </c>
      <c r="C20" s="18">
        <f>+C21+C33+C43</f>
        <v>45982413837</v>
      </c>
    </row>
    <row r="21" spans="1:3" ht="17.25" thickTop="1" thickBot="1" x14ac:dyDescent="0.3">
      <c r="A21" s="19" t="s">
        <v>138</v>
      </c>
      <c r="B21" s="20" t="s">
        <v>137</v>
      </c>
      <c r="C21" s="21">
        <f>SUM(C22:C32)</f>
        <v>31817663718</v>
      </c>
    </row>
    <row r="22" spans="1:3" ht="17.25" thickTop="1" thickBot="1" x14ac:dyDescent="0.3">
      <c r="A22" s="25" t="s">
        <v>136</v>
      </c>
      <c r="B22" s="26" t="s">
        <v>135</v>
      </c>
      <c r="C22" s="27">
        <v>21652687881</v>
      </c>
    </row>
    <row r="23" spans="1:3" ht="17.25" thickTop="1" thickBot="1" x14ac:dyDescent="0.3">
      <c r="A23" s="25" t="s">
        <v>134</v>
      </c>
      <c r="B23" s="26" t="s">
        <v>133</v>
      </c>
      <c r="C23" s="27">
        <v>250909964</v>
      </c>
    </row>
    <row r="24" spans="1:3" ht="17.25" thickTop="1" thickBot="1" x14ac:dyDescent="0.3">
      <c r="A24" s="25" t="s">
        <v>132</v>
      </c>
      <c r="B24" s="26" t="s">
        <v>131</v>
      </c>
      <c r="C24" s="27">
        <v>2407371130</v>
      </c>
    </row>
    <row r="25" spans="1:3" ht="17.25" thickTop="1" thickBot="1" x14ac:dyDescent="0.3">
      <c r="A25" s="25" t="s">
        <v>130</v>
      </c>
      <c r="B25" s="26" t="s">
        <v>129</v>
      </c>
      <c r="C25" s="27">
        <v>73533535</v>
      </c>
    </row>
    <row r="26" spans="1:3" ht="17.25" thickTop="1" thickBot="1" x14ac:dyDescent="0.3">
      <c r="A26" s="25" t="s">
        <v>128</v>
      </c>
      <c r="B26" s="26" t="s">
        <v>127</v>
      </c>
      <c r="C26" s="27">
        <v>47683826</v>
      </c>
    </row>
    <row r="27" spans="1:3" ht="17.25" thickTop="1" thickBot="1" x14ac:dyDescent="0.3">
      <c r="A27" s="25" t="s">
        <v>126</v>
      </c>
      <c r="B27" s="26" t="s">
        <v>125</v>
      </c>
      <c r="C27" s="27">
        <v>1045206526</v>
      </c>
    </row>
    <row r="28" spans="1:3" ht="17.25" thickTop="1" thickBot="1" x14ac:dyDescent="0.3">
      <c r="A28" s="25" t="s">
        <v>124</v>
      </c>
      <c r="B28" s="26" t="s">
        <v>123</v>
      </c>
      <c r="C28" s="27">
        <v>749138989</v>
      </c>
    </row>
    <row r="29" spans="1:3" ht="17.25" thickTop="1" thickBot="1" x14ac:dyDescent="0.3">
      <c r="A29" s="25" t="s">
        <v>122</v>
      </c>
      <c r="B29" s="26" t="s">
        <v>121</v>
      </c>
      <c r="C29" s="27">
        <v>216068687</v>
      </c>
    </row>
    <row r="30" spans="1:3" ht="17.25" thickTop="1" thickBot="1" x14ac:dyDescent="0.3">
      <c r="A30" s="25" t="s">
        <v>120</v>
      </c>
      <c r="B30" s="26" t="s">
        <v>119</v>
      </c>
      <c r="C30" s="27">
        <v>2311876287</v>
      </c>
    </row>
    <row r="31" spans="1:3" ht="17.25" thickTop="1" thickBot="1" x14ac:dyDescent="0.3">
      <c r="A31" s="25" t="s">
        <v>118</v>
      </c>
      <c r="B31" s="26" t="s">
        <v>117</v>
      </c>
      <c r="C31" s="27">
        <v>1182625238</v>
      </c>
    </row>
    <row r="32" spans="1:3" ht="17.25" thickTop="1" thickBot="1" x14ac:dyDescent="0.3">
      <c r="A32" s="25" t="s">
        <v>116</v>
      </c>
      <c r="B32" s="26" t="s">
        <v>115</v>
      </c>
      <c r="C32" s="27">
        <v>1880561655</v>
      </c>
    </row>
    <row r="33" spans="1:3" ht="17.25" thickTop="1" thickBot="1" x14ac:dyDescent="0.3">
      <c r="A33" s="25" t="s">
        <v>114</v>
      </c>
      <c r="B33" s="26" t="s">
        <v>113</v>
      </c>
      <c r="C33" s="27">
        <f>SUM(C34:C42)</f>
        <v>9606425793</v>
      </c>
    </row>
    <row r="34" spans="1:3" ht="17.25" thickTop="1" thickBot="1" x14ac:dyDescent="0.3">
      <c r="A34" s="25" t="s">
        <v>112</v>
      </c>
      <c r="B34" s="26" t="s">
        <v>111</v>
      </c>
      <c r="C34" s="27">
        <v>1974688565</v>
      </c>
    </row>
    <row r="35" spans="1:3" ht="17.25" thickTop="1" thickBot="1" x14ac:dyDescent="0.3">
      <c r="A35" s="25" t="s">
        <v>110</v>
      </c>
      <c r="B35" s="26" t="s">
        <v>109</v>
      </c>
      <c r="C35" s="27">
        <v>2209919576</v>
      </c>
    </row>
    <row r="36" spans="1:3" ht="17.25" thickTop="1" thickBot="1" x14ac:dyDescent="0.3">
      <c r="A36" s="25" t="s">
        <v>108</v>
      </c>
      <c r="B36" s="26" t="s">
        <v>107</v>
      </c>
      <c r="C36" s="27">
        <v>2651489160</v>
      </c>
    </row>
    <row r="37" spans="1:3" ht="17.25" thickTop="1" thickBot="1" x14ac:dyDescent="0.3">
      <c r="A37" s="25" t="s">
        <v>106</v>
      </c>
      <c r="B37" s="26" t="s">
        <v>105</v>
      </c>
      <c r="C37" s="27">
        <v>1174512715</v>
      </c>
    </row>
    <row r="38" spans="1:3" ht="33" thickTop="1" thickBot="1" x14ac:dyDescent="0.3">
      <c r="A38" s="25" t="s">
        <v>104</v>
      </c>
      <c r="B38" s="26" t="s">
        <v>103</v>
      </c>
      <c r="C38" s="27">
        <v>127061672</v>
      </c>
    </row>
    <row r="39" spans="1:3" ht="17.25" thickTop="1" thickBot="1" x14ac:dyDescent="0.3">
      <c r="A39" s="25" t="s">
        <v>102</v>
      </c>
      <c r="B39" s="26" t="s">
        <v>101</v>
      </c>
      <c r="C39" s="27">
        <v>880943376</v>
      </c>
    </row>
    <row r="40" spans="1:3" ht="17.25" thickTop="1" thickBot="1" x14ac:dyDescent="0.3">
      <c r="A40" s="25" t="s">
        <v>100</v>
      </c>
      <c r="B40" s="26" t="s">
        <v>99</v>
      </c>
      <c r="C40" s="27">
        <v>147008099</v>
      </c>
    </row>
    <row r="41" spans="1:3" ht="17.25" thickTop="1" thickBot="1" x14ac:dyDescent="0.3">
      <c r="A41" s="25" t="s">
        <v>98</v>
      </c>
      <c r="B41" s="26" t="s">
        <v>97</v>
      </c>
      <c r="C41" s="27">
        <v>147008099</v>
      </c>
    </row>
    <row r="42" spans="1:3" ht="33" thickTop="1" thickBot="1" x14ac:dyDescent="0.3">
      <c r="A42" s="25" t="s">
        <v>96</v>
      </c>
      <c r="B42" s="26" t="s">
        <v>95</v>
      </c>
      <c r="C42" s="27">
        <v>293794531</v>
      </c>
    </row>
    <row r="43" spans="1:3" ht="33" thickTop="1" thickBot="1" x14ac:dyDescent="0.3">
      <c r="A43" s="25" t="s">
        <v>94</v>
      </c>
      <c r="B43" s="26" t="s">
        <v>93</v>
      </c>
      <c r="C43" s="27">
        <f>SUM(C44:C50)</f>
        <v>4558324326</v>
      </c>
    </row>
    <row r="44" spans="1:3" ht="17.25" thickTop="1" thickBot="1" x14ac:dyDescent="0.3">
      <c r="A44" s="25" t="s">
        <v>92</v>
      </c>
      <c r="B44" s="26" t="s">
        <v>91</v>
      </c>
      <c r="C44" s="27">
        <v>1730288318</v>
      </c>
    </row>
    <row r="45" spans="1:3" ht="17.25" thickTop="1" thickBot="1" x14ac:dyDescent="0.3">
      <c r="A45" s="25" t="s">
        <v>90</v>
      </c>
      <c r="B45" s="26" t="s">
        <v>89</v>
      </c>
      <c r="C45" s="27">
        <v>172238670</v>
      </c>
    </row>
    <row r="46" spans="1:3" ht="17.25" thickTop="1" thickBot="1" x14ac:dyDescent="0.3">
      <c r="A46" s="25" t="s">
        <v>88</v>
      </c>
      <c r="B46" s="26" t="s">
        <v>87</v>
      </c>
      <c r="C46" s="27">
        <v>133506728</v>
      </c>
    </row>
    <row r="47" spans="1:3" ht="17.25" thickTop="1" thickBot="1" x14ac:dyDescent="0.3">
      <c r="A47" s="25" t="s">
        <v>86</v>
      </c>
      <c r="B47" s="26" t="s">
        <v>85</v>
      </c>
      <c r="C47" s="27">
        <v>1571611376</v>
      </c>
    </row>
    <row r="48" spans="1:3" ht="17.25" thickTop="1" thickBot="1" x14ac:dyDescent="0.3">
      <c r="A48" s="25" t="s">
        <v>84</v>
      </c>
      <c r="B48" s="26" t="s">
        <v>83</v>
      </c>
      <c r="C48" s="27">
        <v>10275729</v>
      </c>
    </row>
    <row r="49" spans="1:3" ht="17.25" thickTop="1" thickBot="1" x14ac:dyDescent="0.3">
      <c r="A49" s="25" t="s">
        <v>82</v>
      </c>
      <c r="B49" s="26" t="s">
        <v>81</v>
      </c>
      <c r="C49" s="27">
        <v>232562119</v>
      </c>
    </row>
    <row r="50" spans="1:3" ht="17.25" thickTop="1" thickBot="1" x14ac:dyDescent="0.3">
      <c r="A50" s="25" t="s">
        <v>80</v>
      </c>
      <c r="B50" s="26" t="s">
        <v>79</v>
      </c>
      <c r="C50" s="27">
        <v>707841386</v>
      </c>
    </row>
    <row r="51" spans="1:3" ht="17.25" thickTop="1" thickBot="1" x14ac:dyDescent="0.3">
      <c r="A51" s="31" t="s">
        <v>16</v>
      </c>
      <c r="B51" s="30" t="s">
        <v>78</v>
      </c>
      <c r="C51" s="29">
        <f>+C52</f>
        <v>2810263202</v>
      </c>
    </row>
    <row r="52" spans="1:3" ht="17.25" thickTop="1" thickBot="1" x14ac:dyDescent="0.3">
      <c r="A52" s="22" t="s">
        <v>17</v>
      </c>
      <c r="B52" s="23" t="s">
        <v>18</v>
      </c>
      <c r="C52" s="24">
        <f>+C53</f>
        <v>2810263202</v>
      </c>
    </row>
    <row r="53" spans="1:3" ht="17.25" thickTop="1" thickBot="1" x14ac:dyDescent="0.3">
      <c r="A53" s="19" t="s">
        <v>19</v>
      </c>
      <c r="B53" s="20" t="s">
        <v>20</v>
      </c>
      <c r="C53" s="21">
        <f>+C54+C56+C60+C65</f>
        <v>2810263202</v>
      </c>
    </row>
    <row r="54" spans="1:3" ht="64.5" thickTop="1" thickBot="1" x14ac:dyDescent="0.3">
      <c r="A54" s="25" t="s">
        <v>21</v>
      </c>
      <c r="B54" s="26" t="s">
        <v>22</v>
      </c>
      <c r="C54" s="27">
        <f>+C55</f>
        <v>1250000</v>
      </c>
    </row>
    <row r="55" spans="1:3" ht="17.25" thickTop="1" thickBot="1" x14ac:dyDescent="0.3">
      <c r="A55" s="34" t="s">
        <v>77</v>
      </c>
      <c r="B55" s="33" t="s">
        <v>23</v>
      </c>
      <c r="C55" s="32">
        <v>1250000</v>
      </c>
    </row>
    <row r="56" spans="1:3" ht="33" thickTop="1" thickBot="1" x14ac:dyDescent="0.3">
      <c r="A56" s="34" t="s">
        <v>24</v>
      </c>
      <c r="B56" s="33" t="s">
        <v>25</v>
      </c>
      <c r="C56" s="32">
        <f>+C57+C58+C59</f>
        <v>105820294</v>
      </c>
    </row>
    <row r="57" spans="1:3" ht="17.25" thickTop="1" thickBot="1" x14ac:dyDescent="0.3">
      <c r="A57" s="34" t="s">
        <v>76</v>
      </c>
      <c r="B57" s="33" t="s">
        <v>26</v>
      </c>
      <c r="C57" s="32">
        <v>79929147</v>
      </c>
    </row>
    <row r="58" spans="1:3" ht="17.25" thickTop="1" thickBot="1" x14ac:dyDescent="0.3">
      <c r="A58" s="25" t="s">
        <v>75</v>
      </c>
      <c r="B58" s="26" t="s">
        <v>27</v>
      </c>
      <c r="C58" s="27">
        <v>18657066</v>
      </c>
    </row>
    <row r="59" spans="1:3" ht="33" thickTop="1" thickBot="1" x14ac:dyDescent="0.3">
      <c r="A59" s="25" t="s">
        <v>74</v>
      </c>
      <c r="B59" s="26" t="s">
        <v>73</v>
      </c>
      <c r="C59" s="27">
        <v>7234081</v>
      </c>
    </row>
    <row r="60" spans="1:3" ht="33" thickTop="1" thickBot="1" x14ac:dyDescent="0.3">
      <c r="A60" s="25" t="s">
        <v>28</v>
      </c>
      <c r="B60" s="26" t="s">
        <v>72</v>
      </c>
      <c r="C60" s="27">
        <f>+C61+C62+C63+C64</f>
        <v>2700942908</v>
      </c>
    </row>
    <row r="61" spans="1:3" ht="17.25" thickTop="1" thickBot="1" x14ac:dyDescent="0.3">
      <c r="A61" s="25" t="s">
        <v>71</v>
      </c>
      <c r="B61" s="26" t="s">
        <v>29</v>
      </c>
      <c r="C61" s="27">
        <v>1019655017</v>
      </c>
    </row>
    <row r="62" spans="1:3" ht="33" thickTop="1" thickBot="1" x14ac:dyDescent="0.3">
      <c r="A62" s="25" t="s">
        <v>70</v>
      </c>
      <c r="B62" s="26" t="s">
        <v>30</v>
      </c>
      <c r="C62" s="27">
        <v>1544205776</v>
      </c>
    </row>
    <row r="63" spans="1:3" ht="33" thickTop="1" thickBot="1" x14ac:dyDescent="0.3">
      <c r="A63" s="25" t="s">
        <v>69</v>
      </c>
      <c r="B63" s="26" t="s">
        <v>31</v>
      </c>
      <c r="C63" s="27">
        <v>126744654</v>
      </c>
    </row>
    <row r="64" spans="1:3" ht="17.25" thickTop="1" thickBot="1" x14ac:dyDescent="0.3">
      <c r="A64" s="25" t="s">
        <v>68</v>
      </c>
      <c r="B64" s="26" t="s">
        <v>32</v>
      </c>
      <c r="C64" s="27">
        <v>10337461</v>
      </c>
    </row>
    <row r="65" spans="1:3" ht="17.25" thickTop="1" thickBot="1" x14ac:dyDescent="0.3">
      <c r="A65" s="25" t="s">
        <v>33</v>
      </c>
      <c r="B65" s="26" t="s">
        <v>34</v>
      </c>
      <c r="C65" s="27">
        <v>2250000</v>
      </c>
    </row>
    <row r="66" spans="1:3" ht="17.25" thickTop="1" thickBot="1" x14ac:dyDescent="0.3">
      <c r="A66" s="31" t="s">
        <v>35</v>
      </c>
      <c r="B66" s="30" t="s">
        <v>36</v>
      </c>
      <c r="C66" s="29">
        <f>+C67+C70+C76</f>
        <v>5999483950</v>
      </c>
    </row>
    <row r="67" spans="1:3" ht="17.25" thickTop="1" thickBot="1" x14ac:dyDescent="0.3">
      <c r="A67" s="22" t="s">
        <v>37</v>
      </c>
      <c r="B67" s="23" t="s">
        <v>38</v>
      </c>
      <c r="C67" s="24">
        <f>+C68</f>
        <v>900563685</v>
      </c>
    </row>
    <row r="68" spans="1:3" ht="17.25" thickTop="1" thickBot="1" x14ac:dyDescent="0.3">
      <c r="A68" s="19" t="s">
        <v>39</v>
      </c>
      <c r="B68" s="20" t="s">
        <v>40</v>
      </c>
      <c r="C68" s="21">
        <f>+C69</f>
        <v>900563685</v>
      </c>
    </row>
    <row r="69" spans="1:3" ht="48.75" thickTop="1" thickBot="1" x14ac:dyDescent="0.3">
      <c r="A69" s="25" t="s">
        <v>41</v>
      </c>
      <c r="B69" s="26" t="s">
        <v>67</v>
      </c>
      <c r="C69" s="27">
        <v>900563685</v>
      </c>
    </row>
    <row r="70" spans="1:3" ht="17.25" thickTop="1" thickBot="1" x14ac:dyDescent="0.3">
      <c r="A70" s="22" t="s">
        <v>42</v>
      </c>
      <c r="B70" s="23" t="s">
        <v>43</v>
      </c>
      <c r="C70" s="24">
        <f>+C71</f>
        <v>1765594616</v>
      </c>
    </row>
    <row r="71" spans="1:3" ht="33" thickTop="1" thickBot="1" x14ac:dyDescent="0.3">
      <c r="A71" s="19" t="s">
        <v>44</v>
      </c>
      <c r="B71" s="20" t="s">
        <v>45</v>
      </c>
      <c r="C71" s="21">
        <f>+C72+C74</f>
        <v>1765594616</v>
      </c>
    </row>
    <row r="72" spans="1:3" ht="17.25" thickTop="1" thickBot="1" x14ac:dyDescent="0.3">
      <c r="A72" s="25" t="s">
        <v>66</v>
      </c>
      <c r="B72" s="26" t="s">
        <v>65</v>
      </c>
      <c r="C72" s="27">
        <v>765594616</v>
      </c>
    </row>
    <row r="73" spans="1:3" ht="33" thickTop="1" thickBot="1" x14ac:dyDescent="0.3">
      <c r="A73" s="25" t="s">
        <v>64</v>
      </c>
      <c r="B73" s="26" t="s">
        <v>63</v>
      </c>
      <c r="C73" s="27">
        <v>765594616</v>
      </c>
    </row>
    <row r="74" spans="1:3" ht="17.25" thickTop="1" thickBot="1" x14ac:dyDescent="0.3">
      <c r="A74" s="25" t="s">
        <v>62</v>
      </c>
      <c r="B74" s="26" t="s">
        <v>61</v>
      </c>
      <c r="C74" s="27">
        <v>1000000000</v>
      </c>
    </row>
    <row r="75" spans="1:3" ht="33" thickTop="1" thickBot="1" x14ac:dyDescent="0.3">
      <c r="A75" s="25" t="s">
        <v>60</v>
      </c>
      <c r="B75" s="26" t="s">
        <v>59</v>
      </c>
      <c r="C75" s="27">
        <v>1000000000</v>
      </c>
    </row>
    <row r="76" spans="1:3" ht="17.25" thickTop="1" thickBot="1" x14ac:dyDescent="0.3">
      <c r="A76" s="22" t="s">
        <v>58</v>
      </c>
      <c r="B76" s="23" t="s">
        <v>57</v>
      </c>
      <c r="C76" s="24">
        <f>+C77</f>
        <v>3333325649</v>
      </c>
    </row>
    <row r="77" spans="1:3" ht="17.25" thickTop="1" thickBot="1" x14ac:dyDescent="0.3">
      <c r="A77" s="19" t="s">
        <v>56</v>
      </c>
      <c r="B77" s="20" t="s">
        <v>55</v>
      </c>
      <c r="C77" s="21">
        <f>+C78</f>
        <v>3333325649</v>
      </c>
    </row>
    <row r="78" spans="1:3" ht="17.25" thickTop="1" thickBot="1" x14ac:dyDescent="0.3">
      <c r="A78" s="25" t="s">
        <v>54</v>
      </c>
      <c r="B78" s="26" t="s">
        <v>53</v>
      </c>
      <c r="C78" s="27">
        <v>3333325649</v>
      </c>
    </row>
    <row r="79" spans="1:3" ht="33" thickTop="1" thickBot="1" x14ac:dyDescent="0.3">
      <c r="A79" s="31" t="s">
        <v>46</v>
      </c>
      <c r="B79" s="30" t="s">
        <v>47</v>
      </c>
      <c r="C79" s="29">
        <f>+C80</f>
        <v>345050000</v>
      </c>
    </row>
    <row r="80" spans="1:3" ht="17.25" thickTop="1" thickBot="1" x14ac:dyDescent="0.3">
      <c r="A80" s="22" t="s">
        <v>48</v>
      </c>
      <c r="B80" s="23" t="s">
        <v>49</v>
      </c>
      <c r="C80" s="24">
        <f>+C81</f>
        <v>345050000</v>
      </c>
    </row>
    <row r="81" spans="1:3" ht="17.25" thickTop="1" thickBot="1" x14ac:dyDescent="0.3">
      <c r="A81" s="19" t="s">
        <v>50</v>
      </c>
      <c r="B81" s="20" t="s">
        <v>51</v>
      </c>
      <c r="C81" s="21">
        <v>345050000</v>
      </c>
    </row>
    <row r="82" spans="1:3" ht="15.75" thickTop="1" x14ac:dyDescent="0.25"/>
  </sheetData>
  <autoFilter ref="A17:C81" xr:uid="{00000000-0009-0000-0000-000001000000}"/>
  <mergeCells count="11">
    <mergeCell ref="A15:C15"/>
    <mergeCell ref="A1:C2"/>
    <mergeCell ref="A3:C3"/>
    <mergeCell ref="A4:C4"/>
    <mergeCell ref="A5:C5"/>
    <mergeCell ref="B6:C6"/>
    <mergeCell ref="B7:C7"/>
    <mergeCell ref="A8:C8"/>
    <mergeCell ref="A9:C10"/>
    <mergeCell ref="A11:C11"/>
    <mergeCell ref="B12:C1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MINISTERIO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2020-01-09T16:53:40Z</dcterms:created>
  <dcterms:modified xsi:type="dcterms:W3CDTF">2020-04-13T21:35:41Z</dcterms:modified>
</cp:coreProperties>
</file>