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
    </mc:Choice>
  </mc:AlternateContent>
  <bookViews>
    <workbookView xWindow="0" yWindow="0" windowWidth="20490" windowHeight="7755" tabRatio="735"/>
  </bookViews>
  <sheets>
    <sheet name="Rendición de Cuentas" sheetId="5" r:id="rId1"/>
    <sheet name="ODS " sheetId="9" r:id="rId2"/>
    <sheet name="Garantía de Derechos" sheetId="8" r:id="rId3"/>
    <sheet name="Puntos de los Acuerdos de Paz" sheetId="10" r:id="rId4"/>
  </sheets>
  <definedNames>
    <definedName name="_xlnm._FilterDatabase" localSheetId="0" hidden="1">'Rendición de Cuentas'!$A$4:$S$55</definedName>
    <definedName name="_Toc15030725" localSheetId="0">'Rendición de Cuentas'!$B$5</definedName>
    <definedName name="_Toc15030726" localSheetId="0">'Rendición de Cuentas'!#REF!</definedName>
    <definedName name="_Toc15030730" localSheetId="0">'Rendición de Cuentas'!$B$12</definedName>
    <definedName name="_Toc15030732" localSheetId="0">'Rendición de Cuentas'!$B$14</definedName>
    <definedName name="_Toc15030738" localSheetId="0">'Rendición de Cuentas'!$B$26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1" i="5" l="1"/>
  <c r="I21" i="5"/>
  <c r="J21" i="5"/>
  <c r="K21" i="5"/>
  <c r="J55" i="5" l="1"/>
  <c r="I49" i="5"/>
</calcChain>
</file>

<file path=xl/sharedStrings.xml><?xml version="1.0" encoding="utf-8"?>
<sst xmlns="http://schemas.openxmlformats.org/spreadsheetml/2006/main" count="734" uniqueCount="294">
  <si>
    <t>ODS</t>
  </si>
  <si>
    <t>Derecho a la vida</t>
  </si>
  <si>
    <t>Derecho de acceso a la información</t>
  </si>
  <si>
    <t>Derecho a la vivienda</t>
  </si>
  <si>
    <t>Derecho a la salud</t>
  </si>
  <si>
    <t>Derecho a la educación</t>
  </si>
  <si>
    <t>Derecho a la seguridad</t>
  </si>
  <si>
    <t>Derecho al trabajo</t>
  </si>
  <si>
    <t>Derecho a participar en la vida cultural. Protección desarrollo y difusión de la ciencia y la cultura</t>
  </si>
  <si>
    <t>Salud y bienestar</t>
  </si>
  <si>
    <t>Fin de la pobreza</t>
  </si>
  <si>
    <t>Hambre cero</t>
  </si>
  <si>
    <t>Educación de calidad</t>
  </si>
  <si>
    <t>Igualdad de Género</t>
  </si>
  <si>
    <t>Agua limpia y saneamiento</t>
  </si>
  <si>
    <t>Energía asequible y no contaminante</t>
  </si>
  <si>
    <t>Trabajo decente y crecimiento económico</t>
  </si>
  <si>
    <t>Industria, innovación e infraestructura</t>
  </si>
  <si>
    <t>Reducción de las Desigualdades</t>
  </si>
  <si>
    <t>Producción y consumo responsable</t>
  </si>
  <si>
    <t>Ciudades comunidades sostenibles</t>
  </si>
  <si>
    <t>Acción por el cima</t>
  </si>
  <si>
    <t>Vida submarina</t>
  </si>
  <si>
    <t>Vida de ecosistemas terrestres</t>
  </si>
  <si>
    <t>Paz, justicia e instituciones sólidas</t>
  </si>
  <si>
    <t>Alianzas para lograr los objetivos</t>
  </si>
  <si>
    <t>Inclusión Social Digital</t>
  </si>
  <si>
    <t>Estrategia</t>
  </si>
  <si>
    <t>Iniciativa</t>
  </si>
  <si>
    <t>Eje de Política</t>
  </si>
  <si>
    <t>FORMATO DE RECOLECCIÓN DE INFORMACIÓN - RENDICIÓN DE CUENTAS 2019</t>
  </si>
  <si>
    <t>Acceso universal</t>
  </si>
  <si>
    <t>Promoción de la conectividad y digitalización</t>
  </si>
  <si>
    <t xml:space="preserve">Provisión de herramientas y apropiación de TIC para personas con discapacidad </t>
  </si>
  <si>
    <t>Uso y apropiación de las TIC</t>
  </si>
  <si>
    <t xml:space="preserve"> Política integral de Tecnologías para educar</t>
  </si>
  <si>
    <t xml:space="preserve">Transformación digital del Estado </t>
  </si>
  <si>
    <t xml:space="preserve">Las TIC como herramienta para disminuir la brecha de género </t>
  </si>
  <si>
    <t>Fomentar el desarrollo de habilidades en el talento humano requerido por la industria digital</t>
  </si>
  <si>
    <t xml:space="preserve">Regionalización </t>
  </si>
  <si>
    <t>Transformación Digital</t>
  </si>
  <si>
    <t>Compromisos 2019</t>
  </si>
  <si>
    <t>OBJETIVOS DE DESARROLLO SOSTENIBLE</t>
  </si>
  <si>
    <t>Número de ODS</t>
  </si>
  <si>
    <t xml:space="preserve">                            GARANTÍA DE DERECHOS</t>
  </si>
  <si>
    <t>Número de Derecho</t>
  </si>
  <si>
    <t>Derechos</t>
  </si>
  <si>
    <t>Participación Puntos del Acuerdo Final de Paz</t>
  </si>
  <si>
    <t>Punto del Acuerdo de Paz</t>
  </si>
  <si>
    <t>Compromiso</t>
  </si>
  <si>
    <t>El Gobierno Nacional diseñará e implementará un Plan Nacional de Conectividad Rural, con los siguientes criterios:  la oferta de soluciones de acceso comunitario a internet para centros poblados</t>
  </si>
  <si>
    <t>El Gobierno Nacional se compromete a: Promover la capacitación técnica de los trabajadores y trabajadoras de los medios comunitarios y la formación y capacitación de comunicadores y comunicadoras comunitarios y operadores y operadoras de medios de comunicación</t>
  </si>
  <si>
    <t>El Gobierno Nacional se compromete a: Abrir espacios en las emisoras y canales institucionales y regionales destinados a la divulgación del trabajo de las organizaciones y movimientos sociales, incluyendo los de mujeres, y de las comunidades en general, así como de contenidos relacionados, y con la implementación de los planes y programas acordados en el marco de este acuerdo</t>
  </si>
  <si>
    <t xml:space="preserve">Producciones del servicio de radio comunitaria y de interés público de las mujeres pertenecientes a los pueblos étnicas con contenido orientados a fomentar contenidos de paz con financiación para la producción y la divulgación 
</t>
  </si>
  <si>
    <t>El Gobierno se compromete a habilitar un canal institucional de televisión cerrada orientado a los partidos y movimientos políticos, en el marco del respeto por las ideas y la diferencia.</t>
  </si>
  <si>
    <r>
      <t xml:space="preserve">Para avanzar en el fortalecimiento de la participación ciudadana a través de medios de comunicación comunitarios, institucionales y regionales, el Gobierno Nacional se compromete a: Financiar la producción y divulgación de contenidos orientados a fomentar una cultura de paz con justicia social y reconciliación, por parte de los medios de interés público y comunitarios. </t>
    </r>
    <r>
      <rPr>
        <sz val="10"/>
        <color indexed="8"/>
        <rFont val="Arial Narrow"/>
        <family val="2"/>
      </rPr>
      <t>La asignación se llevará a cabo mediante concursos públicos y transparentes que contarán con mecanismos de veeduría ciudadana</t>
    </r>
  </si>
  <si>
    <r>
      <t>Con el fin de hacer pedagogía sobre los contenidos del Acuerdo Final y dar a conocer los avances en su implementación, hemos acordado las siguientes herramientas de comunicación y divulgación: Se establecerán 20 emisoras en FM, de interés público, clase “C”, en las zonas más afectadas por el conflicto, en los puntos geográficos y con la potencia que la Comisión de Seguimiento, Impulso y Verificación a la Implementación del Acuerdo Final defina de óptimo alcance para la emisión de señal y que serán asignadas a Radio Televisión Nacional de Colombia - RTVC, con el objetivo de hacer pedagogía de los contenidos e informar sobre los avances de la implementación del Acuerdo Final.</t>
    </r>
    <r>
      <rPr>
        <b/>
        <sz val="10"/>
        <rFont val="Arial Narrow"/>
        <family val="2"/>
      </rPr>
      <t xml:space="preserve"> Durante 2 años, el Comité de Comunicaciones Conjunto, compuesto por delegados del Gobierno Nacional y de las FARC-EP en tránsito a la vida civil, definirá, de común acuerdo, los contenidos de pedagogía y su producción.</t>
    </r>
    <r>
      <rPr>
        <sz val="10"/>
        <rFont val="Arial Narrow"/>
        <family val="2"/>
      </rPr>
      <t xml:space="preserve"> Las emisoras podrán funcionar 24 horas al día.</t>
    </r>
  </si>
  <si>
    <r>
      <t xml:space="preserve">Con el fin de hacer pedagogía sobre los contenidos del Acuerdo Final y dar a conocer los avances en su implementación, hemos acordado las siguientes herramientas de comunicación y divulgación: Se establecerán 20 emisoras en FM, de interés público, clase “C”, en las zonas más afectadas por el conflicto, en los puntos geográficos y con la potencia que la Comisión de Seguimiento, Impulso y Verificación a la Implementación del Acuerdo Final defina de óptimo alcance para la emisión de señal y que serán asignadas a Radio Televisión Nacional de Colombia - RTVC, con el objetivo de hacer pedagogía de los contenidos e informar sobre los avances de la implementación del Acuerdo Final. </t>
    </r>
    <r>
      <rPr>
        <b/>
        <sz val="10"/>
        <rFont val="Arial Narrow"/>
        <family val="2"/>
      </rPr>
      <t xml:space="preserve">Durante 2 años, el Comité de Comunicaciones Conjunto, compuesto por delegados del Gobierno Nacional y de las FARC-EP en tránsito a la vida civil, definirá, de común acuerdo, los contenidos de pedagogía y su producción. </t>
    </r>
    <r>
      <rPr>
        <sz val="10"/>
        <rFont val="Arial Narrow"/>
        <family val="2"/>
      </rPr>
      <t>Las emisoras podrán funcionar 24 horas al día.</t>
    </r>
  </si>
  <si>
    <r>
      <t xml:space="preserve">Con el fin de hacer pedagogía sobre los contenidos del Acuerdo Final y dar a conocer los avances en su implementación, hemos acordado las siguientes herramientas de comunicación y divulgación: Se establecerán 20 emisoras en FM, de interés público, clase “C”, en las zonas más afectadas por el conflicto, en los puntos geográficos y con la potencia que la Comisión de Seguimiento, Impulso y Verificación a la Implementación del Acuerdo Final defina de óptimo alcance para la emisión de señal y que serán asignadas a Radio Televisión Nacional de Colombia - RTVC, con el objetivo de hacer pedagogía de los contenidos e informar sobre los avances de la implementación del Acuerdo Final. </t>
    </r>
    <r>
      <rPr>
        <b/>
        <sz val="10"/>
        <rFont val="Arial Narrow"/>
        <family val="2"/>
      </rPr>
      <t>Durante 2 años, el Comité de Comunicaciones Conjunto, compuesto por delegados del Gobierno Nacional y de las FARC-EP en tránsito a la vida civil, definirá, de común acuerdo, los contenidos de pedagogía y su producción.</t>
    </r>
    <r>
      <rPr>
        <sz val="10"/>
        <rFont val="Arial Narrow"/>
        <family val="2"/>
      </rPr>
      <t xml:space="preserve"> Las emisoras podrán funcionar 24 horas al día.</t>
    </r>
  </si>
  <si>
    <t xml:space="preserve">Línea de acción </t>
  </si>
  <si>
    <t>Producto</t>
  </si>
  <si>
    <t>Indicador</t>
  </si>
  <si>
    <t>1.2.4.2. Oferta de soluciones  de acceso comunitario a internet para centros poblados</t>
  </si>
  <si>
    <t>Soluciones de acceso comunitario a internet</t>
  </si>
  <si>
    <t>A.33P</t>
  </si>
  <si>
    <t xml:space="preserve">A.33 </t>
  </si>
  <si>
    <t xml:space="preserve">1.2.4.1. Infraestructura necesaria para el acceso a internet de alta velocidad en cabeceras municipales </t>
  </si>
  <si>
    <t xml:space="preserve">Redes de transporte de Alta Velocidad </t>
  </si>
  <si>
    <t>A.32</t>
  </si>
  <si>
    <t>A.32P</t>
  </si>
  <si>
    <t>2.2.3.1.Acceso a medios de comunicación comunitarios, institucionales y regionales</t>
  </si>
  <si>
    <t>Temático</t>
  </si>
  <si>
    <t>B.137</t>
  </si>
  <si>
    <t>Nuevas Convocatorias para adjudicación de radios comunitarias en zonas afectadas por el conflicto promoviendo la participación de organizaciones comunitarias, incluyendo organizaciones de víctimas</t>
  </si>
  <si>
    <t>B.E.5</t>
  </si>
  <si>
    <t>Emisoras comunitarias adjudicadas a pueblos étnicos</t>
  </si>
  <si>
    <t>B.E.6</t>
  </si>
  <si>
    <t>Promover la capacitación técnica de los trabajadores y las trabajadoras de los medios comunitarios y la formación y capacitación de comunicadores y comunicadoras comunitarios y operadores y operadoras de medios de comunicación</t>
  </si>
  <si>
    <t>B.138</t>
  </si>
  <si>
    <t>B.E.7</t>
  </si>
  <si>
    <t>Espacios en canales institucionales y regionales , así como radiales destinados a la divulgación del trabajo de las Organizaciones Sociales  y Movimientos Sociales (TV) (…) así como de contenidos relacionados con los derechos de poblaciones vulnerables (…)</t>
  </si>
  <si>
    <t>B.E.9</t>
  </si>
  <si>
    <t>Financiación para la producción y divulgación de contenidos orientados a fomentar la cultura de paz con justicia social y reconciliación por parte de los medios de interés público y comunitarios.</t>
  </si>
  <si>
    <t>B.141</t>
  </si>
  <si>
    <t xml:space="preserve">Producciones del servicio de radio comunitaria y de interés público de los pueblos étnicos con contenido orientados a fomentar contenidos de paz con financiación para la producción y la divulgación </t>
  </si>
  <si>
    <t>B.E.10</t>
  </si>
  <si>
    <t>B.E.11</t>
  </si>
  <si>
    <t xml:space="preserve">2.3.8.1.Creación de un nuevo espacio para dar acceso a medios a los partidos y movimientos políticos </t>
  </si>
  <si>
    <t>Canal institucional de televisión cerrada orientado a los partidos 
y movimientos políticos con personería jurídica y Organizaciones Sociales y Movimientos Sociales (…)</t>
  </si>
  <si>
    <t>B.390</t>
  </si>
  <si>
    <t>6.5.1.1. Herramientas de comunicación y divulgación</t>
  </si>
  <si>
    <t>20 emisoras en FM, de interés público, clase “C”, en las zonas más afectadas por el conflicto, en los puntos geográficos y con la potencia que la Comisión de Seguimiento, Impulso y Verificación a la Implementación del Acuerdo Final defina de óptimo alcance para la emisión de señal y que serán asignadas a RTVC</t>
  </si>
  <si>
    <t>F.195</t>
  </si>
  <si>
    <t>F.413</t>
  </si>
  <si>
    <t>F.M.T.1</t>
  </si>
  <si>
    <t>Ciudadanos y hogares empoderados del entorno digital</t>
  </si>
  <si>
    <t xml:space="preserve">Enfoque temático </t>
  </si>
  <si>
    <r>
      <t xml:space="preserve">Para avanzar en el fortalecimiento de la participación ciudadana a través de medios de comunicación comunitarios, institucionales y regionales, el Gobierno Nacional se compromete a: </t>
    </r>
    <r>
      <rPr>
        <sz val="10"/>
        <color indexed="8"/>
        <rFont val="Arial Narrow"/>
        <family val="2"/>
      </rPr>
      <t>Abrir nuevas convocatorias para la adjudicación de radio comunitaria con sujeción a los criterios objetivos establecidos en la ley, con énfasis en las zonas más afectadas por el conflicto, y así promover la democratización de la información y del uso del espectro electromagnético disponible, garantizando el pluralismo en la asignación de las mismas. Se promoverá la participación de organizaciones comunitarias incluyendo organizaciones de víctimas en estas convocatorias</t>
    </r>
  </si>
  <si>
    <t>El Gobierno Nacional diseñará e implementará un Plan Nacional de Conectividad Rural, con los siguientes criterios: La instalación de la infraestructura necesaria para garantizar el acceso a internet de alta velocidad en las cabeceras municipales</t>
  </si>
  <si>
    <t>Tema para RdC
SI / NO</t>
  </si>
  <si>
    <t>Compromisos 2018</t>
  </si>
  <si>
    <t xml:space="preserve">Información presupuestal </t>
  </si>
  <si>
    <t>Apropiación 2019</t>
  </si>
  <si>
    <t>SI / NO</t>
  </si>
  <si>
    <t>ODS relacionados (indicar los # de los ODS)</t>
  </si>
  <si>
    <t>Garantía de derechos (indicar los # de los Derechos)</t>
  </si>
  <si>
    <t xml:space="preserve">Dificultades enfrentadas </t>
  </si>
  <si>
    <t>Acciones de mejora adelantadas</t>
  </si>
  <si>
    <t>Incentivos desarrollo de contenidos multiplataforma, RTVC Play y digitalización de archivo de televisión</t>
  </si>
  <si>
    <t>Avances en el cumplimiento del Acuerdo de Paz</t>
  </si>
  <si>
    <t>Información adicional relevante</t>
  </si>
  <si>
    <t>Entorno TIC para el desarrollo digital</t>
  </si>
  <si>
    <t>Plan marco de asignación de espectro</t>
  </si>
  <si>
    <t xml:space="preserve">Ley de modernización del sector TIC </t>
  </si>
  <si>
    <t>Programa de última milla para el servicio universal</t>
  </si>
  <si>
    <t xml:space="preserve">Transformación digital empresarial y de los sectores productivos </t>
  </si>
  <si>
    <t>Cumple con algún punto del Acuerdo de Paz
SI / NO</t>
  </si>
  <si>
    <t>Metas y Logros
7 Agosto 2018 - 13 Sep 2019 
Incluir información de impacto, con cifras y fechas (en la medida de lo posible)</t>
  </si>
  <si>
    <t>SI</t>
  </si>
  <si>
    <t>Modernización del sector postal</t>
  </si>
  <si>
    <t>Dependencia</t>
  </si>
  <si>
    <t>DICOM</t>
  </si>
  <si>
    <t>VCD</t>
  </si>
  <si>
    <t>DPTIC</t>
  </si>
  <si>
    <t>DINFRA</t>
  </si>
  <si>
    <t xml:space="preserve">Apropiación 2018
</t>
  </si>
  <si>
    <t>DPTC</t>
  </si>
  <si>
    <t>NO</t>
  </si>
  <si>
    <t>Se trata de una iniciativa de gestión por lo cual no tiene recursos asignados</t>
  </si>
  <si>
    <t>N/A</t>
  </si>
  <si>
    <t>NA</t>
  </si>
  <si>
    <t>Desde el 7 de agosto de 2018 al 13 de septiembre de 2019, se ha logrado la adopción de la normatividad para reglamentar el despliegue de infraestructura TIC en 146 municipios a nivel nacional. De esta forma se garantiza y se definen las condiciones y procedimientos para el despliegue de infraestructura. 
Antioquia: 3 Municipios. Atlántico: 1 Municipio, Bolívar: 9 Municipios, Boyacá: 37 Municipios, Caldas: 1 Municipio, Casanare:2 Municipios, Cauca: 4 Municipios, Cesar:2 Municipios, Chocó:4 Municipios, Cundinamarca: 1 Municipio, Huila: 16 Municipios, Magdalena: 2 Municipios, Meta: 7 Municipios, Nariño: 27 Municipios, San Andrés: 1 Municipio, Norte de Santander 6 Municipios, Risaralda:1 Municipio, Santander: 4 Municipios, Sucre: 2 Municipios, Tolima 7 Municipios, Valle del Cauca: 9 Municipios.</t>
  </si>
  <si>
    <t>9, 10</t>
  </si>
  <si>
    <t>Centros de Acceso Urbano</t>
  </si>
  <si>
    <t xml:space="preserve">• Se ha avanzado en la estructuración de la primera fase del proyecto, a través de la cual se generarán 87.000 nuevas conexiones a Internet fijo en 241 municipios del país. Para apalancar este proyecto el Fondo Único de TIC dispondrá de recursos para la instalación de los accesos y la prestación del servicio en condiciones de asequibilidad para los beneficiarios. 
Con una inversión de $233 mil millones de pesos, el pasado 29 de agosto de 2019, fueron publicados los estudios y documentos previos del proceso licitatorio número FTIC-LP-15-2019 a través del cual se seleccionarán los contratistas que ejecutarán esta primera fase del proyecto.  
• De igual forma se ha avanzado en la estructuración y diseño de la segunda fase del proyecto, la cual busca financiar el despliegue de redes de acceso y última milla, fortaleciendo la capacidad técnica y operativa de proveedores de redes y servicios de telecomunicaciones locales y operadores de televisión comunitaria, generando con ello cerca de 13.000 nuevas conexiones a Internet fijo en un universo previsto de 131 municipios. 
Con una inversión de $44 mil millones de pesos, el pasado 26 de agosto de 2019, fueron publicados los estudios y documentos previos del proceso licitatorio número FTIC-LP-12-2019 a través del cual se seleccionarán los contratistas que ejecutarán esta segunda fase del proyecto.  </t>
  </si>
  <si>
    <t xml:space="preserve">•  Se ha avanzado en la estructuración de la primera fase del proyecto, que tendrá lugar en las 76 ciudades principales de 23 departamentos del país, y consistirá en promover la creación de, al menos, 200.000 nuevas suscripciones de Internet fijo para estratos 1 y 2, con la asignación de recursos de fomento para garantizar un esquema de tarifas asequibles a los beneficiarios. 
Con una inversión de $192 mil millones de pesos, el pasado 18 de junio de 2019, fueron publicados los estudios y documentos previos del proceso licitatorio número FTIC-LP-09-2019 a través del cual se seleccionarán los contratistas que ejecutarán esta primera fase del proyecto.  
• Se logró la declaratoria de importancia estratégica de la segunda fase de este proyecto, tras el otorgamiento de aval fiscal por parte del Consejo Superior de Política Fiscal (CONFIS) y tras la aprobación del documento CONPES 3968 del 30 de agosto de 2019
La inversión del Fondo Único de TIC en este proyecto, estimada en $208 mil millones de pesos, será orientada bajo un modelo participativo que permitirá beneficiar a 145.000 nuevos suscriptores de Internet fijo, que se estiman estarán distribuidos en 216 municipios del país, a través de una focalización soportada en el nuevo Sistema de Identificación de Potenciales Beneficiarios de Programas Sociales -SISBEN IV-. </t>
  </si>
  <si>
    <t xml:space="preserve">Se avanzó en la estructuración del proyecto Conexiones para la Equidad, el cual se desarrollará en 107 municipios que han sido seleccionados debido a que en estos se han hecho entregas efectivas de construcciones de vivienda de interés social de los diferentes programas del Ministerio de Vivienda, desarrollados en los últimos dos años.
La meta del proyecto busca generar 52.000 nuevos accesos en un modelo a través del cual Fondo Único de TIC financiará el CAPEX, es decir, el despliegue de infraestructura de última milla para estos hogares con el compromiso para que ese ejecutor se comprometa a prestar el servicio mínimo por un año con tarifas sociales que van desde los $8.000 hasta los $19.000, dependiendo de los ingresos de los beneficiarios. 
Con una inversión de $36 mil millones de pesos, el pasado 29 de agosto de 2019, fueron publicados los estudios y documentos previos del proceso licitatorio número FTIC-LP-14-2019 a través del cual se seleccionará al proponente que ejecutará este proyecto.  </t>
  </si>
  <si>
    <t>Este proyecto aportará a la oferta de soluciones  de acceso comunitario a internet para centros poblados del punto 1 del acuerdo de paz.</t>
  </si>
  <si>
    <t>Con una inversión de más de $27.000 millones, el Fondo Único de TIC suscribió el pasado 18 de junio de 2019, el Contrato de Aporte No. 618 de 2019, con el operador Inred S.A.S., responsable de planear, instalar, poner en servicio, operar y mantener las soluciones de acceso comunitario a Internet, denominadas Zonas Digitales, en mil (1.000) centros poblados de 378 municipios de 20 departamentos del país. 
Las Zonas Digitales permitirán a cualquier persona acceda gratuitamente al servicio durante las 24 horas del día, desde un smartphone, tableta o computador portátil,  con un plazo de operación de veintiún (21) meses, contados a partir de la aprobación de su instalación.
A la fecha, se han efectuado las entregas de las primeras tres (3) Zonas Digitales en los corregimientos El Palmor y El Bongo en el departamento de Magdalena, así como en el corregimiento de Guateque en el departamento de Córdoba, para las cuales la etapa de operación empezará a contar una vez éstas sean aprobadas por parte de la interventoría.
Actualmente, el operador avanza en la realización de los estudios de campo, finalizados estos se conocerá el universo definitivo de centros poblados a beneficiar por el proyecto y el operador iniciará con las actividades de instalación y puesta en servicio de las Zonas Digitales, las cuales deberán concluir en el mes de diciembre de 2019.</t>
  </si>
  <si>
    <t>El pasado 18 de junio de 2019, el Fondo Único de TIC suscribió el Contrato de Aporte No. 618 de 2019, con el operador Inred S.A.S., quien será responsable de planear, instalar, poner en servicio, operar y mantener las Zonas Digitales. A la fecha, el proyecto se encuentra en la etapa de planeación y elaboración de estudios de campo, cumpliendo con lo establecido en el cronograma del proyecto. Sin embargo, el operador ha reportado problemas de orden público en 12 centros poblados a nivel nacional donde no ha sido factible adelantar los estudios de campo.</t>
  </si>
  <si>
    <t>Frente a las dificultades reportadas por el operador debido a problemas de orden público en 12 centros poblados donde no ha sido factible adelantar los estudios de campo, el MinTIC ha solicitado apoyo al Ministerio de Defensa Nacional, con el fin de definir una estrategia conjunta para la ejecución del proyecto en estos sitios.</t>
  </si>
  <si>
    <t>Proyecto de Acceso Universal Sostenible: Zonas Digitales</t>
  </si>
  <si>
    <r>
      <rPr>
        <b/>
        <sz val="10"/>
        <rFont val="Arial Narrow"/>
        <family val="2"/>
      </rPr>
      <t>Fase 1:</t>
    </r>
    <r>
      <rPr>
        <sz val="10"/>
        <rFont val="Arial Narrow"/>
        <family val="2"/>
      </rPr>
      <t xml:space="preserve"> $57.430.490.208
</t>
    </r>
    <r>
      <rPr>
        <b/>
        <sz val="10"/>
        <rFont val="Arial Narrow"/>
        <family val="2"/>
      </rPr>
      <t>Fase 2:</t>
    </r>
    <r>
      <rPr>
        <sz val="10"/>
        <rFont val="Arial Narrow"/>
        <family val="2"/>
      </rPr>
      <t xml:space="preserve"> $13.384.464.693</t>
    </r>
  </si>
  <si>
    <r>
      <rPr>
        <b/>
        <sz val="10"/>
        <rFont val="Arial Narrow"/>
        <family val="2"/>
      </rPr>
      <t>Fase 1:</t>
    </r>
    <r>
      <rPr>
        <sz val="10"/>
        <rFont val="Arial Narrow"/>
        <family val="2"/>
      </rPr>
      <t xml:space="preserve"> $0
</t>
    </r>
    <r>
      <rPr>
        <b/>
        <sz val="10"/>
        <rFont val="Arial Narrow"/>
        <family val="2"/>
      </rPr>
      <t>Fase 2:</t>
    </r>
    <r>
      <rPr>
        <sz val="10"/>
        <rFont val="Arial Narrow"/>
        <family val="2"/>
      </rPr>
      <t xml:space="preserve"> $0</t>
    </r>
  </si>
  <si>
    <r>
      <rPr>
        <b/>
        <sz val="10"/>
        <rFont val="Arial Narrow"/>
        <family val="2"/>
      </rPr>
      <t>Fase 1:</t>
    </r>
    <r>
      <rPr>
        <sz val="10"/>
        <rFont val="Arial Narrow"/>
        <family val="2"/>
      </rPr>
      <t xml:space="preserve"> $360.000.000
</t>
    </r>
    <r>
      <rPr>
        <b/>
        <sz val="10"/>
        <rFont val="Arial Narrow"/>
        <family val="2"/>
      </rPr>
      <t>Fase 2:</t>
    </r>
    <r>
      <rPr>
        <sz val="10"/>
        <rFont val="Arial Narrow"/>
        <family val="2"/>
      </rPr>
      <t xml:space="preserve"> $0</t>
    </r>
  </si>
  <si>
    <t>9 y 10</t>
  </si>
  <si>
    <t>2 y 8</t>
  </si>
  <si>
    <t>Si</t>
  </si>
  <si>
    <t>No</t>
  </si>
  <si>
    <t xml:space="preserve">Dificultad en etapa contractual </t>
  </si>
  <si>
    <t>La convocatoria contempla la adjudicación de emisoras comunitarias en zonas afectadas por el conflicto promoviendo la participación de organizaciones comunitarias, incluyendo organizaciones de víctimas.  En esta convocatoria se incluye una ponderación adicional de 10 puntos para organizaciones de víctimas.</t>
  </si>
  <si>
    <t>Mejoramiento en los procesos internos del Min Tic.</t>
  </si>
  <si>
    <t>Con el fin de potenciar la vinculación del sector privado se ha avanzado en la adecuación del marco legal. Así, se publicó para comentarios el 6 de septiembre de 2019 el proyecto de Decreto que reglamenta las APP para el sector TIC. Así mismo, en la Ley 1955 de 2019 (por la cual se expide el Plan Nacional de Desarrollo Pacto por Colombia, Pacto por la equidad" se actualiza la normativa de las obligaciones de hacer como instrumento para ampliar el acceso y servicio universal a las Internet, en alianza con los proveedores de redes y servicios de telecomunicaciones y los operadores del servicio postal. Actualmente se encuentra en elaboración la reglamentación respectiva.</t>
  </si>
  <si>
    <t>El 25 de julio de 2019 fue promulgada la Ley 1978 de Modernización del Sector TIC. Se han expedido los Decretos 1381 del 2 de agosto de 2019 sobre la Liquidación de la ANTV; 1570 de 2019 sobre la selección de Comisionados de la CRC. La Circular 0020 sobre el acogimiento a la habilitación general. Igualmente, se publicó la hoja de ruta de reglamentación de la Ley, socializada el 6 de agosto de 2019 en una mesa de trabajo con todos los gremios del sector.</t>
  </si>
  <si>
    <t>Convertic</t>
  </si>
  <si>
    <t xml:space="preserve">Centro de relevo </t>
  </si>
  <si>
    <t>Cine para todos</t>
  </si>
  <si>
    <t>Tic Accesibles</t>
  </si>
  <si>
    <t>18.278 personas han asistido a funciones de cine a nivel nacional entre el mes de agosto de 2018 y el mes de agosto de 2019.</t>
  </si>
  <si>
    <t xml:space="preserve">Durante el año 2019, el  reto es capacitar a 2000 personas en condición de discapacidad  mediante la estrategia  "TIC Accesibles". </t>
  </si>
  <si>
    <t>2,4 y 7</t>
  </si>
  <si>
    <t xml:space="preserve">No </t>
  </si>
  <si>
    <t xml:space="preserve">El programa CONVERTIC se ha venido ejecutando con recursos de la vigencia 2017, con una inversión de $2.999.999.700 pesos. La vigencia de dicha licencia va hasta el 31 de Diciembre de 2019. 
En el año 2019 se plantea renovar dicha licencia, por dos años más, sin embargo aún no se ha hecho la apropiación de recursos correspondiente. </t>
  </si>
  <si>
    <t>2 y 4</t>
  </si>
  <si>
    <t xml:space="preserve">Si </t>
  </si>
  <si>
    <t xml:space="preserve">La meta para la vigencia 2019 es impactar a 1.500 mujeres  a través de sensibilizaciones en uso de las TIC. </t>
  </si>
  <si>
    <t xml:space="preserve">En el tercer día de  la octava versión de Colombia 4.0, que se realizó del 23 al 26 de octubre del 2018, con el apoyo de la Organización de Estados Americanos (OEA) y de Trend Micro y el Gobierno de Canadá, se realizó la segunda edición del Cyberwomen Challenge, donde participaron 67 ingenieras expertas en Seguridad Digital, este concurso busca identificar el talento en seguridad digital de las mujeres de Colombia, y hace parte de Hacker Girls, iniciativa creada en 2017 por MINTIC.
El 25 de Mayo del 2019, en el Ministerio de las Tecnologías de la Información y las Comunicaciones (MinTIC), con el apoyo de la Organización de los Estados Americanos (OEA), Trend Micro, .CO y el Gobierno de Canadá, se realizó la tercera versión del Cyberwomen Challenge que rompió record en la Región con la inscripción con más de 500 mujeres. Durante el evento, más de doscientas (200) mujeres participaron en el simulacro de un ciberataque y resolvieron el caso aplicando una estrategia de ciberseguridad. Este grupo de mujeres será beneficiado de una oferta académica con CISCO Academy, allí podrán continuar fortaleciendo sus capacidades en materia de ciberseguridad.
En el “Cyberwomen Challenge 2019” participaron mujeres de Bogotá, Medellín, Cali, Bucaramanga, San Andrés y Pereira, entre 18 y 58 años de edad, quienes demostraron que la seguridad informática no es sólo un asunto de hombres.
</t>
  </si>
  <si>
    <t>5, 8, 10</t>
  </si>
  <si>
    <t xml:space="preserve">En TIC Confío </t>
  </si>
  <si>
    <t xml:space="preserve">Durante el primer año de gobierno, se ha sensibilizado a más de 853.212 personas en 28 departamentos del país. </t>
  </si>
  <si>
    <t>1,2,4 y 5</t>
  </si>
  <si>
    <t xml:space="preserve">Teletrabajo </t>
  </si>
  <si>
    <t>2018: 
Meta: 455 entidades acompañadas a través de la estrategia de Teletrabajo. Se cumplió al  100%. 
Meta gestionar 50 pactos por el teletrabajo firmados, llegando 53 al finalizar el año.  
2019.
Personas formadas en teletrabajo: Meta 7000 - avance: 3.201. 
Personas impactadas a través de estrategias de difusión del teletrabajo. Meta. 15000  - Avance 5362 personas hasta el 31 de agosto de 2019. 
Meta - Formar 400 personas privadas de la  libertad. Avance: 162 internos.</t>
  </si>
  <si>
    <t>Ciudadanía Digital</t>
  </si>
  <si>
    <t xml:space="preserve">Entre agosto 2018 y agosto 2019, se han entregado 94.562 Certificaciones, 17.328 de modo presencial y 77.234 de modo virtual.  En particular, se han realizado procesos de formación a 576 personas con discapacidad, 217 de modo presencial y 359 de modo virtual. </t>
  </si>
  <si>
    <t xml:space="preserve">Redvolución </t>
  </si>
  <si>
    <t>Convivencia Digital</t>
  </si>
  <si>
    <t>La meta planteada es formar por lo menos 4.000 niñas, niños y adolescentes entre los 13 y 18 años en 12 ciudades intermedias del país durante la vigencia 2019.</t>
  </si>
  <si>
    <t>SÍ</t>
  </si>
  <si>
    <t>El proyecto tiene un tiempo muy corto de ejecución y presenta riesgos para el cumplimiento</t>
  </si>
  <si>
    <t>Reuniones semanales de seguimiento del proyecto por parte del equipo de la subdirección</t>
  </si>
  <si>
    <t>$ 5.000.000.000</t>
  </si>
  <si>
    <t>$ 4.000.000.000</t>
  </si>
  <si>
    <t>4 y 8</t>
  </si>
  <si>
    <t>8, 9</t>
  </si>
  <si>
    <t>4, 9, 10, 11</t>
  </si>
  <si>
    <t>2, 4, 8</t>
  </si>
  <si>
    <t>9, 17</t>
  </si>
  <si>
    <t>Proceso de suscripción del Convenio.</t>
  </si>
  <si>
    <t>Reestructuración del Proyecto, con sus actividades, de modo que sean realizadas en el presente año.</t>
  </si>
  <si>
    <t>Contratación de asesores para llevar a cabo las dinámicas de los talleres de emprendimiento, y mejora en la coordinación con el enlace tic regional para asegurar los requisitos mínimos para la realización de los talleres de emprendimiento</t>
  </si>
  <si>
    <t>Fomento al emprendimiento digital</t>
  </si>
  <si>
    <t xml:space="preserve">Retraso en el proceso de selección y contratación del administrador de proyectos para operar el programa Apps.co en el 2019 </t>
  </si>
  <si>
    <t>Ampliación al plazo de ejecución del programa del 30 de noviembre de 2019 hasta el 20 de diciembre de 2019</t>
  </si>
  <si>
    <t>4.413 estudiantes de Universidades, aprendices e Instructores del SENA, en formación en Inteligencia Artificial.
Fecha inicio proyecto: Junio de 2019
Fecha finalización: Noviembre de 2019</t>
  </si>
  <si>
    <t>Colombia 4.0</t>
  </si>
  <si>
    <t>Talleres de emprendimiento digital Apps.co</t>
  </si>
  <si>
    <r>
      <t>A través del proyecto ConVerTIC se
descargaron un total de 172.902 licencias de los
softwares JAWS y ZoomText en el ámbito nacional, en el periodo ago</t>
    </r>
    <r>
      <rPr>
        <sz val="10"/>
        <rFont val="Arial Narrow"/>
        <family val="2"/>
      </rPr>
      <t>sto de 2018 a agosto de 2019.</t>
    </r>
  </si>
  <si>
    <r>
      <t xml:space="preserve">En el último año de gobierno se han relevado un total </t>
    </r>
    <r>
      <rPr>
        <sz val="10"/>
        <rFont val="Arial Narrow"/>
        <family val="2"/>
      </rPr>
      <t>de 510.632</t>
    </r>
    <r>
      <rPr>
        <sz val="10"/>
        <color theme="1"/>
        <rFont val="Arial Narrow"/>
        <family val="2"/>
      </rPr>
      <t xml:space="preserve"> comunicaciones entre personas sordas  y oyentes a nivel nacional. </t>
    </r>
  </si>
  <si>
    <t>Este proyecto se ha desarrollado bajo el convenio interadministrativo MinTIC- Findeter, con recursos apropiados en el 2016. Es importante resaltar que las cifras reportadas corresponden a la ejecución a partir de agosto de 2018.</t>
  </si>
  <si>
    <t>Con la iniciativa Habilidades Digitales Gerenciales, este año 10 mil empresarios del país, recibirán el acompañamiento para implementar una acción de transformación digital orientada al fortalecimiento del comercio electrónico. Inversión $3.400 millones (agosto - diciembre 2019)</t>
  </si>
  <si>
    <t>Tenemos 18 Centros de Transformación Digital Empresarial, llegando a los empresarios de 20 departamentos del país, a la fecha hemos logrado atender con diagnóstico del estado digital del negocio y un plan de transformación digital a 10.924 empresarios y han iniciado su ruta hacia la transformación digital 3.805.</t>
  </si>
  <si>
    <t>Frente a la primera fase de la implementación de la estrategia se identificó como acciones de mejoras:
- La necesidad de contar con un espacio físico en las cámaras de comercio y gremios para la atención de los empresarios.  
 - Reflejar una integración con la operación de las CC y Gremios que permita la sincronización de servicios que proyecten una sostenibilidad a largo plazo. 
- Participación de los CTDEs en la oferta de la Nube de soluciones y Académica
-Agilizar gestión con iNNpulsa para firmas el cual quedo el 13 /09/2019</t>
  </si>
  <si>
    <t>Programa en convenio con el Ministerio de Cultura diseñado para la promoción del desarrollo de proyectos de contenidos digitales en las categorías de videojuegos, animación y transmedia. Durante este gobierno 45 proyectos han resultado ganadores de estas convocatorias (15 en cada categoría) con una inversión total de $3.000.000.000.</t>
  </si>
  <si>
    <t>Del 23 al 26 de octubre de 2018 se llevo a cabo Colombia 4.0 en Corferias. El Encuentro contó con más 72.100 asistentes presenciales y vía streaming (28,697 y 43,483 respectivamente); más de 277 conferencistas nacionales e internacionales (provenientes de 24 países); 216 actividades cómo conferencias, talleres, espacios de networking, lanzamientos y premiaciones; y 88.072 personas visitaron el sitio web de Colombia 4.0.
Entre los días 15 y 16 de agosto del 2019 en las instalaciones de la Cámara de Comercio de Casanare en la ciudad de Yopal, se celebró el evento Héroes Fest Casanare 2019 el cual organizado por iNNpulsa Colombia con el apoyo de MinTIC – Col 4.0 y estuvo patrocinado por la Gobernación del Casanare y Cámara de Comercio del Casanare. El evento que al cual asistieron 2.492 personas a las conferencias y talleres programados.
En este gobierno se ha decidido llevar este evento a las regiones, por lo que se ha establecido una alianza con Héroes Fest de iNNpulsa, alianza mediante la cual se pudo realizar en Yopal, Casanare y se realizará en Barranquilla, Atlántico (6 y 7 de noviembre) y Pereira, Risaralda (21 y 22 de noviembre), además del habitual evento que se realizará en Bogotá del 25 al 27 de septiembre.</t>
  </si>
  <si>
    <t>En este gobierno han sido 432 empresas beneficiada a través de la alianza MinTIC – ProColombia, cuyo objetivo fue el fortalecimiento de las capacidades comerciales de las empresas de las Industrias de TI y Creativas Digitales para que puedan ingresar a mercados internacionales.</t>
  </si>
  <si>
    <t>Baja capacidad operativa del equipo para atender a todas las solicitudes de Talleres a nivel nacional. Asimismo, se presentan dificultad logísticas en la coordinación con los aliados regionales con relación a los materiales necesarios para el buen desarrollo de los talleres</t>
  </si>
  <si>
    <t>Desde agosto de 2018 hasta el final de 2019, el programa Apps.co se propone acompañar a 1.511 equipos y emprendimientos digitales. Durante este gobierno s e han acompañado 582 equipos y emprendimientos digitales.</t>
  </si>
  <si>
    <t xml:space="preserve">En el 2019 se presentan nuevas ofertas de acompañamiento, una para las industrias creativas digitales y otra para Crecimiento Exponencial, la cual esta dirigida a los emprendimientos con alto potencial de hipercrecimiento </t>
  </si>
  <si>
    <t>Convocatoria pública para las empresas de los diferentes sectores económicos del país.
Impacto:
71 empresas colombianas
844 empleados en procesos de formación en habilidades digitales
Fecha inicio proyecto: abril de 2019
Fecha finalización: noviembre 30 de 2019</t>
  </si>
  <si>
    <t>260 docentes de colegios públicos del país ya formados en la metodología de programación Micro:bit y 500 en proceso de selección para iniciar formación.
15.600 estudiantes están siendo formados con la transferencia de esta metodología.
Los 32 departamentos terminarán el 2019 beneficiados con la estrategia
100% de las secretarias de educación acreditadas del país beneficiadas
Fecha inicio proyecto: abril de 2019
Fecha finalización: Diciembre 31 de 2019</t>
  </si>
  <si>
    <t>220 docentes de colegios públicos del país impactados
8.800 estudiantes en proceso de formación en 2 nuevos currículos en Talento Digital
Fecha inicio proyecto: Septiembre de 2019
Fecha finalización: Diciembre 31 de 2019</t>
  </si>
  <si>
    <t>Banda E</t>
  </si>
  <si>
    <t>1. Hacer uso de la metodología elaborada por la CRC mientras se expide el decreto de OH.
2. Escalar el tema con el viceministro.</t>
  </si>
  <si>
    <t>Avances OECD</t>
  </si>
  <si>
    <r>
      <rPr>
        <b/>
        <sz val="10"/>
        <color theme="1"/>
        <rFont val="Arial Narrow"/>
        <family val="2"/>
      </rPr>
      <t>META:</t>
    </r>
    <r>
      <rPr>
        <sz val="10"/>
        <color theme="1"/>
        <rFont val="Arial Narrow"/>
        <family val="2"/>
      </rPr>
      <t xml:space="preserve">
Implementar al menos 840 Zonas Digitales Urbanas para garantizar el acceso universal a Internet en las áreas urbanas del territorio nacional, esta iniciativa se implementará en espacios públicos y brindará conexión a Internet gratuito mediante tecnología inalámbrica, permitiendo con ello ofrecer y garantizar a las personas que conozcan, accedan y se apropien de las oportunidades y beneficios que ofrecen las TIC, promoviendo su uso y masificación.
</t>
    </r>
    <r>
      <rPr>
        <b/>
        <sz val="10"/>
        <color theme="1"/>
        <rFont val="Arial Narrow"/>
        <family val="2"/>
      </rPr>
      <t xml:space="preserve">LOGROS:
</t>
    </r>
    <r>
      <rPr>
        <sz val="10"/>
        <color theme="1"/>
        <rFont val="Arial Narrow"/>
        <family val="2"/>
      </rPr>
      <t>1. Actualmente se cuenta con un proyecto estructurado, los documentos precontractuales están en revisión para la publicación del proceso licitatorio.
2. Se ha solicitado vigencia futura (en revisión DNP) para la contratación de la iniciativa por lo menos hasta Julio 31 de 2022, garantizando la perdurabilidad en el tiempo.</t>
    </r>
    <r>
      <rPr>
        <b/>
        <sz val="10"/>
        <color theme="1"/>
        <rFont val="Arial Narrow"/>
        <family val="2"/>
      </rPr>
      <t xml:space="preserve">
 </t>
    </r>
  </si>
  <si>
    <t>Institucional TIC</t>
  </si>
  <si>
    <r>
      <rPr>
        <b/>
        <sz val="10"/>
        <color theme="1"/>
        <rFont val="Arial Narrow"/>
        <family val="2"/>
      </rPr>
      <t xml:space="preserve">META: 
</t>
    </r>
    <r>
      <rPr>
        <sz val="10"/>
        <color theme="1"/>
        <rFont val="Arial Narrow"/>
        <family val="2"/>
      </rPr>
      <t xml:space="preserve">Lograr que las 1.134 entidades territoriales del país implementen la Institucionalidad TIC.
</t>
    </r>
    <r>
      <rPr>
        <b/>
        <sz val="10"/>
        <color theme="1"/>
        <rFont val="Arial Narrow"/>
        <family val="2"/>
      </rPr>
      <t>LOGROS</t>
    </r>
    <r>
      <rPr>
        <sz val="10"/>
        <color theme="1"/>
        <rFont val="Arial Narrow"/>
        <family val="2"/>
      </rPr>
      <t>:</t>
    </r>
    <r>
      <rPr>
        <b/>
        <sz val="10"/>
        <color theme="1"/>
        <rFont val="Arial Narrow"/>
        <family val="2"/>
      </rPr>
      <t xml:space="preserve">
</t>
    </r>
    <r>
      <rPr>
        <sz val="10"/>
        <color theme="1"/>
        <rFont val="Arial Narrow"/>
        <family val="2"/>
      </rPr>
      <t xml:space="preserve"> Desde el 7 de agosto de 2018 al 13 de septiembre de 2019,  55 entidades territoriales han implementado la Institucionalidad TIC, En total actualmente 891 entidades territoriales han implementado la Institucionalidad TIC.
</t>
    </r>
  </si>
  <si>
    <t>8, 9, 10</t>
  </si>
  <si>
    <t>TV pública</t>
  </si>
  <si>
    <t>GIT Fortalecimiento de medios públicos</t>
  </si>
  <si>
    <t>Documento CONPES de Tecnologías para Aprender que le apunta a Impulsar la innovación en las prácticas educativas a través de las tecnologías digitales, para el desarrollo de competencias en los estudiantes de educación preescolar, básica y media del sector oficial, que les permita consolidar su proyecto de vida, así como enfrentar los retos y aprovechar las oportunidades de la sociedad digital.
1. Publicación de documento borrador CONPES para socialización con externos - 26 de julio.
2. Mesas de concertación con entidades - 01 de agosto al 26 de agosto.</t>
  </si>
  <si>
    <t xml:space="preserve">2 y 4 </t>
  </si>
  <si>
    <t>Se espera que finalizando octubre se cuente con el documento CONPES aprobado</t>
  </si>
  <si>
    <t>Avances CPE (Terminales entregadas)</t>
  </si>
  <si>
    <r>
      <rPr>
        <b/>
        <sz val="10"/>
        <color theme="1"/>
        <rFont val="Arial Narrow"/>
        <family val="2"/>
      </rPr>
      <t xml:space="preserve">META:
</t>
    </r>
    <r>
      <rPr>
        <sz val="10"/>
        <color theme="1"/>
        <rFont val="Arial Narrow"/>
        <family val="2"/>
      </rPr>
      <t xml:space="preserve">
Entregar terminales a estudiantes y docentes
Formar en uso TIC a docentes
Demanufacturar toneladas de equipos en desuso 
Retomar terminales en desuso
Disposición adecuada de residuos (RESPEL y valorizados)
</t>
    </r>
    <r>
      <rPr>
        <b/>
        <sz val="10"/>
        <color theme="1"/>
        <rFont val="Arial Narrow"/>
        <family val="2"/>
      </rPr>
      <t>LOGROS</t>
    </r>
    <r>
      <rPr>
        <sz val="10"/>
        <color theme="1"/>
        <rFont val="Arial Narrow"/>
        <family val="2"/>
      </rPr>
      <t>:</t>
    </r>
    <r>
      <rPr>
        <b/>
        <sz val="10"/>
        <color theme="1"/>
        <rFont val="Arial Narrow"/>
        <family val="2"/>
      </rPr>
      <t xml:space="preserve">
</t>
    </r>
    <r>
      <rPr>
        <sz val="10"/>
        <color theme="1"/>
        <rFont val="Arial Narrow"/>
        <family val="2"/>
      </rPr>
      <t xml:space="preserve">
19.796 terminales entregadas a estudiantes y docentes
6.801 docentes formados en uso TIC 
624,9 toneladas de equipos en desuso demanufacturados 
49,346 terminales en desuso retomadas
Disposición adecuada de residuos 199,4 toneladas RESPEL   y 411,8 toneladas valorizadas</t>
    </r>
  </si>
  <si>
    <t>Priorización ZOMAC y PDET</t>
  </si>
  <si>
    <t>No han sido necesarias</t>
  </si>
  <si>
    <t>Viceministerio</t>
  </si>
  <si>
    <t>Viceministerio de Conectividad y Digitalización.</t>
  </si>
  <si>
    <t>TDT</t>
  </si>
  <si>
    <t>Cobertura en TDT de los canales públicos nacionales y regionales en el 92,6% de la población colombiana, a través de 76 estaciones terrenas desplegadas a lo largo y ancho del país, en funcionamiento</t>
  </si>
  <si>
    <t>Orden público para la instalación de infraestructura nueva</t>
  </si>
  <si>
    <t>Inicio de formulación de Plan integral de televisión digital</t>
  </si>
  <si>
    <t>Estudio para Plan integral de televisión digital en fase precontractual</t>
  </si>
  <si>
    <t>Viceministerio de Economía Digital</t>
  </si>
  <si>
    <t>CURSOS VIRTUALES: Apps.co ofrece 7 cursos digitales gratuitos por medio de la plataforma Platzi con el fin de promover el desarrollo de habilidades digitales y así aportar en el fortalecimiento de la economía digital en el país. Durante este gobierno han participado de estos cursos 40.269 personas.</t>
  </si>
  <si>
    <r>
      <t xml:space="preserve">Con el desarrollo de campañas como No desaparezcas, Comerciante #JuegaDigital y No desaparezcas, transfórmate y Gana Más, logramos transformar las percepciones de cerca de 36 mil empresarios, con relación al uso estratégico de la tecnología en sus negocios. Inversión </t>
    </r>
    <r>
      <rPr>
        <sz val="10"/>
        <rFont val="Arial Narrow"/>
        <family val="2"/>
      </rPr>
      <t>$606 millones</t>
    </r>
    <r>
      <rPr>
        <sz val="10"/>
        <color rgb="FFFF0000"/>
        <rFont val="Arial Narrow"/>
        <family val="2"/>
      </rPr>
      <t xml:space="preserve"> </t>
    </r>
    <r>
      <rPr>
        <sz val="10"/>
        <color theme="1"/>
        <rFont val="Arial Narrow"/>
        <family val="2"/>
      </rPr>
      <t>(agosto 2018 - diciembre 2018)</t>
    </r>
  </si>
  <si>
    <r>
      <t>A través de convocatoria pública fueron seleccionadas 18 soluciones de base tecnológica desarrolladas por empresas colombianas e implementadas en 855 Mipymes del país. Con esta iniciativa acercamos la oferta con la demanda y dinamizamos el ecosistema digital. Inversión</t>
    </r>
    <r>
      <rPr>
        <sz val="10"/>
        <rFont val="Arial Narrow"/>
        <family val="2"/>
      </rPr>
      <t xml:space="preserve"> $1.073 millones</t>
    </r>
    <r>
      <rPr>
        <sz val="10"/>
        <color theme="1"/>
        <rFont val="Arial Narrow"/>
        <family val="2"/>
      </rPr>
      <t xml:space="preserve"> (agosto 2018 - julio 2019)</t>
    </r>
  </si>
  <si>
    <r>
      <t xml:space="preserve">Con la plataforma de formación Empresario Digital, 58 mil ciudadanos, emprendedores y empresarios, han realizado al menos un curso en el uso estratégico de las TIC potencializando sus habilidades digitales. Inversión de </t>
    </r>
    <r>
      <rPr>
        <sz val="10"/>
        <rFont val="Arial Narrow"/>
        <family val="2"/>
      </rPr>
      <t xml:space="preserve">$1.298 millones </t>
    </r>
    <r>
      <rPr>
        <sz val="10"/>
        <color theme="1"/>
        <rFont val="Arial Narrow"/>
        <family val="2"/>
      </rPr>
      <t>(agosto 2018 - a la fecha)</t>
    </r>
  </si>
  <si>
    <r>
      <rPr>
        <b/>
        <sz val="10"/>
        <color theme="1"/>
        <rFont val="Arial Narrow"/>
        <family val="2"/>
      </rPr>
      <t xml:space="preserve">Logro: </t>
    </r>
    <r>
      <rPr>
        <sz val="10"/>
        <color theme="1"/>
        <rFont val="Arial Narrow"/>
        <family val="2"/>
      </rPr>
      <t>Apoyo a formación de 14 estudiantes de doctorado y 7 estudiantes de maestría relacionadas en Big Data e Internet de las cosas</t>
    </r>
  </si>
  <si>
    <t>Asignación 700 MHz, 1900 MHz 2,5 GHz</t>
  </si>
  <si>
    <t>Plan 5G</t>
  </si>
  <si>
    <t>Asignación de espectro para nuevas emisoras comunitarias y comerciales</t>
  </si>
  <si>
    <t>Vinculación del sector privado para dinamización del sector TIC</t>
  </si>
  <si>
    <t>Actualización del régimen del contraprestación por el uso de espectro (Punto apunto)</t>
  </si>
  <si>
    <t>Política integral para el fortalecimiento del sector postal</t>
  </si>
  <si>
    <t>Incentivos a la oferta</t>
  </si>
  <si>
    <t>Incentivos a la demanda</t>
  </si>
  <si>
    <t>Conexiones para la Equidad</t>
  </si>
  <si>
    <t>Plan de obligaciones de hacer</t>
  </si>
  <si>
    <t xml:space="preserve">
Estrategia para remoción de barreras al despliegue de infraestructura
</t>
  </si>
  <si>
    <t xml:space="preserve">Por TIC Mujer </t>
  </si>
  <si>
    <t>Hackers Girls</t>
  </si>
  <si>
    <t>Gobierno PRO</t>
  </si>
  <si>
    <t xml:space="preserve">Habilidades Digitales </t>
  </si>
  <si>
    <t>Mentalidad &amp; Cultura</t>
  </si>
  <si>
    <t>Masificación de soluciones TI</t>
  </si>
  <si>
    <t xml:space="preserve">Plataforma Empresario Digital: </t>
  </si>
  <si>
    <t>Comercio Electrónico:</t>
  </si>
  <si>
    <t>Centros de Transformación Digital Empresarial</t>
  </si>
  <si>
    <t>Centros de Excelencia y Apropiación</t>
  </si>
  <si>
    <t>Crea digital</t>
  </si>
  <si>
    <t>Promoción de la internacionalización de la industria TI</t>
  </si>
  <si>
    <t>Capacidades y modelos de productividad - Talento Digital para Empresas</t>
  </si>
  <si>
    <t>Programación para niñas y niños</t>
  </si>
  <si>
    <t>Estrategia Pedagógica en Talento Digital</t>
  </si>
  <si>
    <t>Inteligencia Artificial (IA)</t>
  </si>
  <si>
    <t>Na</t>
  </si>
  <si>
    <t>4 y 9</t>
  </si>
  <si>
    <t xml:space="preserve">4 y 10 </t>
  </si>
  <si>
    <t>Metas:
Publicación en 2019 de la resolución definitiva para el proceso de asignación de las tres bandas, en el espectro disponible (175 MHz)
Logros:
1. El 26 de abril de 2019 se publicó la resolución de Invitación a manifestación de interés la cual esta disponible en el siguiente enlace https://www.mintic.gov.co/portal/inicio/Sala-de-Prensa/Noticias/100395:MinTIC-publica-resolucion-que-permite-manifestacion-de-interes-en-la-subasta-del-espectro
2. El 9 de agosto de 2019 se publicó el proyecto de resolución la cual esta disponible en https://id.presidencia.gov.co/Documents/190809-Resolucion-MinTIC.pdf
3. El 5 de septiembre de 2019 se realizó la Audiencia Pública del proyecto de resolución en el marco del evento de ANDICOM</t>
  </si>
  <si>
    <t>Cambio de lineamientos de la política de gobierno</t>
  </si>
  <si>
    <t>Metas:
1. Realizar la apertura del proceso de selección de objetiva para la adjudicación de permiso de uso de espectro en banda E.
Logros:
El proceso se abrió el 26 de febrero mediante resolución No. 366 de 2019. 
Se otorgaron 4 permisos mediante resoluciones particulares en el mes de marzo.
el segundo proceso se abrió el 21 de agosto mediante la resolución 20159 de 2019.
Se encuentra en Trámite</t>
  </si>
  <si>
    <t>Metas:
1. Realizar el plan el piloto en 2019 que permite contar con una implementación precomercial con clientes reales y con dispositivos comerciales, para identificar la percepción de los usuarios.
Logros:
El 26 de junio de 2019 se publicó documento del Plan 5G para comentarios que esta disponible en el enlace https://www.mintic.gov.co/portal/inicio/Sala-de-Prensa/Noticias/101369:MinTIC-publica-el-Plan-5G-para-comentarios-de-los-interesados</t>
  </si>
  <si>
    <t>Metas:
Realizar la publicación definitiva del pliego de la convocatoria de adjudicación de emisoras comunitarias en 2019.
Logros:
1. Se recibieron 1753 manifestaciones de interés de 578 municipios.
2. El 12 de septiembre de 2019 se publicó el proyecto de pliego de la convocatoria pública para la adjudicación de emisoras comunitarias que esta disponible en el enlace https://www.mintic.gov.co/portal/604/w3-article-103222.html?_noredirect=1
Este documento esta para comentarios hasta el 19 de septiembre de 2019.</t>
  </si>
  <si>
    <t>Metas:
Realizar la publicación de la resolución definitiva del régimen de contraprestación.
Logros:
El 3 de septiembre de 2019 se publicó el proyecto de resolución disponible en el enlace https://mintic.gov.co/portal/inicio/Sala-de-Prensa/Noticias/103070:Participe-con-sus-comentarios-en-los-proyectos-de-resolucion-que-modifican-el-regimen-de-contraprestaciones</t>
  </si>
  <si>
    <t>Cambio de la política de gobierno</t>
  </si>
  <si>
    <t>Se está adelantando un proceso de  concurso de méritos con el objetivo de contratar una consultoría que nos brinde herramientas e insumos para modernizar el sector postal por un valor cercano a los $ 722.000.000. El borrador de pliego fue publicado el día 4 de septiembre y a fecha de 13 de Septiembre, el proceso se encuentra en la revisión de comentarios realizados por los posibles proponentes.</t>
  </si>
  <si>
    <t xml:space="preserve">En este año de gobierno hemos implementado el 83% de las recomendaciones legales y el 67% de las recomendaciones de política pública planteadas en 2014 por la OCDE en su análisis del sector. Adicionalmente, los viceministros de Conectividad y Digitalización y de Economía Digital estuvieron en el 79ª sesión del Comité de Política de Economía Digital (CDEP) en Paris, Francia, presentando los comentarios del Ministerio al documento Review Going Digital Colombia 2019, que actualiza las recomendaciones para el sector. </t>
  </si>
  <si>
    <t>La versión final del estudio Review Going Digital Colombia  será presentada en Colombia el próximo 25 de octubre por la Ministra y el Secretario General de la OCDE.</t>
  </si>
  <si>
    <t>Esta iniciativa ha sido formulada durante la presente vigencia por lo tanto fue necesario la creación de ficha de inversión, gestión de recursos de inversión y definición de aspectos técnicos con múltiples actores tanto internos como externos.</t>
  </si>
  <si>
    <t>De manera permanente se han planteado modelos financieros y técnicos, se han adelantado mesas de trabajo con los diferentes actores para la toma de decisiones.</t>
  </si>
  <si>
    <r>
      <t xml:space="preserve">Mediante el plan de OH, se busca aumentar el uso de las obligaciones de hacer como mecanismo para aportar al cierre efectivo de la brecha digital, de acuerdo con las necesidades regionales específicas y las prioridades de intervención pública. 
Esto incluye la dinamización de la generación de obligaciones de hacer oficiosas con el fin de promover el desarrollo de espacios abiertos de conectividad en el caso de las obligaciones de hacer vinculadas al sector postal y aumentar la cobertura para aquellas vinculadas a los permisos de uso del espectro. 
El objetivo de esta iniciativa es hacer un mayor uso de la herramienta de obligaciones de hacer para llegar con proyectos TIC a la población más pobre y vulnerable y, de esta manera, disminuir la brecha digital, así como realizar la validación de todos los proyectos de obligaciones de hacer que se radiquen por parte de los PRST. 
</t>
    </r>
    <r>
      <rPr>
        <b/>
        <sz val="10"/>
        <color theme="1"/>
        <rFont val="Arial Narrow"/>
        <family val="2"/>
      </rPr>
      <t>META:</t>
    </r>
    <r>
      <rPr>
        <sz val="10"/>
        <color theme="1"/>
        <rFont val="Arial Narrow"/>
        <family val="2"/>
      </rPr>
      <t xml:space="preserve">
1. Revisar las Obligaciones de Hacer que presenten los PRST.
2. Realizar el diagnóstico de las necesidades regionales.
3. Cobertura móvil celular para la región del Catatumbo.
</t>
    </r>
    <r>
      <rPr>
        <b/>
        <sz val="10"/>
        <color theme="1"/>
        <rFont val="Arial Narrow"/>
        <family val="2"/>
      </rPr>
      <t xml:space="preserve">LOGROS:
</t>
    </r>
    <r>
      <rPr>
        <sz val="10"/>
        <color theme="1"/>
        <rFont val="Arial Narrow"/>
        <family val="2"/>
      </rPr>
      <t>1. Revisión del proyecto SIMAÑÁ del municipio de La Gloria (cesar)- operador CLARO
2. Revisión del proyecto de conectividad Manizales y Popayán.
3. Cobertura móvil celular para 20 localidades de la región del Catatumbo.</t>
    </r>
  </si>
  <si>
    <t>1. Falta de claridad en la aprobación y revisión de estos tipos de proyectos 
2. Definir el rol de cada una de las áreas del MinTIC.</t>
  </si>
  <si>
    <t>1. Barreras económicas para la creación de secretarias, direcciones u oficinas TIC.</t>
  </si>
  <si>
    <t>1. Asesorías y acompañamientos para la creación de un enlace TIC( persona de planta a la cual se le asignan funciones TIC).</t>
  </si>
  <si>
    <t>El reto es beneficiar como mínimo a 50.000 personas  a través de las dos líneas educativas del programa Redvolución.</t>
  </si>
  <si>
    <r>
      <t xml:space="preserve">Después de 4 años volvimos a entregar recursos a todos los canales públicos regionales para producción de contenidos y fortalecimiento. Alrededor de 42 mil millones de pesos.
Se están desarrollando 22 producciones, equivalente a 700 capítulos y/o contenidos multiplataforma para los canales públicos, generando estrenos en las parrillas regionales para activar las audiencias (esto en dos convocatorias para un total de 23.500 millones).
 Como parte de las acciones conmemorativas del Bicentenario, el MinTIC se unió a esta celebración con dos grandes producciones audiovisuales multiplataforma en las que se recrean los principales hitos de la campaña libertadora, estas son una serie para televisión y una película (12.600 millones)
Meta: 685 contenidos 
</t>
    </r>
    <r>
      <rPr>
        <b/>
        <sz val="10"/>
        <rFont val="Arial Narrow"/>
        <family val="2"/>
      </rPr>
      <t>Plan de formación</t>
    </r>
    <r>
      <rPr>
        <sz val="10"/>
        <rFont val="Arial Narrow"/>
        <family val="2"/>
      </rPr>
      <t xml:space="preserve">
Se desarrollará en el mes de septiembre un plan de formación a nivel general para los funcionarios de los canales públicos nacionales y regionales, sobre buenas prácticas de la televisión pública a nivel mundial, de países en los cuales su televisión pública esté consolidada y a la vanguardia.
Meta: 1 plan
</t>
    </r>
    <r>
      <rPr>
        <b/>
        <sz val="10"/>
        <rFont val="Arial Narrow"/>
        <family val="2"/>
      </rPr>
      <t>Fortalecimiento RTVC Play</t>
    </r>
    <r>
      <rPr>
        <sz val="10"/>
        <rFont val="Arial Narrow"/>
        <family val="2"/>
      </rPr>
      <t xml:space="preserve">
Ampliar la diversidad de contenidos en la plataforma OTT de RTVC, a nivel nacional donde pueda ofrecer a sus usuarios una mayor experiencia a través de la variedad de temas y formatos desarrollados por diferentes partes del país (canales regionales). Para los canales regionales una oportunidad ideal para que sus producciones adquieran notoriedad en una vitrina. Herramienta de medición de audiencias: $700.000.000
Meta: contenidos multiplataforma
</t>
    </r>
    <r>
      <rPr>
        <b/>
        <sz val="10"/>
        <rFont val="Arial Narrow"/>
        <family val="2"/>
      </rPr>
      <t>Herramienta de medición de audiencias</t>
    </r>
    <r>
      <rPr>
        <sz val="10"/>
        <rFont val="Arial Narrow"/>
        <family val="2"/>
      </rPr>
      <t xml:space="preserve">
Conocer a profundidad y hacer seguimiento a los rasgos demográficos, pictográficos, perceptuales y comportamentales que determinan el comportamiento de los diferentes grupos de audiencias nacionales con información actualizada que permita diseñar y construir un sistema de monitoreo que, como torre de control, sea herramienta útil para la creación, producción y  programación de contenidos en el modelo convergente de RTVC y de los canales regionales.
Meta: 1 medición</t>
    </r>
  </si>
  <si>
    <t xml:space="preserve">Abril 2019: lanzamiento rediseño plataforma RTVCPlay, incluye opción “En vivo” para canales y emisoras de RTVC.  
Sep. 2019: lanzamiento App para dispositivos móviles. en licenciamiento contenidos canales regionales (Canal 13, Teleantioquia, Canal Capital, Telepacífico). Estreno contenidos originales: , "Radiolito Misión Sónica" / Mayo; "Música en Colores"/ julio.  "El Inquisidor"/Sept.
128 títulos publicados que suman  2028 contenidos. Visitas acumuladas: 567.815.  Usuarios únicos:  373.782  
</t>
  </si>
  <si>
    <t>1 Portal Único del Estado - GOV.CO (www.gov.co)
Versión Alpha – 28 de Febrero de 2019 
Versión Beta – 3 de Mayo de 2019
Se creó GOV.CO, el Portal Único del Estado en donde se encuentran todos los trámites y servicios que ofrecen las entidades públicas al ciudadano. Cambiando la forma como los colombianos interactúan con el Estado. Este portal está habilitado y disponible para que los ciudadanos puedan realizar trámites 100% en línea, así como encontrar información de cómo realizar los 63.000 trámites que existe en el estado colombiano. El ciudadano encuentra los servicios de todo el Estado sin necesidad de navegar por los cerca de 8.000 dominios de las páginas web de las entidades públicas existentes. Aprovechando las TIC es posible organizar y agrupar la oferta digital estatal.  A esta plataforma se han logrado integrar: el Portal No Más Filas, Certificaciones SENA, Certificado Antecedentes Fiscales, Contraloría General de la Republica, VUTIC/Ventanilla Única de Trámites del Sector TIC. 
155 entidades públicas articuladas
2 de Abril de 2019 – 31 de Julio de 2019
MinTIC articuló 155 entidades nacionales para la creación del inventario digital del Estado. Comprometidos con la Transformación Digital del Estado, 155 entidades del orden nacional identificaron, caracterizaron y definieron el tipo de integración al Portal Único del Estado Colombiano GOV.CO de más de 1.300 dominios y más de 1.800 trámites y servicios, además de identificar cerca de 247 aplicaciones móviles y agentes virtuales de atención al público. 
Más de 80 millones de visitas accediendo a información pública
Febrero 2019 - Agosto 2019
Más de 2.618 páginas web de Entidades Públicas están disponibles gracias a la plataforma GOV.CO Territorial. Esta inversión en infraestructura tecnológica permite que los municipios ofrezcan información al ciudadano. Gracias a la estrategia GOV.CO Territorial los ciudadanos de todas las regiones del país cuentan con 32 mil licencias de correo y 2.618 páginas web para interactuar con las entidades públicas facilitando el acceso a la información pública y permitiendo que sean constructores de la cultura digital. Las entidades públicas generaron un promedio de 276 publicaciones por hora en sus sitios web, recibiendo más de 80 millones de visitas en el último año. 
1.100 entidades en Colombia abrieron 10.000 conjuntos de Datos Abiertos, Se identificaron 104 soluciones
Agosto de 2018 - Agosto 2019
En Colombia se han identificado cerca de 104 soluciones con el uso de los más de 10.000 conjuntos de Datos Abiertos disponibles en www.datos.gov.co, publicados por 1.100 entidades en Colombia. Estas soluciones han sido desarrolladas por entidades públicas, periodistas de datos, estudiantes y docentes, emprendedores y sociedad que, comprometidos, avanzan en el control social y la veeduría anticorrupción, gracias a esta herramienta. Colombia lidera el Programa Interamericano de Datos Abiertos en la lucha contra la corrupción - PIDA, liderado por la OEA y avanza en la apertura y uso de conjuntos de datos estratégicos que contribuyen a la lucha contra la corrupción. 
30 entidades publicas con software libre
Mayo 2019
Más de 30 entidades avanzan en el uso de software libre para la solución de problemáticas internas. 
250 entidades públicas participando en Máxima Velocidad
Enero a Diciembre de 2019
250 entidades públicas participaron en la estrategia Máxima Velocidad (que buscan mejorar la prestación de los servicios digitales de manera eficiente y segura) y avanzan hacia la Transformación Digital del Estado
Todas las entidades territoriales aplicarán el modelo de madurez de Ciudades y Territorios Inteligentes
Se diseñó el modelo de madurez de Ciudades y Territorios Inteligentes en Colombia y el mapa de capacidades para generar iniciativas de ciudades inteligentes en las regiones. 
En 22 entidades del país se realizará el piloto de Ciudades Inteligentes en Colombia: 2 gobernaciones, 3 alcaldías de capital y 17 alcaldías municipales.
Enero a Diciembre de 2019
236 servidores públicos beneficiados, Convocatoria de Fortalecimiento de Capacidades en el Estado en temas de Transformación Digital del Estado, donde se seleccionaron 236 personas. Apertura Convocatoria Mayo 2019
4 entidades en ambiente de prueba con X-Road:
11 de julio 2019
• Unidad para la Atención y Reparación Integral a las Víctimas (UARIV)
• Superintendencia de Notariado y Registro (SNR)
• Contraloría General de la República 
• Fiscalía General de la Nación.
Se seleccionó a X-Road como plataforma de Interoperabilidad, uno los Servicios Ciudadanos Digitales que aportará al país en el intercambio de información entre entidades públicas para aportar a la calidad de vida de los ciudadanos y optimizar la labor del Estado.
Se publicó para comentarios el borrador del nuevo Decreto que remplazará el 1413 de 2017 – Servicios Ciudadanos Digitales. Se recibieron cerca de 700 observaciones de ciudadanos, empresas, gremios, entidades públicas, universidades y ciudadanos al borrador y 160 personas fueron parte la sesión que aclara las observaciones sobre el nuevo modelo que permitirá a las entidades optimizar sus labores para los ciudadanos.
Actualmente la Superintendencia de Industria y Comercio está revisando el proyecto de decreto para  emitir su concepto sobre la abogacía de la competencia.
12 de Septiembre
El Gobierno Nacional y la Rama Judicial se unen en pro de simplificar el acceso a la justicia para la ciudadanía, gracias a la implementación de sistemas tecnológicos en los despachos judiciales. A finales de 2018 se firmó un Memorando de Entendimiento para materializar el proyecto Expediente Electrónico Judicial, como punto de partida para la transformación digital del sector Justicia. La prueba piloto se realizará para cinco trámites judiciales: Medio de control de nulidad en asuntos de propiedad industrial, Medio de control de nulidad en asuntos tributarios, Acción pública de inconstitucionalidad, Trámite de selección y revisión en la Corte Constitucional y acción de tutela en un distrito priorizado y Exequatur. 
Firma de memorando de entendimiento a finales de 2018 - Todas las entidades de la rama judicial y la ciudadanía
El Gobierno avanza en el proyecto de Interoperabilidad de Historia Clínica Electrónica para fortalecer el ecosistema de salud digital, agilizar, garantizar el acceso y el ejercicio de los derechos a la salud y a la información de las personas, así como para combatir la corrupción y fomentar la competitividad de este tema en Colombia. De esta forma se le evita al ciudadano tener multiplicidad de historias clínicas en cada centro en que es atendido, así como tener que llevar los resultados impresos de los servicios y exámenes que se ha realizado. A la fecha se cuenta con la definición del estándar para la interoperabilidad el cual es HL7_FIHR
Inició el 30 de Abril de 2019 - Todo el Sector Salud y los usuarios del mismo
Ministerio TIC y Colombia Compra Eficiente estructuran nuevos Acuerdos Marco para optimizar la compra de tecnologías de la información por parte de las entidades públicas. 
Dado que la tecnología representa el 30% del valor de las órdenes de compra en la tienda virtual del Estado colombiano, avanza la nueva generación de Acuerdos Marco de precio que permitirá la adquisición Tecnologías emergentes y tecnologías de punta de forma más inteligente. Los Acuerdos Marco de Precio de Tecnologías de la Información son un mecanismo determinante para garantizar que esas compras se realicen sin corrupción, ni despilfarro en todas las entidades públicas. Para el 2019 se encuentra en proceso de licitación los acuerdos marco de: Nube privada, Nube pública y Equipos tecnológicos y periféricos.
A la fecha tres de los cuatro acuerdos se encuentran en licitación
La adhesión a la Convención de Budapest es una apuesta clara para abordar los desafíos planteados por las nuevas realidades incitadas por la digitalización, intercambio y globalización de datos, así como la revolución de los sistemas informáticos. Esto aportará herramientas para seguir luchando contra el cibercrimen mediante la homologación de los escenarios de persecución en la materia a nivel internacional, así como dinamizar los canales de intercambio de información con los demás países miembros para facilitar la investigación judicial en hechos criminales de carácter transnacional. 
22 de Mayo de 2019
Se apoyó el diseño y puesta en marcha de 40 ejercicios de Participación. Se destacan la campaña orientada a la identificación y simplificación de trámites lentos, complicados y costosos, liderada por Función Pública (#DetectorDeTrámites), el sondeo de opinión ciudadana sobre los servicios ofrecidos por el ICBF (#ColombiaCreceFeliz) y la construcción Plan Nacional de Acción de Derechos Humanos y Empresa de la Consejería Presidencial para los Derechos Humanos y Asuntos Internacionales.
Agosto de 2018-agosto 2019</t>
  </si>
  <si>
    <r>
      <t xml:space="preserve">Entregamos 8 mil tiendas virtuales a Mipymes de los 32 departamentos del país, quienes implementaron toda la cadena de valor del comercio electrónico en sus negocios. </t>
    </r>
    <r>
      <rPr>
        <sz val="10"/>
        <rFont val="Arial Narrow"/>
        <family val="2"/>
      </rPr>
      <t>inversión $21.200 millones. (agosto 2018 - agosto 2019)</t>
    </r>
  </si>
  <si>
    <t xml:space="preserve">Se han presentado dificultades administrativas para la suscripción del nuevo convenio con iNNPulsa Colombia, el cual establece el marco para la ejecución de la segunda fase de la estrategia d ellos CTDE: </t>
  </si>
  <si>
    <t xml:space="preserve">TALLERES DE EMPRENDIMIENTO: el objetivo es generar habilidades en las personas con interés para la creación de negocios digitales y sensibilizar entidades que fomenten el emprendimiento digital en sus regiones. Durante este gobierno y con corte al 13 de septiembre de 2019, hemos realizado 25 talleres con una participación de más de 1.600 ciudadanos, en los siguientes municipios: Yopal, Casanare; Fresno, Tolima; Aquitania, Boyacá; Montería, Córdoba; Coveñas, Sucre; Lorica, Córdoba; Apartadó, Antioquia; Quibdó, Chocó; Bogotá D.C., Bogotá; Arauca, Arauca; Mocoa, Putumayo; Tunja, Boyacá; Sincelejo, Sucre; Inírida, Guainía; Bucaramanga, Santander; Duitama, Boyacá; Ciénaga, Magdalena; Cartagena, Bolívar; Ocaña, Norte De Santander; Pasto, Nariño; Puerto Carreño, Vichada; San José del Guaviare, Guaviare; Nuquí, Chocó; Leticia, Amazonas.  
</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</si>
</sst>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2" formatCode="_-&quot;$&quot;\ * #,##0_-;\-&quot;$&quot;\ * #,##0_-;_-&quot;$&quot;\ * &quot;-&quot;_-;_-@_-"/>
    <numFmt numFmtId="41" formatCode="_-* #,##0_-;\-* #,##0_-;_-* &quot;-&quot;_-;_-@_-"/>
    <numFmt numFmtId="44" formatCode="_-&quot;$&quot;\ * #,##0.00_-;\-&quot;$&quot;\ * #,##0.00_-;_-&quot;$&quot;\ * &quot;-&quot;??_-;_-@_-"/>
    <numFmt numFmtId="164" formatCode="&quot;$&quot;\ #,##0"/>
    <numFmt numFmtId="165" formatCode="&quot;$&quot;\ #,##0.00"/>
  </numFmts>
  <fonts count="14" x14ac:knownFonts="1">
    <font>
      <sz val="11"/>
      <color theme="1"/>
      <name val="Calibri"/>
      <family val="2"/>
      <scheme val="minor"/>
    </font>
    <font>
      <sz val="11"/>
      <color theme="1"/>
      <name val="Arial Narrow"/>
      <family val="2"/>
    </font>
    <font>
      <b/>
      <sz val="11"/>
      <color theme="1"/>
      <name val="Arial Narrow"/>
      <family val="2"/>
    </font>
    <font>
      <b/>
      <sz val="13"/>
      <color theme="1"/>
      <name val="Arial Narrow"/>
      <family val="2"/>
    </font>
    <font>
      <sz val="10"/>
      <color indexed="8"/>
      <name val="Arial Narrow"/>
      <family val="2"/>
    </font>
    <font>
      <b/>
      <sz val="10"/>
      <name val="Arial Narrow"/>
      <family val="2"/>
    </font>
    <font>
      <sz val="10"/>
      <name val="Arial Narrow"/>
      <family val="2"/>
    </font>
    <font>
      <sz val="10"/>
      <color theme="1"/>
      <name val="Arial Narrow"/>
      <family val="2"/>
    </font>
    <font>
      <sz val="11"/>
      <color theme="1"/>
      <name val="Calibri"/>
      <family val="2"/>
      <scheme val="minor"/>
    </font>
    <font>
      <sz val="10"/>
      <name val="Calibri"/>
      <family val="2"/>
      <scheme val="minor"/>
    </font>
    <font>
      <sz val="10"/>
      <color rgb="FFFF0000"/>
      <name val="Arial Narrow"/>
      <family val="2"/>
    </font>
    <font>
      <sz val="10"/>
      <color rgb="FF000000"/>
      <name val="Arial Narrow"/>
      <family val="2"/>
    </font>
    <font>
      <b/>
      <sz val="10"/>
      <color theme="1"/>
      <name val="Arial Narrow"/>
      <family val="2"/>
    </font>
    <font>
      <b/>
      <sz val="18"/>
      <name val="Arial Narrow"/>
      <family val="2"/>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s>
  <cellStyleXfs count="4">
    <xf numFmtId="0" fontId="0" fillId="0" borderId="0"/>
    <xf numFmtId="42" fontId="8" fillId="0" borderId="0" applyFont="0" applyFill="0" applyBorder="0" applyAlignment="0" applyProtection="0"/>
    <xf numFmtId="41" fontId="8" fillId="0" borderId="0" applyFont="0" applyFill="0" applyBorder="0" applyAlignment="0" applyProtection="0"/>
    <xf numFmtId="44" fontId="8" fillId="0" borderId="0" applyFont="0" applyFill="0" applyBorder="0" applyAlignment="0" applyProtection="0"/>
  </cellStyleXfs>
  <cellXfs count="87">
    <xf numFmtId="0" fontId="0" fillId="0" borderId="0" xfId="0"/>
    <xf numFmtId="0" fontId="0" fillId="0" borderId="0" xfId="0" applyFont="1"/>
    <xf numFmtId="0" fontId="0" fillId="0" borderId="9" xfId="0" applyBorder="1"/>
    <xf numFmtId="0" fontId="0" fillId="0" borderId="5" xfId="0" applyBorder="1"/>
    <xf numFmtId="0" fontId="2" fillId="0" borderId="10" xfId="0" applyFont="1" applyBorder="1" applyAlignment="1">
      <alignment horizontal="center" vertical="center" wrapText="1"/>
    </xf>
    <xf numFmtId="0" fontId="0" fillId="0" borderId="7" xfId="0" applyBorder="1"/>
    <xf numFmtId="0" fontId="0" fillId="0" borderId="6" xfId="0" applyBorder="1" applyAlignment="1">
      <alignment horizontal="center"/>
    </xf>
    <xf numFmtId="0" fontId="0" fillId="0" borderId="8" xfId="0" applyBorder="1" applyAlignment="1">
      <alignment horizontal="center"/>
    </xf>
    <xf numFmtId="0" fontId="0" fillId="0" borderId="3" xfId="0" applyBorder="1" applyAlignment="1">
      <alignment horizontal="center"/>
    </xf>
    <xf numFmtId="0" fontId="0" fillId="0" borderId="0" xfId="0" applyAlignment="1">
      <alignment vertical="center"/>
    </xf>
    <xf numFmtId="0" fontId="0" fillId="0" borderId="0" xfId="0" applyFont="1" applyAlignment="1">
      <alignment wrapText="1"/>
    </xf>
    <xf numFmtId="0" fontId="1" fillId="0" borderId="16" xfId="0" applyFont="1" applyBorder="1" applyAlignment="1">
      <alignment horizontal="center" vertical="center"/>
    </xf>
    <xf numFmtId="0" fontId="1" fillId="0" borderId="7" xfId="0" applyFont="1" applyBorder="1" applyAlignment="1">
      <alignment vertical="center" wrapText="1"/>
    </xf>
    <xf numFmtId="0" fontId="1" fillId="0" borderId="13" xfId="0" applyFont="1" applyBorder="1" applyAlignment="1">
      <alignment horizontal="center" vertical="center"/>
    </xf>
    <xf numFmtId="0" fontId="1" fillId="0" borderId="17" xfId="0" applyFont="1" applyBorder="1" applyAlignment="1">
      <alignment vertical="center" wrapText="1"/>
    </xf>
    <xf numFmtId="0" fontId="9" fillId="0" borderId="0" xfId="0" applyFont="1" applyFill="1" applyAlignment="1">
      <alignment horizontal="center" vertical="center"/>
    </xf>
    <xf numFmtId="164" fontId="5" fillId="0" borderId="1" xfId="0" applyNumberFormat="1" applyFont="1" applyFill="1" applyBorder="1" applyAlignment="1">
      <alignment horizontal="center" vertical="center" wrapText="1"/>
    </xf>
    <xf numFmtId="164" fontId="5" fillId="0" borderId="14" xfId="0" applyNumberFormat="1" applyFont="1" applyFill="1" applyBorder="1" applyAlignment="1">
      <alignment horizontal="center" vertical="center" wrapText="1"/>
    </xf>
    <xf numFmtId="0" fontId="6"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164" fontId="7" fillId="0" borderId="1" xfId="0" applyNumberFormat="1" applyFont="1" applyFill="1" applyBorder="1" applyAlignment="1">
      <alignment horizontal="center" vertical="center"/>
    </xf>
    <xf numFmtId="0" fontId="7" fillId="0" borderId="14" xfId="0" applyFont="1" applyFill="1" applyBorder="1" applyAlignment="1">
      <alignment horizontal="center" vertical="center" wrapText="1"/>
    </xf>
    <xf numFmtId="0" fontId="6" fillId="0" borderId="0" xfId="0" applyFont="1" applyFill="1" applyAlignment="1">
      <alignment horizontal="center" vertical="center"/>
    </xf>
    <xf numFmtId="164" fontId="6" fillId="0" borderId="1" xfId="0" applyNumberFormat="1" applyFont="1" applyFill="1" applyBorder="1" applyAlignment="1">
      <alignment horizontal="center" vertical="center"/>
    </xf>
    <xf numFmtId="0" fontId="6" fillId="0" borderId="14" xfId="0" applyFont="1" applyFill="1" applyBorder="1" applyAlignment="1">
      <alignment horizontal="center" vertical="center"/>
    </xf>
    <xf numFmtId="0" fontId="7" fillId="0" borderId="14" xfId="0" applyFont="1" applyFill="1" applyBorder="1" applyAlignment="1">
      <alignment horizontal="center" vertical="center"/>
    </xf>
    <xf numFmtId="0" fontId="6" fillId="0" borderId="1" xfId="0" applyFont="1" applyFill="1" applyBorder="1" applyAlignment="1">
      <alignment horizontal="left" vertical="center" wrapText="1"/>
    </xf>
    <xf numFmtId="164" fontId="6" fillId="0" borderId="1" xfId="0" applyNumberFormat="1" applyFont="1" applyFill="1" applyBorder="1" applyAlignment="1">
      <alignment horizontal="center" vertical="center" wrapText="1"/>
    </xf>
    <xf numFmtId="0" fontId="6" fillId="0" borderId="14" xfId="0" applyFont="1" applyFill="1" applyBorder="1" applyAlignment="1">
      <alignment horizontal="center" vertical="center" wrapText="1"/>
    </xf>
    <xf numFmtId="164" fontId="6" fillId="0" borderId="0" xfId="0" applyNumberFormat="1" applyFont="1" applyFill="1" applyAlignment="1">
      <alignment horizontal="center" vertical="center"/>
    </xf>
    <xf numFmtId="0" fontId="7" fillId="0" borderId="1" xfId="0" applyFont="1" applyFill="1" applyBorder="1" applyAlignment="1">
      <alignment horizontal="left" vertical="center" wrapText="1"/>
    </xf>
    <xf numFmtId="41" fontId="7" fillId="0" borderId="1" xfId="2" applyFont="1" applyFill="1" applyBorder="1" applyAlignment="1">
      <alignment horizontal="left" vertical="center" wrapText="1"/>
    </xf>
    <xf numFmtId="0" fontId="7" fillId="0" borderId="1" xfId="0" applyFont="1" applyFill="1" applyBorder="1" applyAlignment="1">
      <alignment horizontal="left" vertical="top" wrapText="1"/>
    </xf>
    <xf numFmtId="0" fontId="7" fillId="0" borderId="1" xfId="0" applyFont="1" applyFill="1" applyBorder="1" applyAlignment="1">
      <alignment vertical="center" wrapText="1"/>
    </xf>
    <xf numFmtId="164" fontId="7" fillId="0" borderId="1" xfId="0" applyNumberFormat="1" applyFont="1" applyFill="1" applyBorder="1" applyAlignment="1">
      <alignment horizontal="right" vertical="center"/>
    </xf>
    <xf numFmtId="164" fontId="7" fillId="0" borderId="1" xfId="0" applyNumberFormat="1" applyFont="1" applyFill="1" applyBorder="1" applyAlignment="1">
      <alignment horizontal="right" vertical="center" wrapText="1"/>
    </xf>
    <xf numFmtId="164" fontId="7" fillId="0" borderId="1" xfId="0" applyNumberFormat="1" applyFont="1" applyFill="1" applyBorder="1" applyAlignment="1">
      <alignment vertical="center"/>
    </xf>
    <xf numFmtId="0" fontId="7" fillId="0" borderId="21" xfId="0" applyFont="1" applyFill="1" applyBorder="1" applyAlignment="1">
      <alignment horizontal="center" vertical="center"/>
    </xf>
    <xf numFmtId="0" fontId="7" fillId="0" borderId="1" xfId="0" applyFont="1" applyFill="1" applyBorder="1" applyAlignment="1">
      <alignment horizontal="center" vertical="center"/>
    </xf>
    <xf numFmtId="0" fontId="6" fillId="0" borderId="1" xfId="0" applyFont="1" applyFill="1" applyBorder="1" applyAlignment="1">
      <alignment horizontal="center" vertical="center"/>
    </xf>
    <xf numFmtId="0" fontId="7" fillId="0" borderId="2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7" fillId="0" borderId="1" xfId="0" applyFont="1" applyFill="1" applyBorder="1" applyAlignment="1">
      <alignment horizontal="left" wrapText="1"/>
    </xf>
    <xf numFmtId="0" fontId="7" fillId="0" borderId="1" xfId="0" applyFont="1" applyFill="1" applyBorder="1" applyAlignment="1">
      <alignment vertical="center"/>
    </xf>
    <xf numFmtId="0" fontId="6"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xf>
    <xf numFmtId="0" fontId="6" fillId="0" borderId="2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2"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22" xfId="0"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3" fillId="0" borderId="1" xfId="0" applyFont="1" applyFill="1" applyBorder="1" applyAlignment="1">
      <alignment horizontal="center" vertical="center"/>
    </xf>
    <xf numFmtId="164" fontId="5" fillId="0" borderId="2" xfId="0" applyNumberFormat="1"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2"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5" xfId="0" applyFont="1" applyFill="1" applyBorder="1" applyAlignment="1">
      <alignment horizontal="center" vertical="center"/>
    </xf>
    <xf numFmtId="164" fontId="7" fillId="0" borderId="1" xfId="0" applyNumberFormat="1" applyFont="1" applyFill="1" applyBorder="1" applyAlignment="1">
      <alignment horizontal="center" vertical="center" wrapText="1"/>
    </xf>
    <xf numFmtId="42" fontId="6" fillId="0" borderId="1" xfId="1" applyFont="1" applyFill="1" applyBorder="1" applyAlignment="1">
      <alignment horizontal="center" vertical="center"/>
    </xf>
    <xf numFmtId="0" fontId="7" fillId="0" borderId="21" xfId="0" applyFont="1" applyFill="1" applyBorder="1" applyAlignment="1">
      <alignment horizontal="left" vertical="center" wrapText="1"/>
    </xf>
    <xf numFmtId="164" fontId="7" fillId="0" borderId="21" xfId="0" applyNumberFormat="1" applyFont="1" applyFill="1" applyBorder="1" applyAlignment="1">
      <alignment horizontal="center" vertical="center"/>
    </xf>
    <xf numFmtId="0" fontId="7" fillId="0" borderId="21" xfId="0" applyFont="1" applyFill="1" applyBorder="1" applyAlignment="1">
      <alignment horizontal="left" vertical="center"/>
    </xf>
    <xf numFmtId="0" fontId="7" fillId="0" borderId="1" xfId="0" applyNumberFormat="1" applyFont="1" applyFill="1" applyBorder="1" applyAlignment="1">
      <alignment horizontal="center" vertical="center"/>
    </xf>
    <xf numFmtId="164" fontId="7" fillId="0" borderId="1" xfId="0" applyNumberFormat="1" applyFont="1" applyFill="1" applyBorder="1" applyAlignment="1">
      <alignment horizontal="left" vertical="top" wrapText="1"/>
    </xf>
    <xf numFmtId="164" fontId="7" fillId="0" borderId="1" xfId="0" applyNumberFormat="1" applyFont="1" applyFill="1" applyBorder="1" applyAlignment="1">
      <alignment vertical="center" wrapText="1"/>
    </xf>
    <xf numFmtId="165" fontId="7" fillId="0" borderId="1" xfId="0" applyNumberFormat="1" applyFont="1" applyFill="1" applyBorder="1" applyAlignment="1">
      <alignment horizontal="right" vertical="center" wrapText="1"/>
    </xf>
    <xf numFmtId="14" fontId="7" fillId="0" borderId="1" xfId="0" applyNumberFormat="1" applyFont="1" applyFill="1" applyBorder="1" applyAlignment="1">
      <alignment horizontal="center" vertical="center"/>
    </xf>
    <xf numFmtId="0" fontId="5" fillId="0" borderId="2" xfId="0" applyFont="1" applyFill="1" applyBorder="1" applyAlignment="1">
      <alignment horizontal="left" vertical="center"/>
    </xf>
    <xf numFmtId="0" fontId="6" fillId="0" borderId="0" xfId="0" applyFont="1" applyFill="1" applyAlignment="1">
      <alignment horizontal="left" vertical="center"/>
    </xf>
  </cellXfs>
  <cellStyles count="4">
    <cellStyle name="Millares [0] 2" xfId="2"/>
    <cellStyle name="Moneda [0]" xfId="1" builtinId="7"/>
    <cellStyle name="Moneda 2" xf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22888</xdr:colOff>
      <xdr:row>0</xdr:row>
      <xdr:rowOff>43367</xdr:rowOff>
    </xdr:from>
    <xdr:to>
      <xdr:col>3</xdr:col>
      <xdr:colOff>787400</xdr:colOff>
      <xdr:row>2</xdr:row>
      <xdr:rowOff>613</xdr:rowOff>
    </xdr:to>
    <xdr:pic>
      <xdr:nvPicPr>
        <xdr:cNvPr id="3" name="Imagen 2">
          <a:extLst>
            <a:ext uri="{FF2B5EF4-FFF2-40B4-BE49-F238E27FC236}">
              <a16:creationId xmlns:a16="http://schemas.microsoft.com/office/drawing/2014/main" xmlns="" id="{0F730132-36B5-468D-BA4D-0D23B1C677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88" y="43367"/>
          <a:ext cx="3152112" cy="6684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107950</xdr:rowOff>
    </xdr:from>
    <xdr:to>
      <xdr:col>2</xdr:col>
      <xdr:colOff>1482255</xdr:colOff>
      <xdr:row>1</xdr:row>
      <xdr:rowOff>680860</xdr:rowOff>
    </xdr:to>
    <xdr:pic>
      <xdr:nvPicPr>
        <xdr:cNvPr id="2" name="Imagen 1">
          <a:extLst>
            <a:ext uri="{FF2B5EF4-FFF2-40B4-BE49-F238E27FC236}">
              <a16:creationId xmlns:a16="http://schemas.microsoft.com/office/drawing/2014/main" xmlns="" id="{89710503-8271-41C2-AB73-EBA179E70C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 y="298450"/>
          <a:ext cx="2669705" cy="5729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107950</xdr:rowOff>
    </xdr:from>
    <xdr:to>
      <xdr:col>2</xdr:col>
      <xdr:colOff>1482255</xdr:colOff>
      <xdr:row>1</xdr:row>
      <xdr:rowOff>680860</xdr:rowOff>
    </xdr:to>
    <xdr:pic>
      <xdr:nvPicPr>
        <xdr:cNvPr id="2" name="Imagen 1">
          <a:extLst>
            <a:ext uri="{FF2B5EF4-FFF2-40B4-BE49-F238E27FC236}">
              <a16:creationId xmlns:a16="http://schemas.microsoft.com/office/drawing/2014/main" xmlns="" id="{324E04A3-6E14-4A5A-B8EE-656A54023C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07950"/>
          <a:ext cx="2666530" cy="57291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107950</xdr:rowOff>
    </xdr:from>
    <xdr:to>
      <xdr:col>2</xdr:col>
      <xdr:colOff>859955</xdr:colOff>
      <xdr:row>1</xdr:row>
      <xdr:rowOff>680860</xdr:rowOff>
    </xdr:to>
    <xdr:pic>
      <xdr:nvPicPr>
        <xdr:cNvPr id="2" name="Imagen 1">
          <a:extLst>
            <a:ext uri="{FF2B5EF4-FFF2-40B4-BE49-F238E27FC236}">
              <a16:creationId xmlns:a16="http://schemas.microsoft.com/office/drawing/2014/main" xmlns="" id="{15A060C0-877D-4554-9D15-D89F1D8209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 y="298450"/>
          <a:ext cx="2669705" cy="57291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Lady Didiana Velasquez Henao" id="{6038F097-A6CE-4872-8885-0A7FA1BECAC3}" userId="S::lvelasquezh@mintic.gov.co::06330536-395e-4984-b633-d7e7e29a8561"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55"/>
  <sheetViews>
    <sheetView showGridLines="0" tabSelected="1" zoomScale="50" zoomScaleNormal="50" workbookViewId="0">
      <pane xSplit="5" ySplit="4" topLeftCell="F5" activePane="bottomRight" state="frozen"/>
      <selection pane="topRight" activeCell="F1" sqref="F1"/>
      <selection pane="bottomLeft" activeCell="A6" sqref="A6"/>
      <selection pane="bottomRight" activeCell="B1" sqref="B1"/>
    </sheetView>
  </sheetViews>
  <sheetFormatPr baseColWidth="10" defaultColWidth="10.85546875" defaultRowHeight="12.75" x14ac:dyDescent="0.25"/>
  <cols>
    <col min="1" max="1" width="14.7109375" style="22" customWidth="1"/>
    <col min="2" max="2" width="19.42578125" style="22" customWidth="1"/>
    <col min="3" max="3" width="19.42578125" style="22" hidden="1" customWidth="1"/>
    <col min="4" max="4" width="53.28515625" style="22" customWidth="1"/>
    <col min="5" max="5" width="19.85546875" style="22" customWidth="1"/>
    <col min="6" max="6" width="17.140625" style="18" customWidth="1"/>
    <col min="7" max="7" width="55.85546875" style="86" customWidth="1"/>
    <col min="8" max="11" width="23.42578125" style="29" customWidth="1"/>
    <col min="12" max="12" width="16.85546875" style="22" bestFit="1" customWidth="1"/>
    <col min="13" max="13" width="17.85546875" style="22" customWidth="1"/>
    <col min="14" max="17" width="16.42578125" style="22" customWidth="1"/>
    <col min="18" max="18" width="15.5703125" style="22" customWidth="1"/>
    <col min="19" max="19" width="27" style="22" customWidth="1"/>
    <col min="20" max="16384" width="10.85546875" style="22"/>
  </cols>
  <sheetData>
    <row r="2" spans="1:19" s="15" customFormat="1" ht="42.95" customHeight="1" x14ac:dyDescent="0.25">
      <c r="A2" s="61" t="s">
        <v>30</v>
      </c>
      <c r="B2" s="61"/>
      <c r="C2" s="61"/>
      <c r="D2" s="61"/>
      <c r="E2" s="61"/>
      <c r="F2" s="61"/>
      <c r="G2" s="61"/>
      <c r="H2" s="61"/>
      <c r="I2" s="61"/>
      <c r="J2" s="61"/>
      <c r="K2" s="61"/>
      <c r="L2" s="61"/>
      <c r="M2" s="61"/>
      <c r="N2" s="61"/>
      <c r="O2" s="61"/>
      <c r="P2" s="61"/>
      <c r="Q2" s="61"/>
      <c r="R2" s="61"/>
      <c r="S2" s="61"/>
    </row>
    <row r="3" spans="1:19" s="15" customFormat="1" ht="42.95" customHeight="1" x14ac:dyDescent="0.25">
      <c r="A3" s="63" t="s">
        <v>29</v>
      </c>
      <c r="B3" s="65" t="s">
        <v>27</v>
      </c>
      <c r="C3" s="67" t="s">
        <v>120</v>
      </c>
      <c r="D3" s="65" t="s">
        <v>28</v>
      </c>
      <c r="E3" s="67" t="s">
        <v>228</v>
      </c>
      <c r="F3" s="47"/>
      <c r="G3" s="85"/>
      <c r="H3" s="62" t="s">
        <v>101</v>
      </c>
      <c r="I3" s="62"/>
      <c r="J3" s="62"/>
      <c r="K3" s="62"/>
      <c r="L3" s="49" t="s">
        <v>39</v>
      </c>
      <c r="M3" s="68" t="s">
        <v>96</v>
      </c>
      <c r="N3" s="69"/>
      <c r="O3" s="69"/>
      <c r="P3" s="70"/>
      <c r="Q3" s="71"/>
      <c r="R3" s="71"/>
      <c r="S3" s="71"/>
    </row>
    <row r="4" spans="1:19" s="18" customFormat="1" ht="51" x14ac:dyDescent="0.25">
      <c r="A4" s="64"/>
      <c r="B4" s="66"/>
      <c r="C4" s="65"/>
      <c r="D4" s="66"/>
      <c r="E4" s="65"/>
      <c r="F4" s="48" t="s">
        <v>99</v>
      </c>
      <c r="G4" s="48" t="s">
        <v>117</v>
      </c>
      <c r="H4" s="16" t="s">
        <v>125</v>
      </c>
      <c r="I4" s="16" t="s">
        <v>100</v>
      </c>
      <c r="J4" s="16" t="s">
        <v>102</v>
      </c>
      <c r="K4" s="16" t="s">
        <v>41</v>
      </c>
      <c r="L4" s="48" t="s">
        <v>103</v>
      </c>
      <c r="M4" s="48" t="s">
        <v>104</v>
      </c>
      <c r="N4" s="48" t="s">
        <v>105</v>
      </c>
      <c r="O4" s="48" t="s">
        <v>116</v>
      </c>
      <c r="P4" s="48" t="s">
        <v>109</v>
      </c>
      <c r="Q4" s="16" t="s">
        <v>106</v>
      </c>
      <c r="R4" s="17" t="s">
        <v>107</v>
      </c>
      <c r="S4" s="48" t="s">
        <v>110</v>
      </c>
    </row>
    <row r="5" spans="1:19" ht="191.25" x14ac:dyDescent="0.25">
      <c r="A5" s="53" t="s">
        <v>111</v>
      </c>
      <c r="B5" s="50" t="s">
        <v>112</v>
      </c>
      <c r="C5" s="44" t="s">
        <v>121</v>
      </c>
      <c r="D5" s="44" t="s">
        <v>241</v>
      </c>
      <c r="E5" s="44" t="s">
        <v>229</v>
      </c>
      <c r="F5" s="44" t="s">
        <v>118</v>
      </c>
      <c r="G5" s="30" t="s">
        <v>271</v>
      </c>
      <c r="H5" s="20">
        <v>668264582</v>
      </c>
      <c r="I5" s="20">
        <v>668264582</v>
      </c>
      <c r="J5" s="20">
        <v>950876852</v>
      </c>
      <c r="K5" s="20">
        <v>877276852</v>
      </c>
      <c r="L5" s="19" t="s">
        <v>127</v>
      </c>
      <c r="M5" s="19" t="s">
        <v>145</v>
      </c>
      <c r="N5" s="19" t="s">
        <v>146</v>
      </c>
      <c r="O5" s="21" t="s">
        <v>148</v>
      </c>
      <c r="P5" s="21"/>
      <c r="Q5" s="21" t="s">
        <v>272</v>
      </c>
      <c r="R5" s="21" t="s">
        <v>268</v>
      </c>
      <c r="S5" s="19"/>
    </row>
    <row r="6" spans="1:19" ht="153" x14ac:dyDescent="0.25">
      <c r="A6" s="54"/>
      <c r="B6" s="52"/>
      <c r="C6" s="44" t="s">
        <v>121</v>
      </c>
      <c r="D6" s="44" t="s">
        <v>212</v>
      </c>
      <c r="E6" s="44" t="s">
        <v>229</v>
      </c>
      <c r="F6" s="44" t="s">
        <v>118</v>
      </c>
      <c r="G6" s="30" t="s">
        <v>273</v>
      </c>
      <c r="H6" s="20">
        <v>0</v>
      </c>
      <c r="I6" s="20">
        <v>0</v>
      </c>
      <c r="J6" s="20">
        <v>0</v>
      </c>
      <c r="K6" s="20">
        <v>0</v>
      </c>
      <c r="L6" s="19" t="s">
        <v>127</v>
      </c>
      <c r="M6" s="19">
        <v>9</v>
      </c>
      <c r="N6" s="19" t="s">
        <v>268</v>
      </c>
      <c r="O6" s="21" t="s">
        <v>148</v>
      </c>
      <c r="P6" s="21" t="s">
        <v>148</v>
      </c>
      <c r="Q6" s="21" t="s">
        <v>268</v>
      </c>
      <c r="R6" s="21" t="s">
        <v>130</v>
      </c>
      <c r="S6" s="19" t="s">
        <v>268</v>
      </c>
    </row>
    <row r="7" spans="1:19" ht="127.5" x14ac:dyDescent="0.25">
      <c r="A7" s="54"/>
      <c r="B7" s="52"/>
      <c r="C7" s="44" t="s">
        <v>121</v>
      </c>
      <c r="D7" s="44" t="s">
        <v>242</v>
      </c>
      <c r="E7" s="44" t="s">
        <v>229</v>
      </c>
      <c r="F7" s="44" t="s">
        <v>118</v>
      </c>
      <c r="G7" s="30" t="s">
        <v>274</v>
      </c>
      <c r="H7" s="20">
        <v>0</v>
      </c>
      <c r="I7" s="20">
        <v>0</v>
      </c>
      <c r="J7" s="20">
        <v>202672603</v>
      </c>
      <c r="K7" s="20">
        <v>202672603</v>
      </c>
      <c r="L7" s="19" t="s">
        <v>127</v>
      </c>
      <c r="M7" s="19" t="s">
        <v>145</v>
      </c>
      <c r="N7" s="19" t="s">
        <v>146</v>
      </c>
      <c r="O7" s="21" t="s">
        <v>148</v>
      </c>
      <c r="P7" s="21"/>
      <c r="Q7" s="21"/>
      <c r="R7" s="21"/>
      <c r="S7" s="19"/>
    </row>
    <row r="8" spans="1:19" ht="242.25" x14ac:dyDescent="0.25">
      <c r="A8" s="54"/>
      <c r="B8" s="51"/>
      <c r="C8" s="44" t="s">
        <v>121</v>
      </c>
      <c r="D8" s="44" t="s">
        <v>243</v>
      </c>
      <c r="E8" s="44" t="s">
        <v>229</v>
      </c>
      <c r="F8" s="44" t="s">
        <v>118</v>
      </c>
      <c r="G8" s="30" t="s">
        <v>275</v>
      </c>
      <c r="H8" s="20">
        <v>0</v>
      </c>
      <c r="I8" s="20">
        <v>0</v>
      </c>
      <c r="J8" s="20">
        <v>1596710000</v>
      </c>
      <c r="K8" s="20">
        <v>393420000</v>
      </c>
      <c r="L8" s="19" t="s">
        <v>127</v>
      </c>
      <c r="M8" s="19">
        <v>9</v>
      </c>
      <c r="N8" s="19" t="s">
        <v>146</v>
      </c>
      <c r="O8" s="21" t="s">
        <v>147</v>
      </c>
      <c r="P8" s="21" t="s">
        <v>150</v>
      </c>
      <c r="Q8" s="21" t="s">
        <v>272</v>
      </c>
      <c r="R8" s="21"/>
      <c r="S8" s="19"/>
    </row>
    <row r="9" spans="1:19" ht="114.75" x14ac:dyDescent="0.25">
      <c r="A9" s="54"/>
      <c r="B9" s="57"/>
      <c r="C9" s="39" t="s">
        <v>122</v>
      </c>
      <c r="D9" s="44" t="s">
        <v>244</v>
      </c>
      <c r="E9" s="44" t="s">
        <v>229</v>
      </c>
      <c r="F9" s="44" t="s">
        <v>118</v>
      </c>
      <c r="G9" s="30" t="s">
        <v>152</v>
      </c>
      <c r="H9" s="20" t="s">
        <v>268</v>
      </c>
      <c r="I9" s="20" t="s">
        <v>268</v>
      </c>
      <c r="J9" s="20" t="s">
        <v>268</v>
      </c>
      <c r="K9" s="20" t="s">
        <v>268</v>
      </c>
      <c r="L9" s="38" t="s">
        <v>148</v>
      </c>
      <c r="M9" s="38">
        <v>9</v>
      </c>
      <c r="N9" s="38">
        <v>2</v>
      </c>
      <c r="O9" s="21" t="s">
        <v>148</v>
      </c>
      <c r="P9" s="21" t="s">
        <v>148</v>
      </c>
      <c r="Q9" s="21" t="s">
        <v>268</v>
      </c>
      <c r="R9" s="20" t="s">
        <v>268</v>
      </c>
      <c r="S9" s="19" t="s">
        <v>268</v>
      </c>
    </row>
    <row r="10" spans="1:19" ht="127.5" x14ac:dyDescent="0.25">
      <c r="A10" s="54"/>
      <c r="B10" s="57"/>
      <c r="C10" s="39" t="s">
        <v>121</v>
      </c>
      <c r="D10" s="44" t="s">
        <v>245</v>
      </c>
      <c r="E10" s="44" t="s">
        <v>229</v>
      </c>
      <c r="F10" s="44" t="s">
        <v>118</v>
      </c>
      <c r="G10" s="30" t="s">
        <v>276</v>
      </c>
      <c r="H10" s="20">
        <v>203717025</v>
      </c>
      <c r="I10" s="20">
        <v>203717025</v>
      </c>
      <c r="J10" s="20">
        <v>144068244</v>
      </c>
      <c r="K10" s="20">
        <v>144068244</v>
      </c>
      <c r="L10" s="38" t="s">
        <v>148</v>
      </c>
      <c r="M10" s="38">
        <v>9</v>
      </c>
      <c r="N10" s="38" t="s">
        <v>146</v>
      </c>
      <c r="O10" s="21" t="s">
        <v>148</v>
      </c>
      <c r="P10" s="25"/>
      <c r="Q10" s="21" t="s">
        <v>277</v>
      </c>
      <c r="R10" s="25"/>
      <c r="S10" s="38"/>
    </row>
    <row r="11" spans="1:19" ht="76.5" x14ac:dyDescent="0.25">
      <c r="A11" s="54"/>
      <c r="B11" s="46" t="s">
        <v>119</v>
      </c>
      <c r="C11" s="44" t="s">
        <v>121</v>
      </c>
      <c r="D11" s="44" t="s">
        <v>246</v>
      </c>
      <c r="E11" s="44" t="s">
        <v>229</v>
      </c>
      <c r="F11" s="44" t="s">
        <v>118</v>
      </c>
      <c r="G11" s="30" t="s">
        <v>278</v>
      </c>
      <c r="H11" s="20">
        <v>0</v>
      </c>
      <c r="I11" s="20">
        <v>0</v>
      </c>
      <c r="J11" s="20">
        <v>722180100</v>
      </c>
      <c r="K11" s="20">
        <v>0</v>
      </c>
      <c r="L11" s="38" t="s">
        <v>148</v>
      </c>
      <c r="M11" s="38">
        <v>9</v>
      </c>
      <c r="N11" s="38">
        <v>2</v>
      </c>
      <c r="O11" s="21" t="s">
        <v>148</v>
      </c>
      <c r="P11" s="21" t="s">
        <v>148</v>
      </c>
      <c r="Q11" s="21" t="s">
        <v>149</v>
      </c>
      <c r="R11" s="21" t="s">
        <v>151</v>
      </c>
      <c r="S11" s="38"/>
    </row>
    <row r="12" spans="1:19" ht="89.25" x14ac:dyDescent="0.25">
      <c r="A12" s="54"/>
      <c r="B12" s="44" t="s">
        <v>113</v>
      </c>
      <c r="C12" s="44" t="s">
        <v>122</v>
      </c>
      <c r="D12" s="44"/>
      <c r="E12" s="44" t="s">
        <v>229</v>
      </c>
      <c r="F12" s="44" t="s">
        <v>118</v>
      </c>
      <c r="G12" s="30" t="s">
        <v>153</v>
      </c>
      <c r="H12" s="20" t="s">
        <v>268</v>
      </c>
      <c r="I12" s="20" t="s">
        <v>268</v>
      </c>
      <c r="J12" s="20" t="s">
        <v>268</v>
      </c>
      <c r="K12" s="20" t="s">
        <v>268</v>
      </c>
      <c r="L12" s="38" t="s">
        <v>148</v>
      </c>
      <c r="M12" s="38">
        <v>9</v>
      </c>
      <c r="N12" s="38">
        <v>2</v>
      </c>
      <c r="O12" s="21" t="s">
        <v>148</v>
      </c>
      <c r="P12" s="21" t="s">
        <v>148</v>
      </c>
      <c r="Q12" s="21" t="s">
        <v>268</v>
      </c>
      <c r="R12" s="20" t="s">
        <v>268</v>
      </c>
      <c r="S12" s="19" t="s">
        <v>268</v>
      </c>
    </row>
    <row r="13" spans="1:19" ht="89.25" x14ac:dyDescent="0.25">
      <c r="A13" s="56"/>
      <c r="B13" s="44" t="s">
        <v>214</v>
      </c>
      <c r="C13" s="44" t="s">
        <v>122</v>
      </c>
      <c r="D13" s="44"/>
      <c r="E13" s="44" t="s">
        <v>229</v>
      </c>
      <c r="F13" s="44" t="s">
        <v>118</v>
      </c>
      <c r="G13" s="30" t="s">
        <v>279</v>
      </c>
      <c r="H13" s="20" t="s">
        <v>268</v>
      </c>
      <c r="I13" s="20" t="s">
        <v>268</v>
      </c>
      <c r="J13" s="20" t="s">
        <v>268</v>
      </c>
      <c r="K13" s="20" t="s">
        <v>268</v>
      </c>
      <c r="L13" s="20" t="s">
        <v>268</v>
      </c>
      <c r="M13" s="20" t="s">
        <v>268</v>
      </c>
      <c r="N13" s="20" t="s">
        <v>268</v>
      </c>
      <c r="O13" s="21" t="s">
        <v>148</v>
      </c>
      <c r="P13" s="21" t="s">
        <v>148</v>
      </c>
      <c r="Q13" s="21" t="s">
        <v>268</v>
      </c>
      <c r="R13" s="20" t="s">
        <v>268</v>
      </c>
      <c r="S13" s="75" t="s">
        <v>280</v>
      </c>
    </row>
    <row r="14" spans="1:19" ht="280.5" x14ac:dyDescent="0.25">
      <c r="A14" s="53" t="s">
        <v>26</v>
      </c>
      <c r="B14" s="50" t="s">
        <v>114</v>
      </c>
      <c r="C14" s="44" t="s">
        <v>124</v>
      </c>
      <c r="D14" s="44" t="s">
        <v>247</v>
      </c>
      <c r="E14" s="44" t="s">
        <v>229</v>
      </c>
      <c r="F14" s="44" t="s">
        <v>118</v>
      </c>
      <c r="G14" s="26" t="s">
        <v>134</v>
      </c>
      <c r="H14" s="23">
        <v>0</v>
      </c>
      <c r="I14" s="23">
        <v>0</v>
      </c>
      <c r="J14" s="27" t="s">
        <v>142</v>
      </c>
      <c r="K14" s="27" t="s">
        <v>143</v>
      </c>
      <c r="L14" s="39" t="s">
        <v>268</v>
      </c>
      <c r="M14" s="39">
        <v>9</v>
      </c>
      <c r="N14" s="39">
        <v>2</v>
      </c>
      <c r="O14" s="21" t="s">
        <v>148</v>
      </c>
      <c r="P14" s="21" t="s">
        <v>148</v>
      </c>
      <c r="Q14" s="24"/>
      <c r="R14" s="24"/>
      <c r="S14" s="39"/>
    </row>
    <row r="15" spans="1:19" ht="280.5" x14ac:dyDescent="0.25">
      <c r="A15" s="54"/>
      <c r="B15" s="52"/>
      <c r="C15" s="44" t="s">
        <v>124</v>
      </c>
      <c r="D15" s="44" t="s">
        <v>248</v>
      </c>
      <c r="E15" s="44" t="s">
        <v>229</v>
      </c>
      <c r="F15" s="44" t="s">
        <v>118</v>
      </c>
      <c r="G15" s="26" t="s">
        <v>135</v>
      </c>
      <c r="H15" s="23">
        <v>0</v>
      </c>
      <c r="I15" s="23">
        <v>0</v>
      </c>
      <c r="J15" s="27" t="s">
        <v>144</v>
      </c>
      <c r="K15" s="27" t="s">
        <v>143</v>
      </c>
      <c r="L15" s="39" t="s">
        <v>268</v>
      </c>
      <c r="M15" s="39">
        <v>9</v>
      </c>
      <c r="N15" s="39">
        <v>2</v>
      </c>
      <c r="O15" s="21" t="s">
        <v>148</v>
      </c>
      <c r="P15" s="21" t="s">
        <v>148</v>
      </c>
      <c r="Q15" s="24"/>
      <c r="R15" s="24"/>
      <c r="S15" s="39"/>
    </row>
    <row r="16" spans="1:19" ht="216.75" x14ac:dyDescent="0.25">
      <c r="A16" s="54"/>
      <c r="B16" s="52"/>
      <c r="C16" s="44"/>
      <c r="D16" s="44" t="s">
        <v>249</v>
      </c>
      <c r="E16" s="44" t="s">
        <v>229</v>
      </c>
      <c r="F16" s="44" t="s">
        <v>118</v>
      </c>
      <c r="G16" s="26" t="s">
        <v>136</v>
      </c>
      <c r="H16" s="23">
        <v>0</v>
      </c>
      <c r="I16" s="23">
        <v>0</v>
      </c>
      <c r="J16" s="23">
        <v>10956192000</v>
      </c>
      <c r="K16" s="23">
        <v>0</v>
      </c>
      <c r="L16" s="39" t="s">
        <v>268</v>
      </c>
      <c r="M16" s="39">
        <v>9</v>
      </c>
      <c r="N16" s="39">
        <v>2</v>
      </c>
      <c r="O16" s="21" t="s">
        <v>148</v>
      </c>
      <c r="P16" s="21" t="s">
        <v>148</v>
      </c>
      <c r="Q16" s="24"/>
      <c r="R16" s="24"/>
      <c r="S16" s="39"/>
    </row>
    <row r="17" spans="1:19" ht="369.75" x14ac:dyDescent="0.25">
      <c r="A17" s="54"/>
      <c r="B17" s="50" t="s">
        <v>31</v>
      </c>
      <c r="C17" s="44" t="s">
        <v>124</v>
      </c>
      <c r="D17" s="44" t="s">
        <v>141</v>
      </c>
      <c r="E17" s="44" t="s">
        <v>229</v>
      </c>
      <c r="F17" s="44" t="s">
        <v>118</v>
      </c>
      <c r="G17" s="26" t="s">
        <v>138</v>
      </c>
      <c r="H17" s="23">
        <v>0</v>
      </c>
      <c r="I17" s="23">
        <v>0</v>
      </c>
      <c r="J17" s="23">
        <v>27007797000</v>
      </c>
      <c r="K17" s="23">
        <v>27007797000</v>
      </c>
      <c r="L17" s="39" t="s">
        <v>147</v>
      </c>
      <c r="M17" s="39">
        <v>10</v>
      </c>
      <c r="N17" s="39">
        <v>2</v>
      </c>
      <c r="O17" s="24">
        <v>1</v>
      </c>
      <c r="P17" s="28" t="s">
        <v>137</v>
      </c>
      <c r="Q17" s="28" t="s">
        <v>139</v>
      </c>
      <c r="R17" s="28" t="s">
        <v>140</v>
      </c>
      <c r="S17" s="39"/>
    </row>
    <row r="18" spans="1:19" ht="191.25" x14ac:dyDescent="0.25">
      <c r="A18" s="54"/>
      <c r="B18" s="52"/>
      <c r="C18" s="44" t="s">
        <v>126</v>
      </c>
      <c r="D18" s="44" t="s">
        <v>133</v>
      </c>
      <c r="E18" s="44" t="s">
        <v>229</v>
      </c>
      <c r="F18" s="44" t="s">
        <v>118</v>
      </c>
      <c r="G18" s="30" t="s">
        <v>215</v>
      </c>
      <c r="H18" s="20">
        <v>0</v>
      </c>
      <c r="I18" s="20">
        <v>0</v>
      </c>
      <c r="J18" s="20">
        <v>8709438984</v>
      </c>
      <c r="K18" s="20">
        <v>0</v>
      </c>
      <c r="L18" s="38" t="s">
        <v>147</v>
      </c>
      <c r="M18" s="38">
        <v>10</v>
      </c>
      <c r="N18" s="38">
        <v>2</v>
      </c>
      <c r="O18" s="21" t="s">
        <v>148</v>
      </c>
      <c r="P18" s="21" t="s">
        <v>148</v>
      </c>
      <c r="Q18" s="21" t="s">
        <v>281</v>
      </c>
      <c r="R18" s="21" t="s">
        <v>282</v>
      </c>
      <c r="S18" s="19" t="s">
        <v>268</v>
      </c>
    </row>
    <row r="19" spans="1:19" ht="280.5" x14ac:dyDescent="0.25">
      <c r="A19" s="54"/>
      <c r="B19" s="51"/>
      <c r="C19" s="44" t="s">
        <v>123</v>
      </c>
      <c r="D19" s="44" t="s">
        <v>250</v>
      </c>
      <c r="E19" s="44" t="s">
        <v>229</v>
      </c>
      <c r="F19" s="44" t="s">
        <v>118</v>
      </c>
      <c r="G19" s="30" t="s">
        <v>283</v>
      </c>
      <c r="H19" s="75">
        <v>0</v>
      </c>
      <c r="I19" s="75">
        <v>0</v>
      </c>
      <c r="J19" s="75">
        <v>23350800</v>
      </c>
      <c r="K19" s="75">
        <v>23350800</v>
      </c>
      <c r="L19" s="38" t="s">
        <v>148</v>
      </c>
      <c r="M19" s="38">
        <v>4</v>
      </c>
      <c r="N19" s="38">
        <v>2</v>
      </c>
      <c r="O19" s="21" t="s">
        <v>148</v>
      </c>
      <c r="P19" s="21" t="s">
        <v>148</v>
      </c>
      <c r="Q19" s="75" t="s">
        <v>284</v>
      </c>
      <c r="R19" s="75" t="s">
        <v>213</v>
      </c>
      <c r="S19" s="19" t="s">
        <v>268</v>
      </c>
    </row>
    <row r="20" spans="1:19" ht="140.25" x14ac:dyDescent="0.25">
      <c r="A20" s="54"/>
      <c r="B20" s="50" t="s">
        <v>32</v>
      </c>
      <c r="C20" s="44"/>
      <c r="D20" s="44" t="s">
        <v>251</v>
      </c>
      <c r="E20" s="44" t="s">
        <v>229</v>
      </c>
      <c r="F20" s="44" t="s">
        <v>118</v>
      </c>
      <c r="G20" s="26" t="s">
        <v>131</v>
      </c>
      <c r="H20" s="27" t="s">
        <v>128</v>
      </c>
      <c r="I20" s="27" t="s">
        <v>128</v>
      </c>
      <c r="J20" s="27" t="s">
        <v>128</v>
      </c>
      <c r="K20" s="27" t="s">
        <v>128</v>
      </c>
      <c r="L20" s="39" t="s">
        <v>147</v>
      </c>
      <c r="M20" s="39" t="s">
        <v>132</v>
      </c>
      <c r="N20" s="39">
        <v>2</v>
      </c>
      <c r="O20" s="21" t="s">
        <v>148</v>
      </c>
      <c r="P20" s="21" t="s">
        <v>148</v>
      </c>
      <c r="Q20" s="21" t="s">
        <v>268</v>
      </c>
      <c r="R20" s="20" t="s">
        <v>268</v>
      </c>
      <c r="S20" s="19" t="s">
        <v>268</v>
      </c>
    </row>
    <row r="21" spans="1:19" ht="102" x14ac:dyDescent="0.25">
      <c r="A21" s="54"/>
      <c r="B21" s="51"/>
      <c r="C21" s="44" t="s">
        <v>123</v>
      </c>
      <c r="D21" s="44" t="s">
        <v>216</v>
      </c>
      <c r="E21" s="44" t="s">
        <v>229</v>
      </c>
      <c r="F21" s="44" t="s">
        <v>118</v>
      </c>
      <c r="G21" s="30" t="s">
        <v>217</v>
      </c>
      <c r="H21" s="75">
        <f>4970296625/2</f>
        <v>2485148312.5</v>
      </c>
      <c r="I21" s="75">
        <f>4970296625/2</f>
        <v>2485148312.5</v>
      </c>
      <c r="J21" s="75">
        <f>3776519700/2</f>
        <v>1888259850</v>
      </c>
      <c r="K21" s="75">
        <f>2617529412/2</f>
        <v>1308764706</v>
      </c>
      <c r="L21" s="38" t="s">
        <v>147</v>
      </c>
      <c r="M21" s="38" t="s">
        <v>218</v>
      </c>
      <c r="N21" s="38">
        <v>2</v>
      </c>
      <c r="O21" s="21" t="s">
        <v>148</v>
      </c>
      <c r="P21" s="21" t="s">
        <v>148</v>
      </c>
      <c r="Q21" s="21" t="s">
        <v>285</v>
      </c>
      <c r="R21" s="21" t="s">
        <v>286</v>
      </c>
      <c r="S21" s="19" t="s">
        <v>268</v>
      </c>
    </row>
    <row r="22" spans="1:19" ht="140.25" x14ac:dyDescent="0.25">
      <c r="A22" s="54"/>
      <c r="B22" s="50" t="s">
        <v>33</v>
      </c>
      <c r="C22" s="50"/>
      <c r="D22" s="19" t="s">
        <v>154</v>
      </c>
      <c r="E22" s="33" t="s">
        <v>235</v>
      </c>
      <c r="F22" s="44" t="s">
        <v>118</v>
      </c>
      <c r="G22" s="30" t="s">
        <v>197</v>
      </c>
      <c r="H22" s="20">
        <v>0</v>
      </c>
      <c r="I22" s="20">
        <v>0</v>
      </c>
      <c r="J22" s="23">
        <v>0</v>
      </c>
      <c r="K22" s="20">
        <v>0</v>
      </c>
      <c r="L22" s="38" t="s">
        <v>148</v>
      </c>
      <c r="M22" s="39" t="s">
        <v>145</v>
      </c>
      <c r="N22" s="39" t="s">
        <v>160</v>
      </c>
      <c r="O22" s="21" t="s">
        <v>148</v>
      </c>
      <c r="P22" s="21" t="s">
        <v>148</v>
      </c>
      <c r="Q22" s="21" t="s">
        <v>268</v>
      </c>
      <c r="R22" s="25" t="s">
        <v>129</v>
      </c>
      <c r="S22" s="21" t="s">
        <v>162</v>
      </c>
    </row>
    <row r="23" spans="1:19" ht="51.95" customHeight="1" x14ac:dyDescent="0.25">
      <c r="A23" s="54"/>
      <c r="B23" s="52"/>
      <c r="C23" s="52"/>
      <c r="D23" s="19" t="s">
        <v>155</v>
      </c>
      <c r="E23" s="33" t="s">
        <v>235</v>
      </c>
      <c r="F23" s="44" t="s">
        <v>118</v>
      </c>
      <c r="G23" s="30" t="s">
        <v>198</v>
      </c>
      <c r="H23" s="34">
        <v>1999978942</v>
      </c>
      <c r="I23" s="34">
        <v>1999789429</v>
      </c>
      <c r="J23" s="34">
        <v>1972058617</v>
      </c>
      <c r="K23" s="34">
        <v>1717889110</v>
      </c>
      <c r="L23" s="38" t="s">
        <v>148</v>
      </c>
      <c r="M23" s="39">
        <v>10</v>
      </c>
      <c r="N23" s="39">
        <v>2</v>
      </c>
      <c r="O23" s="21" t="s">
        <v>148</v>
      </c>
      <c r="P23" s="21" t="s">
        <v>148</v>
      </c>
      <c r="Q23" s="21" t="s">
        <v>268</v>
      </c>
      <c r="R23" s="25" t="s">
        <v>129</v>
      </c>
      <c r="S23" s="19" t="s">
        <v>268</v>
      </c>
    </row>
    <row r="24" spans="1:19" ht="45.95" customHeight="1" x14ac:dyDescent="0.25">
      <c r="A24" s="54"/>
      <c r="B24" s="52"/>
      <c r="C24" s="52"/>
      <c r="D24" s="19" t="s">
        <v>156</v>
      </c>
      <c r="E24" s="33" t="s">
        <v>235</v>
      </c>
      <c r="F24" s="44" t="s">
        <v>118</v>
      </c>
      <c r="G24" s="30" t="s">
        <v>158</v>
      </c>
      <c r="H24" s="34">
        <v>2113192715</v>
      </c>
      <c r="I24" s="34">
        <v>2113192715</v>
      </c>
      <c r="J24" s="34">
        <v>2135448900</v>
      </c>
      <c r="K24" s="34">
        <v>2135448900</v>
      </c>
      <c r="L24" s="38" t="s">
        <v>161</v>
      </c>
      <c r="M24" s="39" t="s">
        <v>145</v>
      </c>
      <c r="N24" s="39" t="s">
        <v>146</v>
      </c>
      <c r="O24" s="21" t="s">
        <v>148</v>
      </c>
      <c r="P24" s="21" t="s">
        <v>148</v>
      </c>
      <c r="Q24" s="21" t="s">
        <v>268</v>
      </c>
      <c r="R24" s="25" t="s">
        <v>129</v>
      </c>
      <c r="S24" s="19" t="s">
        <v>268</v>
      </c>
    </row>
    <row r="25" spans="1:19" ht="53.1" customHeight="1" x14ac:dyDescent="0.25">
      <c r="A25" s="54"/>
      <c r="B25" s="51"/>
      <c r="C25" s="51"/>
      <c r="D25" s="19" t="s">
        <v>157</v>
      </c>
      <c r="E25" s="33" t="s">
        <v>235</v>
      </c>
      <c r="F25" s="44" t="s">
        <v>118</v>
      </c>
      <c r="G25" s="30" t="s">
        <v>159</v>
      </c>
      <c r="H25" s="34">
        <v>0</v>
      </c>
      <c r="I25" s="34">
        <v>0</v>
      </c>
      <c r="J25" s="34">
        <v>2494374933</v>
      </c>
      <c r="K25" s="34">
        <v>0</v>
      </c>
      <c r="L25" s="38" t="s">
        <v>148</v>
      </c>
      <c r="M25" s="37">
        <v>9</v>
      </c>
      <c r="N25" s="37" t="s">
        <v>163</v>
      </c>
      <c r="O25" s="21" t="s">
        <v>148</v>
      </c>
      <c r="P25" s="21" t="s">
        <v>148</v>
      </c>
      <c r="Q25" s="21" t="s">
        <v>268</v>
      </c>
      <c r="R25" s="25" t="s">
        <v>129</v>
      </c>
      <c r="S25" s="19" t="s">
        <v>268</v>
      </c>
    </row>
    <row r="26" spans="1:19" ht="54.95" customHeight="1" x14ac:dyDescent="0.25">
      <c r="A26" s="54"/>
      <c r="B26" s="50" t="s">
        <v>37</v>
      </c>
      <c r="C26" s="44"/>
      <c r="D26" s="19" t="s">
        <v>252</v>
      </c>
      <c r="E26" s="33" t="s">
        <v>235</v>
      </c>
      <c r="F26" s="19" t="s">
        <v>164</v>
      </c>
      <c r="G26" s="30" t="s">
        <v>165</v>
      </c>
      <c r="H26" s="35">
        <v>0</v>
      </c>
      <c r="I26" s="35">
        <v>0</v>
      </c>
      <c r="J26" s="35">
        <v>648175500</v>
      </c>
      <c r="K26" s="35">
        <v>648175500</v>
      </c>
      <c r="L26" s="19" t="s">
        <v>148</v>
      </c>
      <c r="M26" s="19">
        <v>5</v>
      </c>
      <c r="N26" s="19" t="s">
        <v>160</v>
      </c>
      <c r="O26" s="21" t="s">
        <v>148</v>
      </c>
      <c r="P26" s="21" t="s">
        <v>148</v>
      </c>
      <c r="Q26" s="21" t="s">
        <v>268</v>
      </c>
      <c r="R26" s="25" t="s">
        <v>129</v>
      </c>
      <c r="S26" s="19" t="s">
        <v>268</v>
      </c>
    </row>
    <row r="27" spans="1:19" ht="293.25" x14ac:dyDescent="0.25">
      <c r="A27" s="54"/>
      <c r="B27" s="51"/>
      <c r="C27" s="44"/>
      <c r="D27" s="19" t="s">
        <v>253</v>
      </c>
      <c r="E27" s="33" t="s">
        <v>235</v>
      </c>
      <c r="F27" s="19" t="s">
        <v>164</v>
      </c>
      <c r="G27" s="32" t="s">
        <v>166</v>
      </c>
      <c r="H27" s="20" t="s">
        <v>268</v>
      </c>
      <c r="I27" s="20" t="s">
        <v>268</v>
      </c>
      <c r="J27" s="20" t="s">
        <v>268</v>
      </c>
      <c r="K27" s="20" t="s">
        <v>268</v>
      </c>
      <c r="L27" s="38" t="s">
        <v>148</v>
      </c>
      <c r="M27" s="84" t="s">
        <v>167</v>
      </c>
      <c r="N27" s="38" t="s">
        <v>268</v>
      </c>
      <c r="O27" s="21" t="s">
        <v>148</v>
      </c>
      <c r="P27" s="21" t="s">
        <v>148</v>
      </c>
      <c r="Q27" s="21" t="s">
        <v>268</v>
      </c>
      <c r="R27" s="20" t="s">
        <v>268</v>
      </c>
      <c r="S27" s="19" t="s">
        <v>268</v>
      </c>
    </row>
    <row r="28" spans="1:19" ht="26.1" customHeight="1" x14ac:dyDescent="0.25">
      <c r="A28" s="53" t="s">
        <v>95</v>
      </c>
      <c r="B28" s="50" t="s">
        <v>34</v>
      </c>
      <c r="C28" s="50"/>
      <c r="D28" s="19" t="s">
        <v>168</v>
      </c>
      <c r="E28" s="33" t="s">
        <v>235</v>
      </c>
      <c r="F28" s="19" t="s">
        <v>164</v>
      </c>
      <c r="G28" s="30" t="s">
        <v>169</v>
      </c>
      <c r="H28" s="34">
        <v>3706000000</v>
      </c>
      <c r="I28" s="34">
        <v>3706000000</v>
      </c>
      <c r="J28" s="34">
        <v>2789893197</v>
      </c>
      <c r="K28" s="34">
        <v>2789893197</v>
      </c>
      <c r="L28" s="19" t="s">
        <v>148</v>
      </c>
      <c r="M28" s="38">
        <v>16</v>
      </c>
      <c r="N28" s="38" t="s">
        <v>170</v>
      </c>
      <c r="O28" s="21" t="s">
        <v>148</v>
      </c>
      <c r="P28" s="21" t="s">
        <v>148</v>
      </c>
      <c r="Q28" s="21" t="s">
        <v>268</v>
      </c>
      <c r="R28" s="25" t="s">
        <v>129</v>
      </c>
      <c r="S28" s="19" t="s">
        <v>268</v>
      </c>
    </row>
    <row r="29" spans="1:19" ht="140.25" x14ac:dyDescent="0.25">
      <c r="A29" s="54"/>
      <c r="B29" s="52"/>
      <c r="C29" s="52"/>
      <c r="D29" s="19" t="s">
        <v>171</v>
      </c>
      <c r="E29" s="33" t="s">
        <v>235</v>
      </c>
      <c r="F29" s="19" t="s">
        <v>164</v>
      </c>
      <c r="G29" s="30" t="s">
        <v>172</v>
      </c>
      <c r="H29" s="34">
        <v>1500000000</v>
      </c>
      <c r="I29" s="34">
        <v>1500000000</v>
      </c>
      <c r="J29" s="34">
        <v>1250000000</v>
      </c>
      <c r="K29" s="34">
        <v>1250000000</v>
      </c>
      <c r="L29" s="19" t="s">
        <v>148</v>
      </c>
      <c r="M29" s="38">
        <v>8</v>
      </c>
      <c r="N29" s="38">
        <v>7</v>
      </c>
      <c r="O29" s="21" t="s">
        <v>148</v>
      </c>
      <c r="P29" s="21" t="s">
        <v>148</v>
      </c>
      <c r="Q29" s="21" t="s">
        <v>268</v>
      </c>
      <c r="R29" s="25" t="s">
        <v>129</v>
      </c>
      <c r="S29" s="19" t="s">
        <v>268</v>
      </c>
    </row>
    <row r="30" spans="1:19" ht="51" x14ac:dyDescent="0.25">
      <c r="A30" s="54"/>
      <c r="B30" s="52"/>
      <c r="C30" s="52"/>
      <c r="D30" s="19" t="s">
        <v>173</v>
      </c>
      <c r="E30" s="33" t="s">
        <v>235</v>
      </c>
      <c r="F30" s="19" t="s">
        <v>164</v>
      </c>
      <c r="G30" s="30" t="s">
        <v>174</v>
      </c>
      <c r="H30" s="34">
        <v>3777962510</v>
      </c>
      <c r="I30" s="34">
        <v>3777962510</v>
      </c>
      <c r="J30" s="34">
        <v>4297829490</v>
      </c>
      <c r="K30" s="34">
        <v>4297829490</v>
      </c>
      <c r="L30" s="19" t="s">
        <v>148</v>
      </c>
      <c r="M30" s="38">
        <v>4</v>
      </c>
      <c r="N30" s="38">
        <v>4</v>
      </c>
      <c r="O30" s="21" t="s">
        <v>148</v>
      </c>
      <c r="P30" s="21" t="s">
        <v>148</v>
      </c>
      <c r="Q30" s="21" t="s">
        <v>268</v>
      </c>
      <c r="R30" s="25" t="s">
        <v>129</v>
      </c>
      <c r="S30" s="19" t="s">
        <v>268</v>
      </c>
    </row>
    <row r="31" spans="1:19" ht="25.5" x14ac:dyDescent="0.25">
      <c r="A31" s="54"/>
      <c r="B31" s="52"/>
      <c r="C31" s="52"/>
      <c r="D31" s="19" t="s">
        <v>175</v>
      </c>
      <c r="E31" s="33" t="s">
        <v>235</v>
      </c>
      <c r="F31" s="19" t="s">
        <v>164</v>
      </c>
      <c r="G31" s="30" t="s">
        <v>287</v>
      </c>
      <c r="H31" s="34">
        <v>0</v>
      </c>
      <c r="I31" s="34">
        <v>0</v>
      </c>
      <c r="J31" s="34">
        <v>1509126536</v>
      </c>
      <c r="K31" s="34">
        <v>1509126536</v>
      </c>
      <c r="L31" s="19" t="s">
        <v>148</v>
      </c>
      <c r="M31" s="38">
        <v>4</v>
      </c>
      <c r="N31" s="38">
        <v>4</v>
      </c>
      <c r="O31" s="21" t="s">
        <v>148</v>
      </c>
      <c r="P31" s="21" t="s">
        <v>148</v>
      </c>
      <c r="Q31" s="21" t="s">
        <v>268</v>
      </c>
      <c r="R31" s="25" t="s">
        <v>129</v>
      </c>
      <c r="S31" s="19" t="s">
        <v>268</v>
      </c>
    </row>
    <row r="32" spans="1:19" ht="38.25" x14ac:dyDescent="0.25">
      <c r="A32" s="54"/>
      <c r="B32" s="52"/>
      <c r="C32" s="52"/>
      <c r="D32" s="19" t="s">
        <v>176</v>
      </c>
      <c r="E32" s="33" t="s">
        <v>235</v>
      </c>
      <c r="F32" s="19" t="s">
        <v>164</v>
      </c>
      <c r="G32" s="31" t="s">
        <v>177</v>
      </c>
      <c r="H32" s="34">
        <v>0</v>
      </c>
      <c r="I32" s="34">
        <v>0</v>
      </c>
      <c r="J32" s="34">
        <v>1200000000</v>
      </c>
      <c r="K32" s="34">
        <v>1200000000</v>
      </c>
      <c r="L32" s="19" t="s">
        <v>148</v>
      </c>
      <c r="M32" s="38">
        <v>4</v>
      </c>
      <c r="N32" s="38">
        <v>4</v>
      </c>
      <c r="O32" s="21" t="s">
        <v>148</v>
      </c>
      <c r="P32" s="21" t="s">
        <v>148</v>
      </c>
      <c r="Q32" s="21" t="s">
        <v>268</v>
      </c>
      <c r="R32" s="25" t="s">
        <v>129</v>
      </c>
      <c r="S32" s="19" t="s">
        <v>268</v>
      </c>
    </row>
    <row r="33" spans="1:19" ht="409.5" x14ac:dyDescent="0.25">
      <c r="A33" s="54"/>
      <c r="B33" s="44" t="s">
        <v>219</v>
      </c>
      <c r="C33" s="44" t="s">
        <v>220</v>
      </c>
      <c r="D33" s="44"/>
      <c r="E33" s="44" t="s">
        <v>229</v>
      </c>
      <c r="F33" s="44" t="s">
        <v>118</v>
      </c>
      <c r="G33" s="26" t="s">
        <v>288</v>
      </c>
      <c r="H33" s="23">
        <v>1000000000</v>
      </c>
      <c r="I33" s="23">
        <v>1000000000</v>
      </c>
      <c r="J33" s="23">
        <v>42123927725</v>
      </c>
      <c r="K33" s="23">
        <v>19909284406</v>
      </c>
      <c r="L33" s="39" t="s">
        <v>148</v>
      </c>
      <c r="M33" s="39">
        <v>9</v>
      </c>
      <c r="N33" s="39">
        <v>8</v>
      </c>
      <c r="O33" s="21" t="s">
        <v>148</v>
      </c>
      <c r="P33" s="24"/>
      <c r="Q33" s="24"/>
      <c r="R33" s="24"/>
      <c r="S33" s="39"/>
    </row>
    <row r="34" spans="1:19" ht="127.5" x14ac:dyDescent="0.25">
      <c r="A34" s="54"/>
      <c r="B34" s="44" t="s">
        <v>108</v>
      </c>
      <c r="C34" s="44" t="s">
        <v>220</v>
      </c>
      <c r="D34" s="44"/>
      <c r="E34" s="44" t="s">
        <v>229</v>
      </c>
      <c r="F34" s="44" t="s">
        <v>118</v>
      </c>
      <c r="G34" s="26" t="s">
        <v>289</v>
      </c>
      <c r="H34" s="23">
        <v>3509000000</v>
      </c>
      <c r="I34" s="23">
        <v>3509000000</v>
      </c>
      <c r="J34" s="23">
        <v>3968615597</v>
      </c>
      <c r="K34" s="23">
        <v>3968615597</v>
      </c>
      <c r="L34" s="39" t="s">
        <v>148</v>
      </c>
      <c r="M34" s="39" t="s">
        <v>268</v>
      </c>
      <c r="N34" s="39">
        <v>2</v>
      </c>
      <c r="O34" s="21" t="s">
        <v>148</v>
      </c>
      <c r="P34" s="21" t="s">
        <v>148</v>
      </c>
      <c r="Q34" s="21" t="s">
        <v>268</v>
      </c>
      <c r="R34" s="24"/>
      <c r="S34" s="44"/>
    </row>
    <row r="35" spans="1:19" ht="38.25" x14ac:dyDescent="0.25">
      <c r="A35" s="54"/>
      <c r="B35" s="44" t="s">
        <v>230</v>
      </c>
      <c r="C35" s="44" t="s">
        <v>220</v>
      </c>
      <c r="D35" s="44"/>
      <c r="E35" s="44" t="s">
        <v>229</v>
      </c>
      <c r="F35" s="44" t="s">
        <v>118</v>
      </c>
      <c r="G35" s="26" t="s">
        <v>231</v>
      </c>
      <c r="H35" s="76">
        <v>33412142436</v>
      </c>
      <c r="I35" s="76">
        <v>33165723214.639999</v>
      </c>
      <c r="J35" s="23">
        <v>6357199438</v>
      </c>
      <c r="K35" s="23">
        <v>5709834395</v>
      </c>
      <c r="L35" s="39" t="s">
        <v>148</v>
      </c>
      <c r="M35" s="39" t="s">
        <v>268</v>
      </c>
      <c r="N35" s="39">
        <v>2</v>
      </c>
      <c r="O35" s="21" t="s">
        <v>148</v>
      </c>
      <c r="P35" s="21" t="s">
        <v>148</v>
      </c>
      <c r="Q35" s="44" t="s">
        <v>232</v>
      </c>
      <c r="R35" s="44" t="s">
        <v>233</v>
      </c>
      <c r="S35" s="44" t="s">
        <v>234</v>
      </c>
    </row>
    <row r="36" spans="1:19" ht="127.5" x14ac:dyDescent="0.25">
      <c r="A36" s="54"/>
      <c r="B36" s="44" t="s">
        <v>35</v>
      </c>
      <c r="C36" s="44" t="s">
        <v>122</v>
      </c>
      <c r="D36" s="44"/>
      <c r="E36" s="44" t="s">
        <v>229</v>
      </c>
      <c r="F36" s="44" t="s">
        <v>118</v>
      </c>
      <c r="G36" s="26" t="s">
        <v>221</v>
      </c>
      <c r="H36" s="23">
        <v>0</v>
      </c>
      <c r="I36" s="23">
        <v>0</v>
      </c>
      <c r="J36" s="23">
        <v>0</v>
      </c>
      <c r="K36" s="23">
        <v>0</v>
      </c>
      <c r="L36" s="39" t="s">
        <v>147</v>
      </c>
      <c r="M36" s="44" t="s">
        <v>269</v>
      </c>
      <c r="N36" s="39" t="s">
        <v>222</v>
      </c>
      <c r="O36" s="21" t="s">
        <v>148</v>
      </c>
      <c r="P36" s="21" t="s">
        <v>148</v>
      </c>
      <c r="Q36" s="21" t="s">
        <v>268</v>
      </c>
      <c r="R36" s="24" t="s">
        <v>130</v>
      </c>
      <c r="S36" s="44" t="s">
        <v>223</v>
      </c>
    </row>
    <row r="37" spans="1:19" ht="204" x14ac:dyDescent="0.25">
      <c r="A37" s="56"/>
      <c r="B37" s="44"/>
      <c r="C37" s="44" t="s">
        <v>123</v>
      </c>
      <c r="D37" s="44" t="s">
        <v>224</v>
      </c>
      <c r="E37" s="44" t="s">
        <v>229</v>
      </c>
      <c r="F37" s="44" t="s">
        <v>118</v>
      </c>
      <c r="G37" s="30" t="s">
        <v>225</v>
      </c>
      <c r="H37" s="23">
        <v>31305179909</v>
      </c>
      <c r="I37" s="23">
        <v>27908265031.32</v>
      </c>
      <c r="J37" s="23">
        <v>53160019500</v>
      </c>
      <c r="K37" s="23">
        <v>40236389472.120003</v>
      </c>
      <c r="L37" s="39" t="s">
        <v>148</v>
      </c>
      <c r="M37" s="44" t="s">
        <v>270</v>
      </c>
      <c r="N37" s="39" t="s">
        <v>268</v>
      </c>
      <c r="O37" s="24" t="s">
        <v>164</v>
      </c>
      <c r="P37" s="28" t="s">
        <v>226</v>
      </c>
      <c r="Q37" s="21" t="s">
        <v>268</v>
      </c>
      <c r="R37" s="24" t="s">
        <v>227</v>
      </c>
      <c r="S37" s="19" t="s">
        <v>268</v>
      </c>
    </row>
    <row r="38" spans="1:19" ht="409.5" x14ac:dyDescent="0.25">
      <c r="A38" s="59" t="s">
        <v>40</v>
      </c>
      <c r="B38" s="44" t="s">
        <v>36</v>
      </c>
      <c r="C38" s="46"/>
      <c r="D38" s="40" t="s">
        <v>254</v>
      </c>
      <c r="E38" s="40" t="s">
        <v>235</v>
      </c>
      <c r="F38" s="40" t="s">
        <v>118</v>
      </c>
      <c r="G38" s="77" t="s">
        <v>290</v>
      </c>
      <c r="H38" s="78">
        <v>58350000000</v>
      </c>
      <c r="I38" s="78">
        <v>54175187629</v>
      </c>
      <c r="J38" s="78">
        <v>70089000274</v>
      </c>
      <c r="K38" s="78">
        <v>36338809284</v>
      </c>
      <c r="L38" s="37" t="s">
        <v>148</v>
      </c>
      <c r="M38" s="79">
        <v>9</v>
      </c>
      <c r="N38" s="37" t="s">
        <v>268</v>
      </c>
      <c r="O38" s="21" t="s">
        <v>148</v>
      </c>
      <c r="P38" s="21" t="s">
        <v>148</v>
      </c>
      <c r="Q38" s="37"/>
      <c r="R38" s="37"/>
      <c r="S38" s="37"/>
    </row>
    <row r="39" spans="1:19" ht="51" x14ac:dyDescent="0.25">
      <c r="A39" s="59"/>
      <c r="B39" s="55" t="s">
        <v>115</v>
      </c>
      <c r="C39" s="44"/>
      <c r="D39" s="19" t="s">
        <v>255</v>
      </c>
      <c r="E39" s="33" t="s">
        <v>235</v>
      </c>
      <c r="F39" s="19" t="s">
        <v>178</v>
      </c>
      <c r="G39" s="30" t="s">
        <v>236</v>
      </c>
      <c r="H39" s="20" t="s">
        <v>268</v>
      </c>
      <c r="I39" s="20" t="s">
        <v>268</v>
      </c>
      <c r="J39" s="20" t="s">
        <v>268</v>
      </c>
      <c r="K39" s="20" t="s">
        <v>268</v>
      </c>
      <c r="L39" s="38" t="s">
        <v>148</v>
      </c>
      <c r="M39" s="38">
        <v>9</v>
      </c>
      <c r="N39" s="20" t="s">
        <v>268</v>
      </c>
      <c r="O39" s="21" t="s">
        <v>148</v>
      </c>
      <c r="P39" s="21" t="s">
        <v>148</v>
      </c>
      <c r="Q39" s="21" t="s">
        <v>268</v>
      </c>
      <c r="R39" s="20" t="s">
        <v>268</v>
      </c>
      <c r="S39" s="19" t="s">
        <v>268</v>
      </c>
    </row>
    <row r="40" spans="1:19" ht="76.5" x14ac:dyDescent="0.25">
      <c r="A40" s="59"/>
      <c r="B40" s="55"/>
      <c r="C40" s="44"/>
      <c r="D40" s="19" t="s">
        <v>256</v>
      </c>
      <c r="E40" s="33" t="s">
        <v>235</v>
      </c>
      <c r="F40" s="41" t="s">
        <v>147</v>
      </c>
      <c r="G40" s="30" t="s">
        <v>237</v>
      </c>
      <c r="H40" s="20" t="s">
        <v>268</v>
      </c>
      <c r="I40" s="20" t="s">
        <v>268</v>
      </c>
      <c r="J40" s="20" t="s">
        <v>268</v>
      </c>
      <c r="K40" s="20" t="s">
        <v>268</v>
      </c>
      <c r="L40" s="20" t="s">
        <v>148</v>
      </c>
      <c r="M40" s="20" t="s">
        <v>145</v>
      </c>
      <c r="N40" s="80">
        <v>2</v>
      </c>
      <c r="O40" s="21" t="s">
        <v>148</v>
      </c>
      <c r="P40" s="21" t="s">
        <v>148</v>
      </c>
      <c r="Q40" s="21" t="s">
        <v>268</v>
      </c>
      <c r="R40" s="20" t="s">
        <v>268</v>
      </c>
      <c r="S40" s="81" t="s">
        <v>199</v>
      </c>
    </row>
    <row r="41" spans="1:19" ht="76.5" x14ac:dyDescent="0.25">
      <c r="A41" s="59"/>
      <c r="B41" s="55"/>
      <c r="C41" s="44"/>
      <c r="D41" s="19" t="s">
        <v>257</v>
      </c>
      <c r="E41" s="33" t="s">
        <v>235</v>
      </c>
      <c r="F41" s="41" t="s">
        <v>147</v>
      </c>
      <c r="G41" s="30" t="s">
        <v>238</v>
      </c>
      <c r="H41" s="20" t="s">
        <v>268</v>
      </c>
      <c r="I41" s="20" t="s">
        <v>268</v>
      </c>
      <c r="J41" s="20" t="s">
        <v>268</v>
      </c>
      <c r="K41" s="20" t="s">
        <v>268</v>
      </c>
      <c r="L41" s="20" t="s">
        <v>148</v>
      </c>
      <c r="M41" s="80">
        <v>9</v>
      </c>
      <c r="N41" s="80">
        <v>2</v>
      </c>
      <c r="O41" s="21" t="s">
        <v>148</v>
      </c>
      <c r="P41" s="21" t="s">
        <v>148</v>
      </c>
      <c r="Q41" s="21" t="s">
        <v>268</v>
      </c>
      <c r="R41" s="20" t="s">
        <v>268</v>
      </c>
      <c r="S41" s="81" t="s">
        <v>199</v>
      </c>
    </row>
    <row r="42" spans="1:19" ht="76.5" x14ac:dyDescent="0.25">
      <c r="A42" s="59"/>
      <c r="B42" s="55"/>
      <c r="C42" s="44"/>
      <c r="D42" s="19" t="s">
        <v>258</v>
      </c>
      <c r="E42" s="33" t="s">
        <v>235</v>
      </c>
      <c r="F42" s="41" t="s">
        <v>147</v>
      </c>
      <c r="G42" s="30" t="s">
        <v>239</v>
      </c>
      <c r="H42" s="20" t="s">
        <v>268</v>
      </c>
      <c r="I42" s="20" t="s">
        <v>268</v>
      </c>
      <c r="J42" s="20" t="s">
        <v>268</v>
      </c>
      <c r="K42" s="20" t="s">
        <v>268</v>
      </c>
      <c r="L42" s="20" t="s">
        <v>148</v>
      </c>
      <c r="M42" s="80">
        <v>9</v>
      </c>
      <c r="N42" s="80">
        <v>4</v>
      </c>
      <c r="O42" s="21" t="s">
        <v>148</v>
      </c>
      <c r="P42" s="21" t="s">
        <v>148</v>
      </c>
      <c r="Q42" s="21" t="s">
        <v>268</v>
      </c>
      <c r="R42" s="20" t="s">
        <v>268</v>
      </c>
      <c r="S42" s="81" t="s">
        <v>199</v>
      </c>
    </row>
    <row r="43" spans="1:19" ht="76.5" x14ac:dyDescent="0.25">
      <c r="A43" s="59"/>
      <c r="B43" s="55"/>
      <c r="C43" s="44"/>
      <c r="D43" s="19" t="s">
        <v>259</v>
      </c>
      <c r="E43" s="33" t="s">
        <v>235</v>
      </c>
      <c r="F43" s="41" t="s">
        <v>147</v>
      </c>
      <c r="G43" s="30" t="s">
        <v>291</v>
      </c>
      <c r="H43" s="20" t="s">
        <v>268</v>
      </c>
      <c r="I43" s="20" t="s">
        <v>268</v>
      </c>
      <c r="J43" s="20" t="s">
        <v>268</v>
      </c>
      <c r="K43" s="20" t="s">
        <v>268</v>
      </c>
      <c r="L43" s="20" t="s">
        <v>148</v>
      </c>
      <c r="M43" s="80">
        <v>9</v>
      </c>
      <c r="N43" s="80">
        <v>2</v>
      </c>
      <c r="O43" s="21" t="s">
        <v>148</v>
      </c>
      <c r="P43" s="21" t="s">
        <v>148</v>
      </c>
      <c r="Q43" s="21" t="s">
        <v>268</v>
      </c>
      <c r="R43" s="20" t="s">
        <v>268</v>
      </c>
      <c r="S43" s="81" t="s">
        <v>199</v>
      </c>
    </row>
    <row r="44" spans="1:19" ht="76.5" x14ac:dyDescent="0.25">
      <c r="A44" s="59"/>
      <c r="B44" s="55"/>
      <c r="C44" s="44"/>
      <c r="D44" s="19" t="s">
        <v>255</v>
      </c>
      <c r="E44" s="33" t="s">
        <v>235</v>
      </c>
      <c r="F44" s="41" t="s">
        <v>147</v>
      </c>
      <c r="G44" s="30" t="s">
        <v>200</v>
      </c>
      <c r="H44" s="20" t="s">
        <v>268</v>
      </c>
      <c r="I44" s="20" t="s">
        <v>268</v>
      </c>
      <c r="J44" s="20">
        <v>3500000000</v>
      </c>
      <c r="K44" s="20">
        <v>3430847534</v>
      </c>
      <c r="L44" s="38" t="s">
        <v>148</v>
      </c>
      <c r="M44" s="38">
        <v>9</v>
      </c>
      <c r="N44" s="20" t="s">
        <v>268</v>
      </c>
      <c r="O44" s="21" t="s">
        <v>148</v>
      </c>
      <c r="P44" s="21" t="s">
        <v>148</v>
      </c>
      <c r="Q44" s="19" t="s">
        <v>179</v>
      </c>
      <c r="R44" s="19" t="s">
        <v>180</v>
      </c>
      <c r="S44" s="19" t="s">
        <v>268</v>
      </c>
    </row>
    <row r="45" spans="1:19" ht="408" x14ac:dyDescent="0.25">
      <c r="A45" s="59"/>
      <c r="B45" s="55"/>
      <c r="C45" s="44"/>
      <c r="D45" s="19" t="s">
        <v>260</v>
      </c>
      <c r="E45" s="33" t="s">
        <v>235</v>
      </c>
      <c r="F45" s="41" t="s">
        <v>118</v>
      </c>
      <c r="G45" s="30" t="s">
        <v>201</v>
      </c>
      <c r="H45" s="36" t="s">
        <v>181</v>
      </c>
      <c r="I45" s="36" t="s">
        <v>181</v>
      </c>
      <c r="J45" s="36" t="s">
        <v>182</v>
      </c>
      <c r="K45" s="36" t="s">
        <v>182</v>
      </c>
      <c r="L45" s="38" t="s">
        <v>147</v>
      </c>
      <c r="M45" s="38">
        <v>9</v>
      </c>
      <c r="N45" s="38" t="s">
        <v>268</v>
      </c>
      <c r="O45" s="21" t="s">
        <v>148</v>
      </c>
      <c r="P45" s="21" t="s">
        <v>148</v>
      </c>
      <c r="Q45" s="21" t="s">
        <v>292</v>
      </c>
      <c r="R45" s="21" t="s">
        <v>202</v>
      </c>
      <c r="S45" s="19" t="s">
        <v>268</v>
      </c>
    </row>
    <row r="46" spans="1:19" ht="25.5" x14ac:dyDescent="0.2">
      <c r="A46" s="59"/>
      <c r="B46" s="55"/>
      <c r="C46" s="44"/>
      <c r="D46" s="19" t="s">
        <v>261</v>
      </c>
      <c r="E46" s="33" t="s">
        <v>235</v>
      </c>
      <c r="F46" s="41" t="s">
        <v>147</v>
      </c>
      <c r="G46" s="42" t="s">
        <v>240</v>
      </c>
      <c r="H46" s="20">
        <v>1236906657</v>
      </c>
      <c r="I46" s="20">
        <v>1236906657</v>
      </c>
      <c r="J46" s="20">
        <v>4283688541</v>
      </c>
      <c r="K46" s="20">
        <v>0</v>
      </c>
      <c r="L46" s="38" t="s">
        <v>148</v>
      </c>
      <c r="M46" s="38">
        <v>9</v>
      </c>
      <c r="N46" s="38" t="s">
        <v>183</v>
      </c>
      <c r="O46" s="21" t="s">
        <v>148</v>
      </c>
      <c r="P46" s="21" t="s">
        <v>148</v>
      </c>
      <c r="Q46" s="21" t="s">
        <v>268</v>
      </c>
      <c r="R46" s="25" t="s">
        <v>129</v>
      </c>
      <c r="S46" s="19" t="s">
        <v>268</v>
      </c>
    </row>
    <row r="47" spans="1:19" ht="63.75" x14ac:dyDescent="0.25">
      <c r="A47" s="59"/>
      <c r="B47" s="55"/>
      <c r="C47" s="44"/>
      <c r="D47" s="19" t="s">
        <v>262</v>
      </c>
      <c r="E47" s="33" t="s">
        <v>235</v>
      </c>
      <c r="F47" s="19" t="s">
        <v>178</v>
      </c>
      <c r="G47" s="30" t="s">
        <v>203</v>
      </c>
      <c r="H47" s="82">
        <v>1000000000</v>
      </c>
      <c r="I47" s="82">
        <v>1000000000</v>
      </c>
      <c r="J47" s="82">
        <v>2000000000</v>
      </c>
      <c r="K47" s="82"/>
      <c r="L47" s="19" t="s">
        <v>148</v>
      </c>
      <c r="M47" s="19" t="s">
        <v>184</v>
      </c>
      <c r="N47" s="19">
        <v>8</v>
      </c>
      <c r="O47" s="21" t="s">
        <v>148</v>
      </c>
      <c r="P47" s="19"/>
      <c r="Q47" s="19"/>
      <c r="R47" s="19"/>
      <c r="S47" s="19"/>
    </row>
    <row r="48" spans="1:19" ht="255" x14ac:dyDescent="0.25">
      <c r="A48" s="59"/>
      <c r="B48" s="55"/>
      <c r="C48" s="44"/>
      <c r="D48" s="19" t="s">
        <v>195</v>
      </c>
      <c r="E48" s="33" t="s">
        <v>235</v>
      </c>
      <c r="F48" s="19" t="s">
        <v>178</v>
      </c>
      <c r="G48" s="30" t="s">
        <v>204</v>
      </c>
      <c r="H48" s="20" t="s">
        <v>268</v>
      </c>
      <c r="I48" s="20" t="s">
        <v>268</v>
      </c>
      <c r="J48" s="35">
        <v>1400000000</v>
      </c>
      <c r="K48" s="35">
        <v>1400000000</v>
      </c>
      <c r="L48" s="19" t="s">
        <v>147</v>
      </c>
      <c r="M48" s="19" t="s">
        <v>185</v>
      </c>
      <c r="N48" s="19" t="s">
        <v>186</v>
      </c>
      <c r="O48" s="21" t="s">
        <v>148</v>
      </c>
      <c r="P48" s="21" t="s">
        <v>148</v>
      </c>
      <c r="Q48" s="21" t="s">
        <v>268</v>
      </c>
      <c r="R48" s="20" t="s">
        <v>268</v>
      </c>
      <c r="S48" s="19" t="s">
        <v>268</v>
      </c>
    </row>
    <row r="49" spans="1:19" ht="63.75" x14ac:dyDescent="0.25">
      <c r="A49" s="59"/>
      <c r="B49" s="55"/>
      <c r="C49" s="44"/>
      <c r="D49" s="19" t="s">
        <v>263</v>
      </c>
      <c r="E49" s="33" t="s">
        <v>235</v>
      </c>
      <c r="F49" s="19" t="s">
        <v>178</v>
      </c>
      <c r="G49" s="30" t="s">
        <v>205</v>
      </c>
      <c r="H49" s="35"/>
      <c r="I49" s="83">
        <f>1480000000+1110000000</f>
        <v>2590000000</v>
      </c>
      <c r="J49" s="83">
        <v>3700000000</v>
      </c>
      <c r="K49" s="35">
        <v>0</v>
      </c>
      <c r="L49" s="19" t="s">
        <v>148</v>
      </c>
      <c r="M49" s="19" t="s">
        <v>187</v>
      </c>
      <c r="N49" s="19" t="s">
        <v>268</v>
      </c>
      <c r="O49" s="21" t="s">
        <v>148</v>
      </c>
      <c r="P49" s="21" t="s">
        <v>148</v>
      </c>
      <c r="Q49" s="30" t="s">
        <v>188</v>
      </c>
      <c r="R49" s="30" t="s">
        <v>189</v>
      </c>
      <c r="S49" s="30"/>
    </row>
    <row r="50" spans="1:19" ht="51.95" customHeight="1" x14ac:dyDescent="0.25">
      <c r="A50" s="59"/>
      <c r="B50" s="50" t="s">
        <v>38</v>
      </c>
      <c r="C50" s="50"/>
      <c r="D50" s="19" t="s">
        <v>196</v>
      </c>
      <c r="E50" s="33" t="s">
        <v>235</v>
      </c>
      <c r="F50" s="38" t="s">
        <v>178</v>
      </c>
      <c r="G50" s="30" t="s">
        <v>293</v>
      </c>
      <c r="H50" s="36">
        <v>165000000</v>
      </c>
      <c r="I50" s="36">
        <v>165000000</v>
      </c>
      <c r="J50" s="36">
        <v>147000000</v>
      </c>
      <c r="K50" s="36">
        <v>143000000</v>
      </c>
      <c r="L50" s="38" t="s">
        <v>148</v>
      </c>
      <c r="M50" s="38">
        <v>9</v>
      </c>
      <c r="N50" s="38" t="s">
        <v>268</v>
      </c>
      <c r="O50" s="21" t="s">
        <v>148</v>
      </c>
      <c r="P50" s="21" t="s">
        <v>148</v>
      </c>
      <c r="Q50" s="33" t="s">
        <v>206</v>
      </c>
      <c r="R50" s="33" t="s">
        <v>190</v>
      </c>
      <c r="S50" s="43"/>
    </row>
    <row r="51" spans="1:19" ht="89.25" x14ac:dyDescent="0.25">
      <c r="A51" s="59"/>
      <c r="B51" s="51"/>
      <c r="C51" s="51"/>
      <c r="D51" s="19" t="s">
        <v>191</v>
      </c>
      <c r="E51" s="33" t="s">
        <v>235</v>
      </c>
      <c r="F51" s="38" t="s">
        <v>178</v>
      </c>
      <c r="G51" s="30" t="s">
        <v>207</v>
      </c>
      <c r="H51" s="36">
        <v>10968000000</v>
      </c>
      <c r="I51" s="36">
        <v>10841000000</v>
      </c>
      <c r="J51" s="36">
        <v>13428000000</v>
      </c>
      <c r="K51" s="36">
        <v>9683000000</v>
      </c>
      <c r="L51" s="38" t="s">
        <v>148</v>
      </c>
      <c r="M51" s="38">
        <v>10</v>
      </c>
      <c r="N51" s="38" t="s">
        <v>268</v>
      </c>
      <c r="O51" s="21" t="s">
        <v>148</v>
      </c>
      <c r="P51" s="21" t="s">
        <v>148</v>
      </c>
      <c r="Q51" s="33" t="s">
        <v>192</v>
      </c>
      <c r="R51" s="33" t="s">
        <v>193</v>
      </c>
      <c r="S51" s="33" t="s">
        <v>208</v>
      </c>
    </row>
    <row r="52" spans="1:19" ht="89.25" x14ac:dyDescent="0.25">
      <c r="A52" s="59"/>
      <c r="B52" s="55"/>
      <c r="C52" s="44"/>
      <c r="D52" s="19" t="s">
        <v>264</v>
      </c>
      <c r="E52" s="33" t="s">
        <v>235</v>
      </c>
      <c r="F52" s="19" t="s">
        <v>178</v>
      </c>
      <c r="G52" s="30" t="s">
        <v>209</v>
      </c>
      <c r="H52" s="20" t="s">
        <v>268</v>
      </c>
      <c r="I52" s="20" t="s">
        <v>268</v>
      </c>
      <c r="J52" s="20">
        <v>1357721704</v>
      </c>
      <c r="K52" s="20">
        <v>1357721704</v>
      </c>
      <c r="L52" s="38" t="s">
        <v>148</v>
      </c>
      <c r="M52" s="38">
        <v>8</v>
      </c>
      <c r="N52" s="38">
        <v>2</v>
      </c>
      <c r="O52" s="21" t="s">
        <v>148</v>
      </c>
      <c r="P52" s="21" t="s">
        <v>148</v>
      </c>
      <c r="Q52" s="21" t="s">
        <v>268</v>
      </c>
      <c r="R52" s="20" t="s">
        <v>268</v>
      </c>
      <c r="S52" s="19" t="s">
        <v>268</v>
      </c>
    </row>
    <row r="53" spans="1:19" ht="102" x14ac:dyDescent="0.25">
      <c r="A53" s="59"/>
      <c r="B53" s="55"/>
      <c r="C53" s="44"/>
      <c r="D53" s="19" t="s">
        <v>265</v>
      </c>
      <c r="E53" s="33" t="s">
        <v>235</v>
      </c>
      <c r="F53" s="19" t="s">
        <v>178</v>
      </c>
      <c r="G53" s="30" t="s">
        <v>210</v>
      </c>
      <c r="H53" s="20" t="s">
        <v>268</v>
      </c>
      <c r="I53" s="20" t="s">
        <v>268</v>
      </c>
      <c r="J53" s="20">
        <v>3000000000</v>
      </c>
      <c r="K53" s="20">
        <v>3000000000</v>
      </c>
      <c r="L53" s="38" t="s">
        <v>148</v>
      </c>
      <c r="M53" s="38">
        <v>4</v>
      </c>
      <c r="N53" s="38">
        <v>2</v>
      </c>
      <c r="O53" s="21" t="s">
        <v>148</v>
      </c>
      <c r="P53" s="21" t="s">
        <v>148</v>
      </c>
      <c r="Q53" s="21" t="s">
        <v>268</v>
      </c>
      <c r="R53" s="20" t="s">
        <v>268</v>
      </c>
      <c r="S53" s="19" t="s">
        <v>268</v>
      </c>
    </row>
    <row r="54" spans="1:19" ht="63.75" x14ac:dyDescent="0.25">
      <c r="A54" s="59"/>
      <c r="B54" s="55"/>
      <c r="C54" s="44"/>
      <c r="D54" s="19" t="s">
        <v>266</v>
      </c>
      <c r="E54" s="33" t="s">
        <v>235</v>
      </c>
      <c r="F54" s="19" t="s">
        <v>178</v>
      </c>
      <c r="G54" s="30" t="s">
        <v>211</v>
      </c>
      <c r="H54" s="20" t="s">
        <v>268</v>
      </c>
      <c r="I54" s="20" t="s">
        <v>268</v>
      </c>
      <c r="J54" s="20">
        <v>1000000000</v>
      </c>
      <c r="K54" s="20">
        <v>1000000000</v>
      </c>
      <c r="L54" s="38" t="s">
        <v>148</v>
      </c>
      <c r="M54" s="38">
        <v>4</v>
      </c>
      <c r="N54" s="38">
        <v>2</v>
      </c>
      <c r="O54" s="21" t="s">
        <v>148</v>
      </c>
      <c r="P54" s="21" t="s">
        <v>148</v>
      </c>
      <c r="Q54" s="21" t="s">
        <v>268</v>
      </c>
      <c r="R54" s="20" t="s">
        <v>268</v>
      </c>
      <c r="S54" s="19" t="s">
        <v>268</v>
      </c>
    </row>
    <row r="55" spans="1:19" ht="51.75" thickBot="1" x14ac:dyDescent="0.3">
      <c r="A55" s="60"/>
      <c r="B55" s="58"/>
      <c r="C55" s="45"/>
      <c r="D55" s="19" t="s">
        <v>267</v>
      </c>
      <c r="E55" s="33" t="s">
        <v>235</v>
      </c>
      <c r="F55" s="19" t="s">
        <v>178</v>
      </c>
      <c r="G55" s="30" t="s">
        <v>194</v>
      </c>
      <c r="H55" s="20" t="s">
        <v>268</v>
      </c>
      <c r="I55" s="20" t="s">
        <v>268</v>
      </c>
      <c r="J55" s="20">
        <f>+K55+13298788527</f>
        <v>15580707303</v>
      </c>
      <c r="K55" s="20">
        <v>2281918776</v>
      </c>
      <c r="L55" s="38" t="s">
        <v>148</v>
      </c>
      <c r="M55" s="38">
        <v>4</v>
      </c>
      <c r="N55" s="38">
        <v>2</v>
      </c>
      <c r="O55" s="21" t="s">
        <v>148</v>
      </c>
      <c r="P55" s="21" t="s">
        <v>148</v>
      </c>
      <c r="Q55" s="21" t="s">
        <v>268</v>
      </c>
      <c r="R55" s="20" t="s">
        <v>268</v>
      </c>
      <c r="S55" s="19" t="s">
        <v>268</v>
      </c>
    </row>
  </sheetData>
  <autoFilter ref="A4:S55"/>
  <mergeCells count="27">
    <mergeCell ref="A2:S2"/>
    <mergeCell ref="H3:K3"/>
    <mergeCell ref="A3:A4"/>
    <mergeCell ref="B3:B4"/>
    <mergeCell ref="D3:D4"/>
    <mergeCell ref="C3:C4"/>
    <mergeCell ref="M3:P3"/>
    <mergeCell ref="Q3:S3"/>
    <mergeCell ref="E3:E4"/>
    <mergeCell ref="A5:A13"/>
    <mergeCell ref="B9:B10"/>
    <mergeCell ref="B52:B55"/>
    <mergeCell ref="A38:A55"/>
    <mergeCell ref="B50:B51"/>
    <mergeCell ref="A28:A37"/>
    <mergeCell ref="B26:B27"/>
    <mergeCell ref="B5:B8"/>
    <mergeCell ref="C50:C51"/>
    <mergeCell ref="C22:C25"/>
    <mergeCell ref="B28:B32"/>
    <mergeCell ref="C28:C32"/>
    <mergeCell ref="A14:A27"/>
    <mergeCell ref="B39:B49"/>
    <mergeCell ref="B14:B16"/>
    <mergeCell ref="B20:B21"/>
    <mergeCell ref="B17:B19"/>
    <mergeCell ref="B22:B25"/>
  </mergeCells>
  <pageMargins left="0.7" right="0.7" top="0.75" bottom="0.75" header="0.3" footer="0.3"/>
  <pageSetup scale="8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20"/>
  <sheetViews>
    <sheetView showGridLines="0" zoomScale="80" zoomScaleNormal="80" workbookViewId="0">
      <selection activeCell="C12" sqref="C12"/>
    </sheetView>
  </sheetViews>
  <sheetFormatPr baseColWidth="10" defaultRowHeight="15" x14ac:dyDescent="0.25"/>
  <cols>
    <col min="2" max="2" width="17" customWidth="1"/>
    <col min="3" max="3" width="70.85546875" customWidth="1"/>
  </cols>
  <sheetData>
    <row r="1" spans="2:3" ht="15.75" thickBot="1" x14ac:dyDescent="0.3"/>
    <row r="2" spans="2:3" ht="58.5" customHeight="1" thickBot="1" x14ac:dyDescent="0.3">
      <c r="B2" s="72" t="s">
        <v>42</v>
      </c>
      <c r="C2" s="73"/>
    </row>
    <row r="3" spans="2:3" s="1" customFormat="1" ht="29.45" customHeight="1" thickBot="1" x14ac:dyDescent="0.3">
      <c r="B3" s="4" t="s">
        <v>43</v>
      </c>
      <c r="C3" s="4" t="s">
        <v>0</v>
      </c>
    </row>
    <row r="4" spans="2:3" x14ac:dyDescent="0.25">
      <c r="B4" s="6">
        <v>1</v>
      </c>
      <c r="C4" s="5" t="s">
        <v>10</v>
      </c>
    </row>
    <row r="5" spans="2:3" x14ac:dyDescent="0.25">
      <c r="B5" s="7">
        <v>2</v>
      </c>
      <c r="C5" s="2" t="s">
        <v>11</v>
      </c>
    </row>
    <row r="6" spans="2:3" x14ac:dyDescent="0.25">
      <c r="B6" s="7">
        <v>3</v>
      </c>
      <c r="C6" s="2" t="s">
        <v>9</v>
      </c>
    </row>
    <row r="7" spans="2:3" x14ac:dyDescent="0.25">
      <c r="B7" s="6">
        <v>4</v>
      </c>
      <c r="C7" s="2" t="s">
        <v>12</v>
      </c>
    </row>
    <row r="8" spans="2:3" x14ac:dyDescent="0.25">
      <c r="B8" s="7">
        <v>5</v>
      </c>
      <c r="C8" s="2" t="s">
        <v>13</v>
      </c>
    </row>
    <row r="9" spans="2:3" x14ac:dyDescent="0.25">
      <c r="B9" s="7">
        <v>6</v>
      </c>
      <c r="C9" s="2" t="s">
        <v>14</v>
      </c>
    </row>
    <row r="10" spans="2:3" x14ac:dyDescent="0.25">
      <c r="B10" s="6">
        <v>7</v>
      </c>
      <c r="C10" s="2" t="s">
        <v>15</v>
      </c>
    </row>
    <row r="11" spans="2:3" x14ac:dyDescent="0.25">
      <c r="B11" s="7">
        <v>8</v>
      </c>
      <c r="C11" s="2" t="s">
        <v>16</v>
      </c>
    </row>
    <row r="12" spans="2:3" x14ac:dyDescent="0.25">
      <c r="B12" s="7">
        <v>9</v>
      </c>
      <c r="C12" s="2" t="s">
        <v>17</v>
      </c>
    </row>
    <row r="13" spans="2:3" x14ac:dyDescent="0.25">
      <c r="B13" s="6">
        <v>10</v>
      </c>
      <c r="C13" s="2" t="s">
        <v>18</v>
      </c>
    </row>
    <row r="14" spans="2:3" x14ac:dyDescent="0.25">
      <c r="B14" s="7">
        <v>11</v>
      </c>
      <c r="C14" s="2" t="s">
        <v>20</v>
      </c>
    </row>
    <row r="15" spans="2:3" x14ac:dyDescent="0.25">
      <c r="B15" s="7">
        <v>12</v>
      </c>
      <c r="C15" s="2" t="s">
        <v>19</v>
      </c>
    </row>
    <row r="16" spans="2:3" x14ac:dyDescent="0.25">
      <c r="B16" s="6">
        <v>13</v>
      </c>
      <c r="C16" s="2" t="s">
        <v>21</v>
      </c>
    </row>
    <row r="17" spans="2:3" x14ac:dyDescent="0.25">
      <c r="B17" s="7">
        <v>14</v>
      </c>
      <c r="C17" s="2" t="s">
        <v>22</v>
      </c>
    </row>
    <row r="18" spans="2:3" x14ac:dyDescent="0.25">
      <c r="B18" s="7">
        <v>15</v>
      </c>
      <c r="C18" s="2" t="s">
        <v>23</v>
      </c>
    </row>
    <row r="19" spans="2:3" x14ac:dyDescent="0.25">
      <c r="B19" s="6">
        <v>16</v>
      </c>
      <c r="C19" s="2" t="s">
        <v>24</v>
      </c>
    </row>
    <row r="20" spans="2:3" ht="15.75" thickBot="1" x14ac:dyDescent="0.3">
      <c r="B20" s="8">
        <v>17</v>
      </c>
      <c r="C20" s="3" t="s">
        <v>25</v>
      </c>
    </row>
  </sheetData>
  <mergeCells count="1">
    <mergeCell ref="B2:C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1"/>
  <sheetViews>
    <sheetView showGridLines="0" zoomScale="80" zoomScaleNormal="80" workbookViewId="0">
      <selection activeCell="C11" sqref="C11"/>
    </sheetView>
  </sheetViews>
  <sheetFormatPr baseColWidth="10" defaultRowHeight="15" x14ac:dyDescent="0.25"/>
  <cols>
    <col min="2" max="2" width="17" customWidth="1"/>
    <col min="3" max="3" width="80.85546875" customWidth="1"/>
  </cols>
  <sheetData>
    <row r="1" spans="2:3" ht="15.75" thickBot="1" x14ac:dyDescent="0.3"/>
    <row r="2" spans="2:3" ht="58.5" customHeight="1" thickBot="1" x14ac:dyDescent="0.3">
      <c r="B2" s="72" t="s">
        <v>44</v>
      </c>
      <c r="C2" s="73"/>
    </row>
    <row r="3" spans="2:3" s="1" customFormat="1" ht="29.45" customHeight="1" thickBot="1" x14ac:dyDescent="0.3">
      <c r="B3" s="4" t="s">
        <v>45</v>
      </c>
      <c r="C3" s="4" t="s">
        <v>46</v>
      </c>
    </row>
    <row r="4" spans="2:3" x14ac:dyDescent="0.25">
      <c r="B4" s="6">
        <v>1</v>
      </c>
      <c r="C4" s="5" t="s">
        <v>1</v>
      </c>
    </row>
    <row r="5" spans="2:3" x14ac:dyDescent="0.25">
      <c r="B5" s="7">
        <v>2</v>
      </c>
      <c r="C5" s="2" t="s">
        <v>2</v>
      </c>
    </row>
    <row r="6" spans="2:3" x14ac:dyDescent="0.25">
      <c r="B6" s="7">
        <v>3</v>
      </c>
      <c r="C6" s="2" t="s">
        <v>4</v>
      </c>
    </row>
    <row r="7" spans="2:3" x14ac:dyDescent="0.25">
      <c r="B7" s="6">
        <v>4</v>
      </c>
      <c r="C7" s="2" t="s">
        <v>5</v>
      </c>
    </row>
    <row r="8" spans="2:3" x14ac:dyDescent="0.25">
      <c r="B8" s="7">
        <v>5</v>
      </c>
      <c r="C8" s="2" t="s">
        <v>6</v>
      </c>
    </row>
    <row r="9" spans="2:3" x14ac:dyDescent="0.25">
      <c r="B9" s="7">
        <v>6</v>
      </c>
      <c r="C9" s="2" t="s">
        <v>3</v>
      </c>
    </row>
    <row r="10" spans="2:3" x14ac:dyDescent="0.25">
      <c r="B10" s="6">
        <v>7</v>
      </c>
      <c r="C10" s="2" t="s">
        <v>7</v>
      </c>
    </row>
    <row r="11" spans="2:3" ht="15.75" thickBot="1" x14ac:dyDescent="0.3">
      <c r="B11" s="8">
        <v>8</v>
      </c>
      <c r="C11" s="3" t="s">
        <v>8</v>
      </c>
    </row>
  </sheetData>
  <mergeCells count="1">
    <mergeCell ref="B2:C2"/>
  </mergeCells>
  <dataValidations count="1">
    <dataValidation allowBlank="1" showInputMessage="1" showErrorMessage="1" promptTitle="Garantía de Derechos" sqref="C4:C11"/>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0"/>
  <sheetViews>
    <sheetView showGridLines="0" topLeftCell="B1" zoomScale="60" zoomScaleNormal="60" zoomScaleSheetLayoutView="40" workbookViewId="0">
      <pane xSplit="2" ySplit="3" topLeftCell="D4" activePane="bottomRight" state="frozen"/>
      <selection activeCell="B1" sqref="B1"/>
      <selection pane="topRight" activeCell="D1" sqref="D1"/>
      <selection pane="bottomLeft" activeCell="B4" sqref="B4"/>
      <selection pane="bottomRight" activeCell="D4" sqref="D4"/>
    </sheetView>
  </sheetViews>
  <sheetFormatPr baseColWidth="10" defaultRowHeight="15" x14ac:dyDescent="0.25"/>
  <cols>
    <col min="2" max="2" width="26.140625" style="9" customWidth="1"/>
    <col min="3" max="3" width="99.7109375" style="10" customWidth="1"/>
    <col min="4" max="4" width="61.140625" style="10" customWidth="1"/>
    <col min="5" max="6" width="43.28515625" style="10" customWidth="1"/>
  </cols>
  <sheetData>
    <row r="1" spans="2:6" ht="15.75" thickBot="1" x14ac:dyDescent="0.3"/>
    <row r="2" spans="2:6" ht="58.5" customHeight="1" thickBot="1" x14ac:dyDescent="0.3">
      <c r="B2" s="74" t="s">
        <v>47</v>
      </c>
      <c r="C2" s="74"/>
      <c r="D2" s="74"/>
      <c r="E2" s="74"/>
      <c r="F2" s="74"/>
    </row>
    <row r="3" spans="2:6" s="1" customFormat="1" ht="29.45" customHeight="1" thickBot="1" x14ac:dyDescent="0.3">
      <c r="B3" s="4" t="s">
        <v>48</v>
      </c>
      <c r="C3" s="4" t="s">
        <v>49</v>
      </c>
      <c r="D3" s="4" t="s">
        <v>59</v>
      </c>
      <c r="E3" s="4" t="s">
        <v>60</v>
      </c>
      <c r="F3" s="4" t="s">
        <v>61</v>
      </c>
    </row>
    <row r="4" spans="2:6" ht="33" x14ac:dyDescent="0.25">
      <c r="B4" s="11">
        <v>1</v>
      </c>
      <c r="C4" s="12" t="s">
        <v>50</v>
      </c>
      <c r="D4" s="12" t="s">
        <v>62</v>
      </c>
      <c r="E4" s="12" t="s">
        <v>63</v>
      </c>
      <c r="F4" s="12" t="s">
        <v>64</v>
      </c>
    </row>
    <row r="5" spans="2:6" ht="33" x14ac:dyDescent="0.25">
      <c r="B5" s="11">
        <v>1</v>
      </c>
      <c r="C5" s="12" t="s">
        <v>50</v>
      </c>
      <c r="D5" s="12" t="s">
        <v>62</v>
      </c>
      <c r="E5" s="12" t="s">
        <v>63</v>
      </c>
      <c r="F5" s="12" t="s">
        <v>65</v>
      </c>
    </row>
    <row r="6" spans="2:6" ht="49.5" x14ac:dyDescent="0.25">
      <c r="B6" s="11">
        <v>1</v>
      </c>
      <c r="C6" s="12" t="s">
        <v>98</v>
      </c>
      <c r="D6" s="12" t="s">
        <v>66</v>
      </c>
      <c r="E6" s="12" t="s">
        <v>67</v>
      </c>
      <c r="F6" s="12" t="s">
        <v>68</v>
      </c>
    </row>
    <row r="7" spans="2:6" ht="49.5" x14ac:dyDescent="0.25">
      <c r="B7" s="11">
        <v>1</v>
      </c>
      <c r="C7" s="12" t="s">
        <v>98</v>
      </c>
      <c r="D7" s="12" t="s">
        <v>66</v>
      </c>
      <c r="E7" s="12" t="s">
        <v>67</v>
      </c>
      <c r="F7" s="12" t="s">
        <v>69</v>
      </c>
    </row>
    <row r="8" spans="2:6" ht="71.25" x14ac:dyDescent="0.25">
      <c r="B8" s="11">
        <v>2</v>
      </c>
      <c r="C8" s="12" t="s">
        <v>97</v>
      </c>
      <c r="D8" s="12" t="s">
        <v>70</v>
      </c>
      <c r="E8" s="12" t="s">
        <v>71</v>
      </c>
      <c r="F8" s="12" t="s">
        <v>72</v>
      </c>
    </row>
    <row r="9" spans="2:6" ht="71.25" x14ac:dyDescent="0.25">
      <c r="B9" s="11">
        <v>2</v>
      </c>
      <c r="C9" s="12" t="s">
        <v>97</v>
      </c>
      <c r="D9" s="12" t="s">
        <v>70</v>
      </c>
      <c r="E9" s="12" t="s">
        <v>73</v>
      </c>
      <c r="F9" s="12" t="s">
        <v>74</v>
      </c>
    </row>
    <row r="10" spans="2:6" ht="71.25" x14ac:dyDescent="0.25">
      <c r="B10" s="11">
        <v>2</v>
      </c>
      <c r="C10" s="12" t="s">
        <v>97</v>
      </c>
      <c r="D10" s="12" t="s">
        <v>70</v>
      </c>
      <c r="E10" s="12" t="s">
        <v>75</v>
      </c>
      <c r="F10" s="12" t="s">
        <v>76</v>
      </c>
    </row>
    <row r="11" spans="2:6" ht="99" x14ac:dyDescent="0.25">
      <c r="B11" s="11">
        <v>2</v>
      </c>
      <c r="C11" s="12" t="s">
        <v>51</v>
      </c>
      <c r="D11" s="12" t="s">
        <v>70</v>
      </c>
      <c r="E11" s="12" t="s">
        <v>77</v>
      </c>
      <c r="F11" s="12" t="s">
        <v>78</v>
      </c>
    </row>
    <row r="12" spans="2:6" ht="99" x14ac:dyDescent="0.25">
      <c r="B12" s="11">
        <v>2</v>
      </c>
      <c r="C12" s="12" t="s">
        <v>51</v>
      </c>
      <c r="D12" s="12" t="s">
        <v>70</v>
      </c>
      <c r="E12" s="12" t="s">
        <v>77</v>
      </c>
      <c r="F12" s="12" t="s">
        <v>79</v>
      </c>
    </row>
    <row r="13" spans="2:6" ht="99" x14ac:dyDescent="0.25">
      <c r="B13" s="11">
        <v>2</v>
      </c>
      <c r="C13" s="12" t="s">
        <v>52</v>
      </c>
      <c r="D13" s="12" t="s">
        <v>70</v>
      </c>
      <c r="E13" s="12" t="s">
        <v>80</v>
      </c>
      <c r="F13" s="12" t="s">
        <v>81</v>
      </c>
    </row>
    <row r="14" spans="2:6" ht="78.75" x14ac:dyDescent="0.25">
      <c r="B14" s="11">
        <v>2</v>
      </c>
      <c r="C14" s="12" t="s">
        <v>55</v>
      </c>
      <c r="D14" s="12" t="s">
        <v>70</v>
      </c>
      <c r="E14" s="12" t="s">
        <v>82</v>
      </c>
      <c r="F14" s="12" t="s">
        <v>83</v>
      </c>
    </row>
    <row r="15" spans="2:6" ht="78.75" x14ac:dyDescent="0.25">
      <c r="B15" s="11">
        <v>2</v>
      </c>
      <c r="C15" s="12" t="s">
        <v>55</v>
      </c>
      <c r="D15" s="12" t="s">
        <v>70</v>
      </c>
      <c r="E15" s="12" t="s">
        <v>84</v>
      </c>
      <c r="F15" s="12" t="s">
        <v>85</v>
      </c>
    </row>
    <row r="16" spans="2:6" ht="99" x14ac:dyDescent="0.25">
      <c r="B16" s="11">
        <v>2</v>
      </c>
      <c r="C16" s="12" t="s">
        <v>55</v>
      </c>
      <c r="D16" s="12" t="s">
        <v>70</v>
      </c>
      <c r="E16" s="12" t="s">
        <v>53</v>
      </c>
      <c r="F16" s="12" t="s">
        <v>86</v>
      </c>
    </row>
    <row r="17" spans="2:6" ht="82.5" x14ac:dyDescent="0.25">
      <c r="B17" s="11">
        <v>2</v>
      </c>
      <c r="C17" s="12" t="s">
        <v>54</v>
      </c>
      <c r="D17" s="12" t="s">
        <v>87</v>
      </c>
      <c r="E17" s="12" t="s">
        <v>88</v>
      </c>
      <c r="F17" s="12" t="s">
        <v>89</v>
      </c>
    </row>
    <row r="18" spans="2:6" ht="124.5" x14ac:dyDescent="0.25">
      <c r="B18" s="11">
        <v>6</v>
      </c>
      <c r="C18" s="12" t="s">
        <v>56</v>
      </c>
      <c r="D18" s="12" t="s">
        <v>90</v>
      </c>
      <c r="E18" s="12" t="s">
        <v>91</v>
      </c>
      <c r="F18" s="12" t="s">
        <v>92</v>
      </c>
    </row>
    <row r="19" spans="2:6" ht="124.5" x14ac:dyDescent="0.25">
      <c r="B19" s="11">
        <v>6</v>
      </c>
      <c r="C19" s="12" t="s">
        <v>57</v>
      </c>
      <c r="D19" s="12" t="s">
        <v>90</v>
      </c>
      <c r="E19" s="12" t="s">
        <v>91</v>
      </c>
      <c r="F19" s="12" t="s">
        <v>93</v>
      </c>
    </row>
    <row r="20" spans="2:6" ht="125.25" thickBot="1" x14ac:dyDescent="0.3">
      <c r="B20" s="13">
        <v>6</v>
      </c>
      <c r="C20" s="14" t="s">
        <v>58</v>
      </c>
      <c r="D20" s="14" t="s">
        <v>90</v>
      </c>
      <c r="E20" s="14" t="s">
        <v>91</v>
      </c>
      <c r="F20" s="14" t="s">
        <v>94</v>
      </c>
    </row>
  </sheetData>
  <mergeCells count="1">
    <mergeCell ref="B2:F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19A8D17453E144DB90A51D3FD949CF1" ma:contentTypeVersion="11" ma:contentTypeDescription="Crear nuevo documento." ma:contentTypeScope="" ma:versionID="1c4be3308993cde6da99e35f34bcfe29">
  <xsd:schema xmlns:xsd="http://www.w3.org/2001/XMLSchema" xmlns:xs="http://www.w3.org/2001/XMLSchema" xmlns:p="http://schemas.microsoft.com/office/2006/metadata/properties" xmlns:ns1="http://schemas.microsoft.com/sharepoint/v3" xmlns:ns3="48bc7bbb-cc63-41ed-b661-4a48bd2031da" xmlns:ns4="e8e88dbe-cd76-46c6-929e-ec160c633617" targetNamespace="http://schemas.microsoft.com/office/2006/metadata/properties" ma:root="true" ma:fieldsID="617fedbf950a78f214acdea4eb1764bc" ns1:_="" ns3:_="" ns4:_="">
    <xsd:import namespace="http://schemas.microsoft.com/sharepoint/v3"/>
    <xsd:import namespace="48bc7bbb-cc63-41ed-b661-4a48bd2031da"/>
    <xsd:import namespace="e8e88dbe-cd76-46c6-929e-ec160c63361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Propiedades de la Directiva de cumplimiento unificado" ma:hidden="true" ma:internalName="_ip_UnifiedCompliancePolicyProperties">
      <xsd:simpleType>
        <xsd:restriction base="dms:Note"/>
      </xsd:simpleType>
    </xsd:element>
    <xsd:element name="_ip_UnifiedCompliancePolicyUIAction" ma:index="1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8bc7bbb-cc63-41ed-b661-4a48bd2031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e88dbe-cd76-46c6-929e-ec160c633617"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SharingHintHash" ma:index="14"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9884C0-A4F7-4B1D-B08A-64C35A9B4B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48bc7bbb-cc63-41ed-b661-4a48bd2031da"/>
    <ds:schemaRef ds:uri="e8e88dbe-cd76-46c6-929e-ec160c6336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696B21-5360-40CE-A125-ADBF23B76354}">
  <ds:schemaRefs>
    <ds:schemaRef ds:uri="http://schemas.microsoft.com/office/2006/documentManagement/types"/>
    <ds:schemaRef ds:uri="http://schemas.openxmlformats.org/package/2006/metadata/core-properties"/>
    <ds:schemaRef ds:uri="48bc7bbb-cc63-41ed-b661-4a48bd2031da"/>
    <ds:schemaRef ds:uri="http://purl.org/dc/elements/1.1/"/>
    <ds:schemaRef ds:uri="http://purl.org/dc/terms/"/>
    <ds:schemaRef ds:uri="http://schemas.microsoft.com/sharepoint/v3"/>
    <ds:schemaRef ds:uri="http://schemas.microsoft.com/office/2006/metadata/properties"/>
    <ds:schemaRef ds:uri="http://www.w3.org/XML/1998/namespace"/>
    <ds:schemaRef ds:uri="http://schemas.microsoft.com/office/infopath/2007/PartnerControls"/>
    <ds:schemaRef ds:uri="e8e88dbe-cd76-46c6-929e-ec160c633617"/>
    <ds:schemaRef ds:uri="http://purl.org/dc/dcmitype/"/>
  </ds:schemaRefs>
</ds:datastoreItem>
</file>

<file path=customXml/itemProps3.xml><?xml version="1.0" encoding="utf-8"?>
<ds:datastoreItem xmlns:ds="http://schemas.openxmlformats.org/officeDocument/2006/customXml" ds:itemID="{2030EF18-2B0C-434E-834D-18A9BB79270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Rendición de Cuentas</vt:lpstr>
      <vt:lpstr>ODS </vt:lpstr>
      <vt:lpstr>Garantía de Derechos</vt:lpstr>
      <vt:lpstr>Puntos de los Acuerdos de Paz</vt:lpstr>
      <vt:lpstr>'Rendición de Cuentas'!_Toc15030725</vt:lpstr>
      <vt:lpstr>'Rendición de Cuentas'!_Toc15030730</vt:lpstr>
      <vt:lpstr>'Rendición de Cuentas'!_Toc15030732</vt:lpstr>
      <vt:lpstr>'Rendición de Cuentas'!_Toc15030738</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Cindy Johana Orjuela Rodriguez</dc:creator>
  <cp:lastModifiedBy>USUARIO</cp:lastModifiedBy>
  <dcterms:created xsi:type="dcterms:W3CDTF">2019-07-31T13:28:53Z</dcterms:created>
  <dcterms:modified xsi:type="dcterms:W3CDTF">2019-10-11T17:19:40Z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0x010100419A8D17453E144DB90A51D3FD949CF1</vt:lpwstr>
  </property>
</Properties>
</file>