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andia\OD\ARCHIVOS\MINTIC\2019\PES\3T\"/>
    </mc:Choice>
  </mc:AlternateContent>
  <bookViews>
    <workbookView xWindow="0" yWindow="0" windowWidth="19200" windowHeight="6660"/>
  </bookViews>
  <sheets>
    <sheet name="Plan Estrategico Institucional" sheetId="1" r:id="rId1"/>
  </sheets>
  <externalReferences>
    <externalReference r:id="rId2"/>
    <externalReference r:id="rId3"/>
  </externalReferences>
  <definedNames>
    <definedName name="_xlnm._FilterDatabase" localSheetId="0" hidden="1">'Plan Estrategico Institucional'!$A$7:$X$91</definedName>
    <definedName name="_xlnm.Print_Area" localSheetId="0">'Plan Estrategico Institucional'!$A$1:$X$91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'Plan Estrategico Institucional'!$1:$7</definedName>
    <definedName name="xxxxxxx" localSheetId="0">#REF!</definedName>
    <definedName name="xxxxxxx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1" i="1" l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7" i="1"/>
  <c r="V16" i="1"/>
  <c r="V15" i="1"/>
  <c r="V14" i="1"/>
  <c r="V13" i="1"/>
  <c r="R12" i="1"/>
  <c r="V11" i="1"/>
  <c r="V10" i="1"/>
  <c r="V9" i="1"/>
  <c r="V8" i="1"/>
</calcChain>
</file>

<file path=xl/sharedStrings.xml><?xml version="1.0" encoding="utf-8"?>
<sst xmlns="http://schemas.openxmlformats.org/spreadsheetml/2006/main" count="743" uniqueCount="434">
  <si>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</si>
  <si>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</si>
  <si>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</si>
  <si>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</si>
  <si>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</si>
  <si>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</si>
  <si>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</si>
  <si>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</si>
  <si>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</si>
  <si>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2019 - cifras en millones</t>
  </si>
  <si>
    <t>Ejecución 2019 - cifras en millones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</si>
  <si>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</si>
  <si>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</si>
  <si>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</si>
  <si>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</si>
  <si>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</si>
  <si>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</si>
  <si>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Avance 3T-2019</t>
  </si>
  <si>
    <t>Meta 2020</t>
  </si>
  <si>
    <t>Meta 2021</t>
  </si>
  <si>
    <t>Meta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</si>
  <si>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</si>
  <si>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</si>
  <si>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</si>
  <si>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</si>
  <si>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</si>
  <si>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</si>
  <si>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</si>
  <si>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</si>
  <si>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</si>
  <si>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</si>
  <si>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</si>
  <si>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</si>
  <si>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</si>
  <si>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</si>
  <si>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</si>
  <si>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</si>
  <si>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</si>
  <si>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</si>
  <si>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</si>
  <si>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</si>
  <si>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</si>
  <si>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Actualización Normativa</t>
  </si>
  <si>
    <t>Actualizar la normatividad del sector TIC acorde con las mejores prácticas internacionales.</t>
  </si>
  <si>
    <t>17. Mejora Normativa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</si>
  <si>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</si>
  <si>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</si>
  <si>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</si>
  <si>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</si>
  <si>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</si>
  <si>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</si>
  <si>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</si>
  <si>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</si>
  <si>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09. Racionalización de trámites.</t>
  </si>
  <si>
    <t>Oferta de espectro para telecomunicaciones móviles</t>
  </si>
  <si>
    <t>Espectro ofertado (MHz)</t>
  </si>
  <si>
    <t>175°</t>
  </si>
  <si>
    <t>0°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</si>
  <si>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</si>
  <si>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</si>
  <si>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</si>
  <si>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</si>
  <si>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01. Planeación Institucional.
17. Mejora Normativa.</t>
  </si>
  <si>
    <t>Actualización modernización y competitividad del sector postal nacional</t>
  </si>
  <si>
    <t>Alianzas entre actores del comercio electrónico</t>
  </si>
  <si>
    <t>Alianzas Estratégicas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</si>
  <si>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</si>
  <si>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</si>
  <si>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</si>
  <si>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</si>
  <si>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</si>
  <si>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</si>
  <si>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</si>
  <si>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</si>
  <si>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07. Servicio al ciudadano.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</si>
  <si>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</si>
  <si>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</si>
  <si>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</si>
  <si>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</si>
  <si>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</si>
  <si>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</si>
  <si>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</si>
  <si>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</si>
  <si>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</si>
  <si>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</si>
  <si>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</si>
  <si>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</si>
  <si>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1°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</si>
  <si>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</si>
  <si>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</si>
  <si>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</si>
  <si>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</si>
  <si>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</si>
  <si>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</si>
  <si>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2. DESPACHO DEL VICEMINISTRO DE CONECTIVIDAD Y DIGITALIZACIÓN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</si>
  <si>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</si>
  <si>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</si>
  <si>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traves de los recursos del Sistema General de Regalías</t>
  </si>
  <si>
    <t>N.A</t>
  </si>
  <si>
    <t>Asistencia técnica a entidades territoriales en el marco del Sistema General de Regalías - SGR</t>
  </si>
  <si>
    <t>Número de asistencias técnicas realizadas a entidades territoriales</t>
  </si>
  <si>
    <t>Stock</t>
  </si>
  <si>
    <t>1. DESPACHO MINISTRO</t>
  </si>
  <si>
    <t>Apoyo a operadores públicos del servicio de televisión a nivel nacional</t>
  </si>
  <si>
    <t>Aumentar la capacidad en la prestación del servicio público de televisión</t>
  </si>
  <si>
    <t>01. Planeación Institucional.</t>
  </si>
  <si>
    <t>Financiación de la TV Educativa y cultural a cargo del Estado.</t>
  </si>
  <si>
    <t>Operadores públicos financiados</t>
  </si>
  <si>
    <t>2. DESPACHO DEL VICEMINISTRO DE CONECTIVIDAD Y DIGITALIZACIÓN°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</si>
  <si>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</si>
  <si>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</si>
  <si>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</si>
  <si>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</si>
  <si>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05. Transparencia, acceso a la información pública y lucha contra la corrupción.
08. Participación ciudadana en la gestión pública.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</si>
  <si>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</si>
  <si>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</si>
  <si>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</si>
  <si>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</si>
  <si>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</si>
  <si>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Aprovechamiento y promoción de soluciones tecnológicas de acceso público en las regiones del territorio   nacional</t>
  </si>
  <si>
    <t>Realizar la habilitación y promoción de soluciones tecnológicas para propiciar  el uso de las TIC°</t>
  </si>
  <si>
    <t>Espacios públicos para la promoción de las tic habilitados°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</si>
  <si>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</si>
  <si>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</si>
  <si>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</si>
  <si>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Fortalecimiento de capacidades regionales en desarrollo de política pública tic orientada hacia el cierre de brecha digital regional</t>
  </si>
  <si>
    <t>Servicio de seguimiento y monitoreo para el cierre de brecha digital regional</t>
  </si>
  <si>
    <t>Informes de recolección de datos realizados</t>
  </si>
  <si>
    <t>9.c. Aumentar significativamente el acceso a la tecnología de la información y las comunicaciones y esforzarse por proporcionar acceso universal y asequible a Internet en los países menos adelantados de aquí a 2020.
10.3 Garantizar la igualdad de oportunidades y reducir la desigualdad de resultados, incluso eliminando las leyes, políticas y prácticas discriminatorias y promoviendo legislaciones, políticas y medidas adecuadas a ese respecto.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</si>
  <si>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</si>
  <si>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</si>
  <si>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</si>
  <si>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</si>
  <si>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</si>
  <si>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</si>
  <si>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</si>
  <si>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</si>
  <si>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
4.a. Construir y adecuar instalaciones educativas que tengan en cuenta las necesidades de los niños y las personas con discapacidad y las diferencias de género, y que ofrezcan entornos de aprendizaje seguros, no violentos, inclusivos y eficaces para todos. 
(Proveer soluciones de acceso comunitario a Internet, en sedes educativas, de algunos centros poblados del país.)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</si>
  <si>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</si>
  <si>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</si>
  <si>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</si>
  <si>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</si>
  <si>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</si>
  <si>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</si>
  <si>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</si>
  <si>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</si>
  <si>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</si>
  <si>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</si>
  <si>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</si>
  <si>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</si>
  <si>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</si>
  <si>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</si>
  <si>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1.231°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</si>
  <si>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</si>
  <si>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</si>
  <si>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</si>
  <si>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</si>
  <si>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</si>
  <si>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</si>
  <si>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Programa de despliegue de la red de última milla en los municipios del país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</si>
  <si>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</si>
  <si>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</si>
  <si>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</si>
  <si>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</si>
  <si>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</si>
  <si>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9.c. Aumentar significativamente el acceso a la tecnología de la información y las comunicaciones y esforzarse por proporcionar acceso universal y asequible a Internet en los países menos adelantados de aquí a 2020.
4.4  De aquí a 2030, aumentar considerablemente el número de jóvenes y adultos que tienen las competencias necesarias, en particular técnicas y profesionales, para acceder al empleo, el trabajo decente y el emprendimiento.
5.b  Mejorar el uso de la tecnología instrumental, en particular la tecnología de la información y las comunicaciones, para promover el empoderamiento de las mujeres.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</si>
  <si>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</si>
  <si>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</si>
  <si>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</si>
  <si>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</si>
  <si>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</si>
  <si>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</si>
  <si>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</si>
  <si>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</si>
  <si>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</si>
  <si>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</si>
  <si>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</si>
  <si>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</si>
  <si>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</si>
  <si>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</si>
  <si>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</si>
  <si>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Diseño programación y difusión de contenidos digitales y/o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</si>
  <si>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</si>
  <si>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</si>
  <si>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</si>
  <si>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</si>
  <si>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</si>
  <si>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</si>
  <si>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</si>
  <si>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</si>
  <si>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Hacia una sociedad digital e industria 4.0: Por una relación más eficiente, efectiva y transparente entre mercados, ciudadanos y Estado.</t>
  </si>
  <si>
    <t>9.1 Desarrollar infraestructuras fiables, sostenibles, resilientes y de calidad, incluidas infraestructuras regionales y transfronterizas, para apoyar el desarrollo económico y el bienestar humano, haciendo especial hincapié en el acceso asequible y equitativo para todos.
16.6 Crear a todos los niveles instituciones eficaces y transparentes que rindan cuentas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</si>
  <si>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</si>
  <si>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</si>
  <si>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</si>
  <si>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</si>
  <si>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</si>
  <si>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</si>
  <si>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</si>
  <si>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</si>
  <si>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</si>
  <si>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</si>
  <si>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</si>
  <si>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</si>
  <si>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</si>
  <si>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</si>
  <si>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</si>
  <si>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</si>
  <si>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</si>
  <si>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</si>
  <si>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</si>
  <si>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</si>
  <si>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>36%°</t>
  </si>
  <si>
    <t xml:space="preserve">Porcentaje de entidades del orden nacional compartiendo o reutilizando software público o cívico disponible en código abierto </t>
  </si>
  <si>
    <t>11%°</t>
  </si>
  <si>
    <t>25%°</t>
  </si>
  <si>
    <t>41%°</t>
  </si>
  <si>
    <t>60%°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</si>
  <si>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</si>
  <si>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</si>
  <si>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</si>
  <si>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</si>
  <si>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</si>
  <si>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asociaciones.
17.11 Aumentar significativamente las exportaciones de los países en desarrollo, en particular con miras a duplicar la participación de los países menos adelantados en las exportaciones mundiales de aquí a 2020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</si>
  <si>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</si>
  <si>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</si>
  <si>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</si>
  <si>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</si>
  <si>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</si>
  <si>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</si>
  <si>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</si>
  <si>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</si>
  <si>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</si>
  <si>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</si>
  <si>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</si>
  <si>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</si>
  <si>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</si>
  <si>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</si>
  <si>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</si>
  <si>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</si>
  <si>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</si>
  <si>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</si>
  <si>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</si>
  <si>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</si>
  <si>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</si>
  <si>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</si>
  <si>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</si>
  <si>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</si>
  <si>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</si>
  <si>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</si>
  <si>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</si>
  <si>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 ($US)</t>
  </si>
  <si>
    <t>$242.596.091°</t>
  </si>
  <si>
    <t>$25.000.000°</t>
  </si>
  <si>
    <t>$581.708.900°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</si>
  <si>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</si>
  <si>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</si>
  <si>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</si>
  <si>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</si>
  <si>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</si>
  <si>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</si>
  <si>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</si>
  <si>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</si>
  <si>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9.c. Aumentar de forma significativa el acceso a la tecnología de la información y las comunicaciones y esforzarse por facilitar el acceso universal y asequible a Internet en los países menos adelantados a más tardar en 2020
8.2  Lograr niveles más elevados de productividad económica mediante la diversificación, la modernización tecnológica y la innovación, entre otras cosas centrándose en los sectores con gran valor añadido y un uso intensivo de la mano de obra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</si>
  <si>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</si>
  <si>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</si>
  <si>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</si>
  <si>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</si>
  <si>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</si>
  <si>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</si>
  <si>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</si>
  <si>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</si>
  <si>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Transversal: Gestión y desempeño Institucional</t>
  </si>
  <si>
    <t>2.1: Cultura</t>
  </si>
  <si>
    <t>Talento Humano</t>
  </si>
  <si>
    <t>Transformación y afianzamiento de la experiencia del servidor público en el entorno digital.</t>
  </si>
  <si>
    <t>Mantener servidores competentes, comprometidos y con altos niveles de productividad y satisfacción que contribuyan al mejoramiento de la calidad de vida de los colombianos teniendo en cuenta el entorno digital.</t>
  </si>
  <si>
    <t>03. Talento Humano.</t>
  </si>
  <si>
    <t>Gestión de Recursos Administrativos
Gestión de Atención a Grupos de Interés
Gestión del Talento Humano</t>
  </si>
  <si>
    <t>Plan Institucional de Capacitación</t>
  </si>
  <si>
    <t>Cumplimiento del Plan Institucional de Capacitación</t>
  </si>
  <si>
    <t>4.3 Subdirección Administrativa y de Gestión Humana</t>
  </si>
  <si>
    <t>Plan de Bienestar e Incentivos</t>
  </si>
  <si>
    <t>Cumplimiento del Plan Bienestar e Incentivos</t>
  </si>
  <si>
    <t>Plan de Seguridad y Salud en el trabajo</t>
  </si>
  <si>
    <t>Cumplimiento del Plan de Seguridad y Salud en el trabajo</t>
  </si>
  <si>
    <t>Plan de Previsión de personal</t>
  </si>
  <si>
    <t>Informe de Previsión de personal</t>
  </si>
  <si>
    <t>Certificaciones para bono pensional y pensiones</t>
  </si>
  <si>
    <t>Eficacia en la generación de la certificación</t>
  </si>
  <si>
    <t>Cuentas por cobrar de cuotas partes pensionales gestionadas</t>
  </si>
  <si>
    <t>Eficacia en la gestión de cuentas por cobrar</t>
  </si>
  <si>
    <t>9.c. Aumentar de forma significativa el acceso a la tecnología de la información y las comunicaciones y esforzarse por facilitar el acceso universal y asequible a Internet en los países menos adelantados a más tardar en 2020.</t>
  </si>
  <si>
    <t>2.2: Arquitectura Institucional</t>
  </si>
  <si>
    <t>Gobierno Digital y Seguridad Digital</t>
  </si>
  <si>
    <t>Fortalecimiento en la Calidad y disponibilidad de la Información para la toma de decisiones del sector TIC y los Ciudadanos</t>
  </si>
  <si>
    <t>Facilitar la disponibilidad, uso y aprovechamiento de la información del sector TIC</t>
  </si>
  <si>
    <t>06. Fortalecimiento organizacional y simplificación de procesos.
09. Racionalización de trámites.
11. Gobierno Digital.
12. Seguridad Digital.
16. Seguimiento y evaluación del desempeño institucional.</t>
  </si>
  <si>
    <t>Gestión de la Información Sectorial
Gestión de Tecnologías de la Información</t>
  </si>
  <si>
    <t>Fortalecimiento en la calidad y disponibilidad de la información para la toma de decisiones del sector tic y los ciudadanos nacional</t>
  </si>
  <si>
    <t>Servicios de tecnología de la información actualizados y disponibles</t>
  </si>
  <si>
    <t>Nivel de disponibilidad</t>
  </si>
  <si>
    <t>1.2 Oficina de Tecnologías de la Información</t>
  </si>
  <si>
    <t>Documentos de Planeación</t>
  </si>
  <si>
    <t>Número de Presentaciones de seguimiento a la estrategia</t>
  </si>
  <si>
    <t>Gestión Presupuestal y Eficiencia del Gasto Público</t>
  </si>
  <si>
    <t>Administración adecuada de los recursos financieros del MinTIC</t>
  </si>
  <si>
    <t>Verificar y medir el cumplimiento de la Gestión de los recursos financieros para lograr los objetivos del MINTIC, ejecutada por la gestión Presupuestal, Contable y de Tesorería.</t>
  </si>
  <si>
    <t>02. Gestión presupuestal y eficiencia del gasto público.
05. Transparencia, acceso a la información pública y lucha contra la corrupción.
06. Fortalecimiento organizacional y simplificación de procesos.
09. Racionalización de trámites.
16. Seguimiento y evaluación del desempeño institucional.</t>
  </si>
  <si>
    <t>Gestión Financiera</t>
  </si>
  <si>
    <t>Reporte de ejecución presupuestal de gastos MinTIC que consolida (Solicitud de CDP, CDP, RP, Cuenta por Pagar (FUPC)).</t>
  </si>
  <si>
    <t>Informe de Ejecución presupuestal de Gastos</t>
  </si>
  <si>
    <t>4.2 Subdirección Financiera</t>
  </si>
  <si>
    <t>Gestión adecuada de los recursos financieros del FuTIC°</t>
  </si>
  <si>
    <t>Verificar y medir el cumplimiento de la Gestión de los recursos financieros requeridos para llevar a cabo las funciones del Fondo Unico TIC a través del seguimiento y control.°</t>
  </si>
  <si>
    <t>Reporte de ejecución presupuestal de gastos FuTIC que consolida (Solicitud de CDP, CDP, RP, Cuenta por Pagar (FUPC)).°</t>
  </si>
  <si>
    <t>Gestión Documental</t>
  </si>
  <si>
    <t>Fortalecimiento de la Gestión Documental</t>
  </si>
  <si>
    <t>Fortalecer la gestión integral de los documentos y servicios de archivos de la Entidad en sus diferentes fases que garanticen una gestión eficaz y adecuada en cualquier soporte en que se genere (papel o electrónico)</t>
  </si>
  <si>
    <t>10. Gestión documental</t>
  </si>
  <si>
    <t>Instrumentos Archivísticos que reglamenten, faciliten y garanticen el uso, disponibilidad, utilización y preservación de los documentos relacionados con la gestión documental</t>
  </si>
  <si>
    <t>Instrumentos archivísticos implementados</t>
  </si>
  <si>
    <t>Generación de información sistemática, oportuna y de calidad que permita mejorar la gestión de recursos del Fondo.</t>
  </si>
  <si>
    <t>Construir Lineamientos estratégicos e información de monitoreo y seguimiento , que permita el diseño y desarrollo de las iniciativas, planes y programas del Plan "el futuro Digital es de todos"</t>
  </si>
  <si>
    <t>02. Gestión presupuestal y eficiencia del gasto público.</t>
  </si>
  <si>
    <t>Gestión de Compras y Contratación
Gestión Financiera</t>
  </si>
  <si>
    <t>Informes Gestión de Ingresos del Fondo TIC</t>
  </si>
  <si>
    <t xml:space="preserve">Informes Gestión de Ingresos del Fondo TIC generados </t>
  </si>
  <si>
    <t>4.1 Oficina para la Gestión de Ingresos del Fondo</t>
  </si>
  <si>
    <t xml:space="preserve">Documento de lineamientos, pautas y criterios para el fortalecer la gestión de ingresos y ejecución de convenios y contratos financiados con recursos del Fondo </t>
  </si>
  <si>
    <t>Documento de lineamientos y pautas generados</t>
  </si>
  <si>
    <t>Campaña de capacitación sobre lineamientos, pautas relacionados con la gestión de ingresos y el seguimiento a la ejecución de convenios y contratos financiados con recursos del Fondo</t>
  </si>
  <si>
    <t xml:space="preserve">Dependencias capacitadas en los lineamiento adoptados </t>
  </si>
  <si>
    <t xml:space="preserve">Información de seguimiento consolidada en una herramienta  </t>
  </si>
  <si>
    <t>Seguimiento y monitoreo a la gestión de convenios y contratos financiados con recursos del Fondo</t>
  </si>
  <si>
    <t>Gestión de los Procesos contractuales para obtención de bienes y servicios solicitados por las áreas</t>
  </si>
  <si>
    <t>Garantizar que las dependencias puedan ejecutar sus planes, programas y proyectos mediante la gestión del proceso contractual</t>
  </si>
  <si>
    <t>02. Gestión presupuestal y eficiencia del gasto público.
05. Transparencia, acceso a la información pública y lucha contra la corrupción.
06. Fortalecimiento organizacional y simplificación de procesos.
16. Seguimiento y evaluación del desempeño institucional.</t>
  </si>
  <si>
    <t>Gestión de Compras y Contratación</t>
  </si>
  <si>
    <t>Procesos de contratación iniciados</t>
  </si>
  <si>
    <t>Gestión de las solicitudes de las áreas</t>
  </si>
  <si>
    <t>74.5%</t>
  </si>
  <si>
    <t>4. SECRETARIA GENERAL</t>
  </si>
  <si>
    <t>Fortalecimiento Organizacional, simplificación de procesos</t>
  </si>
  <si>
    <t>Fortalecimiento a la apropiación, uso y manejo de los bienes</t>
  </si>
  <si>
    <t>Fortalecer la apropiación en el uso y manejo de los bienes</t>
  </si>
  <si>
    <t>03. Talento Humano.
06. Fortalecimiento organizacional y simplificación de procesos.</t>
  </si>
  <si>
    <t>Gestión de Recursos Administrativos</t>
  </si>
  <si>
    <t>Inventario actualizado</t>
  </si>
  <si>
    <t xml:space="preserve">Porcentaje de solicitudes atendidas </t>
  </si>
  <si>
    <t>2.3: Relación con los Grupos de Interés</t>
  </si>
  <si>
    <t>Cooperación Internacional</t>
  </si>
  <si>
    <t>Fortalecimiento a la gestión internacional en el MinTIC.</t>
  </si>
  <si>
    <t>Incentivar la cooperación internacional en apoyo a las iniciativas del Plan Estratégico, posicionando al Ministerio como líder regional en materia TIC.</t>
  </si>
  <si>
    <t>14. Gestión del conocimiento y la innovación.</t>
  </si>
  <si>
    <t>Gestión Internacional</t>
  </si>
  <si>
    <t>Informe de Cooperación internacional</t>
  </si>
  <si>
    <t>Informe de Cooperación Internacional</t>
  </si>
  <si>
    <t>1.4 Oficina Internacional</t>
  </si>
  <si>
    <t>Informe de agenda internacional</t>
  </si>
  <si>
    <t>Informe de Agenda Internacional</t>
  </si>
  <si>
    <t>Participación ciudadana</t>
  </si>
  <si>
    <t>Consenso Social</t>
  </si>
  <si>
    <t>Atender espacios de diálogo, participación y socialización que promuevan una asertiva interlocución sectorial entre el Estado y distintas organizaciones, movimientos sociales y grupos étnicos en Colombia.</t>
  </si>
  <si>
    <t>Gestión de Atención a Grupos de Interés</t>
  </si>
  <si>
    <t>Desarrollo de metodología para armonizar las relaciones entre grupos sociales y el sector administrativo de las TIC en aras de la convivencia</t>
  </si>
  <si>
    <t>Metodología Implementada para armonización relaciones</t>
  </si>
  <si>
    <t>Transparencia, Acceso a la Información Pública y Lucha contra la corrupción</t>
  </si>
  <si>
    <t>Estrategia de divulgación y comunicaciones del MinTIC</t>
  </si>
  <si>
    <t>Diseñar e implementar la estrategia de comunicaciones que permitirá a la entidad informar e interactuar sobre los planes, programas, proyectos, y servicios a la ciudadanía.</t>
  </si>
  <si>
    <t>05. Transparencia, acceso a la información pública y lucha contra la corrupción.</t>
  </si>
  <si>
    <t>Comunicación Estratégica</t>
  </si>
  <si>
    <t>Hoja de ruta de Divulgación del MinTIC</t>
  </si>
  <si>
    <t>Hoja de ruta definida</t>
  </si>
  <si>
    <t>1.5 Oficina Asesora de Prensa</t>
  </si>
  <si>
    <t>5.b. Mejorar el uso de la tecnología instrumental, en particular la tecnología de la información y las comunicaciones, para promover el empoderamiento de la mujer.</t>
  </si>
  <si>
    <t>Defensa Jurídica</t>
  </si>
  <si>
    <t>Gestión Jurídica integral par el cumplimiento de objetivos y funciones del MinTIC/FONTIC</t>
  </si>
  <si>
    <t>Acompañar al Ministerio/Fondo en materia Jurídica frente a los desafíos que se presenten en el marco normativo</t>
  </si>
  <si>
    <t>13. Defensa jurídica.
17. Mejora Normativa.</t>
  </si>
  <si>
    <t>Gestión Jurídica</t>
  </si>
  <si>
    <t>Herramienta tecnológica de control integral a todos los procesos judiciales y extrajudiciales implementada</t>
  </si>
  <si>
    <t>Herramienta tecnológica desarrollada e implementada</t>
  </si>
  <si>
    <t>1.3 Oficina Asesora Jurídica</t>
  </si>
  <si>
    <t>Fortalecimiento en la divulgación de la Resolución 2871 de 2017 del MinTIC.</t>
  </si>
  <si>
    <t>Socialización de la Resolución MinTIC 2871 de 2017</t>
  </si>
  <si>
    <t>Servicio al ciudadano</t>
  </si>
  <si>
    <t>Mantenimiento y mejoramiento de las  instalaciones físicas de la entidad para el acceso y uso de los grupos de interés</t>
  </si>
  <si>
    <t>Implementar las directrices de la NTC 6047 en cuanto a la señalización y realizar el cambio de ventanería (norma de seguridad NTC 1587/2011) del edificio Murillo Toro,</t>
  </si>
  <si>
    <t>15. Control Interno.</t>
  </si>
  <si>
    <t>Conservación de la infraestructura física del edificio murillo toro - MinTIC Bogotá</t>
  </si>
  <si>
    <t>Conservación de las Instalaciones físicas de la entidad</t>
  </si>
  <si>
    <t>Áreas de la entidad intervenidas</t>
  </si>
  <si>
    <t xml:space="preserve">17.17. Alentar y promover la constitución de alianzas eficaces en las esferas pública, público-privada y de la sociedad civil, aprovechando la experiencia y las estrategias de obtención de recursos de las asociaciones </t>
  </si>
  <si>
    <t>Fortalecimiento de las relaciones Estado ciudadano como herramienta para la lucha contra la corrupción y la consolidación del estado social de derecho.</t>
  </si>
  <si>
    <t>Incluir de forma activa a los grupos de interés del Ministerio en los diferentes etapas de la gestión pública y niveles de participación a través de la promoción activa de la participación ciudadana y el control social</t>
  </si>
  <si>
    <t>Plan de Participación Ciudadana del Ministerio clasificando cada actividad por fase del ciclo de gestión y nivel de participación elaborado y publicado</t>
  </si>
  <si>
    <t xml:space="preserve">Cumplimiento del plan de Participación Ciudadana 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</si>
  <si>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</t>
  </si>
  <si>
    <t>Fortalecimiento del Servicio al Ciudadano</t>
  </si>
  <si>
    <t>Fortalecer el relacionamiento con los ciudadanos y grupos de interés, generando confianza, mejorando los niveles de satisfacción y fomentando una cultura de servicio e inclusión en los servidores públicos de la Entidad.</t>
  </si>
  <si>
    <t>Consolidación del valor compartido en el MinTIC Bogotá</t>
  </si>
  <si>
    <t>Componente de Mecanismos para fortalecer la atención al ciudadano formulado y consolidado en conjunto con las áreas responsables.</t>
  </si>
  <si>
    <t>Componente Mecanismos para fortalecer la atención al ciudadano formulado y consolidado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</si>
  <si>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2020.</t>
  </si>
  <si>
    <t>Fortalecimiento de los mecanismos que generen confianza en la Institucionalidad y permiten la lucha contra la corrupción</t>
  </si>
  <si>
    <t>Fortalecer los mecanismos de lucha contra la corrupción a través de la divulgación activa de la información pública sin que medie solicitud alguna, respondiendo de buena fe, de manera adecuada, veraz, oportuna en lenguaje claro y gratuita a las solicitudes de acceso a la información pública</t>
  </si>
  <si>
    <t>Plan Anticorrupción y de atención al ciudadano consolidado con los siguientes componentes
1.  Gestión del riesgo de corrupción - mapa de riesgos de corrupción
3. Rendición de Cuentas (subcomponente información y responsabilidad)
5. Mecanismos para la transparencia y acceso a la información y publicado.</t>
  </si>
  <si>
    <t xml:space="preserve">Plan Anticorrupción y de atención al Ciudadano Consolidado publicado </t>
  </si>
  <si>
    <t>1.1 Oficina Asesora de Planeación y Estudios Sectoriales</t>
  </si>
  <si>
    <t>2.4: Seguimiento Análisis y Mejora</t>
  </si>
  <si>
    <t>Control Interno</t>
  </si>
  <si>
    <t>Asesoramiento, evaluación, integración y dinamización del Sistema Institucional de Control Interno y al de Gestión y Resultados</t>
  </si>
  <si>
    <t>Efectuar seguimiento continuo a las metas e indicadores estratégicos de la entidad así como a los riesgos institucionales cuya materialización tenga un mayor impacto para la misma.</t>
  </si>
  <si>
    <t>Evaluación y Apoyo al Control de la Gestión</t>
  </si>
  <si>
    <t>Informes de auditorías, evaluaciones o seguimientos realizados</t>
  </si>
  <si>
    <t>Auditorías, evaluaciones o seguimientos realizados</t>
  </si>
  <si>
    <t>1.6 Oficina de Control Interno</t>
  </si>
  <si>
    <t>2.5: Liderazgo, Innovación y Gestión del Conocimiento</t>
  </si>
  <si>
    <t>Fortalecimiento de las capacidades Institucionales para generar valor público.</t>
  </si>
  <si>
    <t>Establecer lineamientos y estrategias para transformar continuamente la gestión institucional.</t>
  </si>
  <si>
    <t xml:space="preserve">01. Planeación Institucional.
02. Gestión presupuestal y eficiencia del gasto público.
06. Fortalecimiento organizacional y simplificación de procesos. 
12. Seguridad Digital.
14. Gestión del conocimiento y la innovación.
15. Control Interno.
16. Seguimiento y evaluación del desempeño institucional. </t>
  </si>
  <si>
    <t>Direccionamiento Estratégico
Fortalecimiento Organizacional
Seguimiento y Evaluación de Políticas TIC
Gestión del conocimiento</t>
  </si>
  <si>
    <t>Fortalecimiento y apropiación del modelo de gestión institucional del ministerio tic Bogotá</t>
  </si>
  <si>
    <t xml:space="preserve">Desarrollo de estrategias de intervención para las mejoras en la gestión de la entidad </t>
  </si>
  <si>
    <t>Estrategias desarrolladas</t>
  </si>
  <si>
    <t>Publicaciones asociadas al seguimiento de la gestión de la entidad</t>
  </si>
  <si>
    <t>Publicaciones realizadas</t>
  </si>
  <si>
    <t>Liderazgo en la generación de estadísticas y estudios del sector TIC</t>
  </si>
  <si>
    <t>Desarrollar proyectos que permitan la generación de estadísticas y el desarrollo de estudios del sector TIC</t>
  </si>
  <si>
    <t>Gestión de la Información Sectorial</t>
  </si>
  <si>
    <t>Fortalecimiento de la información estadística del sector tic nacional</t>
  </si>
  <si>
    <t>Documentos estadísticos y de análisis del sector TIC</t>
  </si>
  <si>
    <t>Documentos sectoriales producidos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</si>
</sst>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64" formatCode="&quot;$&quot;#,##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E32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166" fontId="5" fillId="2" borderId="1" xfId="2" applyNumberFormat="1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4">
    <cellStyle name="Moneda [0]" xfId="1" builtinId="7"/>
    <cellStyle name="Moneda [0] 2 4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23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A49BE098-1833-49A6-AA8D-EF420EB3F9B2}"/>
            </a:ext>
          </a:extLst>
        </xdr:cNvPr>
        <xdr:cNvSpPr/>
      </xdr:nvSpPr>
      <xdr:spPr>
        <a:xfrm>
          <a:off x="63500" y="88289"/>
          <a:ext cx="47926625" cy="984250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9</xdr:col>
      <xdr:colOff>1274328</xdr:colOff>
      <xdr:row>0</xdr:row>
      <xdr:rowOff>129528</xdr:rowOff>
    </xdr:from>
    <xdr:ext cx="5202671" cy="93775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A203D03-3E30-4F20-92CB-A5C5D64A8223}"/>
            </a:ext>
          </a:extLst>
        </xdr:cNvPr>
        <xdr:cNvSpPr txBox="1"/>
      </xdr:nvSpPr>
      <xdr:spPr>
        <a:xfrm>
          <a:off x="22377495" y="129528"/>
          <a:ext cx="5202671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8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Publicación versión 1.3 - 28 de Octubre de2019</a:t>
          </a:r>
          <a:endParaRPr lang="es-CO" sz="1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s-CO" sz="18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Actualización inicial de la vigencia: 30 de Enero 2019</a:t>
          </a:r>
          <a:endParaRPr lang="es-CO" sz="1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s-CO" sz="18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Última Actualización : 30 de Septiembre de 2019</a:t>
          </a:r>
          <a:endParaRPr lang="es-CO" sz="1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F752A6-72C4-45DA-BBD0-8A85B1D2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245677" cy="812107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0</xdr:row>
      <xdr:rowOff>174625</xdr:rowOff>
    </xdr:from>
    <xdr:to>
      <xdr:col>23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9D5ABD-71EE-4989-BFB3-C4F17DEAA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16750" y="174625"/>
          <a:ext cx="2587625" cy="840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landia/OD/ARCHIVOS/MINTIC/2019/PES/PES%203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 - 3T 2019"/>
      <sheetName val="Infografia.Entorno"/>
      <sheetName val="Infografia.Inclusión"/>
      <sheetName val="Infografia.Ciudadanos"/>
      <sheetName val="Infografia.TD"/>
      <sheetName val="PES - 3T"/>
      <sheetName val="PEI - 3T"/>
      <sheetName val="PES - 1T 2019 con ajustes"/>
      <sheetName val="SINERGIA"/>
      <sheetName val="Lista Despleg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91"/>
  <sheetViews>
    <sheetView tabSelected="1" view="pageBreakPreview" topLeftCell="G1" zoomScale="60" zoomScaleNormal="85" workbookViewId="0">
      <pane ySplit="7" topLeftCell="A13" activePane="bottomLeft" state="frozen"/>
      <selection activeCell="B1" sqref="B1"/>
      <selection pane="bottomLeft" activeCell="S16" sqref="S16"/>
    </sheetView>
  </sheetViews>
  <sheetFormatPr baseColWidth="10" defaultColWidth="11.453125" defaultRowHeight="15.5" outlineLevelCol="1" x14ac:dyDescent="0.35"/>
  <cols>
    <col min="1" max="1" width="28.6328125" style="3" customWidth="1"/>
    <col min="2" max="2" width="43.36328125" style="3" customWidth="1"/>
    <col min="3" max="3" width="40.36328125" style="3" customWidth="1"/>
    <col min="4" max="4" width="26.1796875" style="3" customWidth="1"/>
    <col min="5" max="5" width="36.54296875" style="3" customWidth="1"/>
    <col min="6" max="6" width="33.54296875" style="3" customWidth="1"/>
    <col min="7" max="7" width="39.453125" style="3" customWidth="1"/>
    <col min="8" max="8" width="29.453125" style="3" customWidth="1"/>
    <col min="9" max="9" width="24.81640625" style="3" customWidth="1"/>
    <col min="10" max="10" width="19.08984375" style="25" customWidth="1"/>
    <col min="11" max="11" width="21.81640625" style="25" customWidth="1"/>
    <col min="12" max="12" width="32.54296875" style="3" customWidth="1"/>
    <col min="13" max="13" width="42.81640625" style="3" customWidth="1"/>
    <col min="14" max="14" width="47.26953125" style="3" customWidth="1"/>
    <col min="15" max="17" width="21.81640625" style="3" customWidth="1"/>
    <col min="18" max="18" width="21.81640625" style="3" customWidth="1" outlineLevel="1"/>
    <col min="19" max="23" width="21.81640625" style="3" customWidth="1"/>
    <col min="24" max="24" width="26.36328125" style="3" customWidth="1"/>
    <col min="25" max="16384" width="11.453125" style="3"/>
  </cols>
  <sheetData>
    <row r="1" spans="1:24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7" customFormat="1" ht="36" x14ac:dyDescent="0.3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</row>
    <row r="8" spans="1:24" s="7" customFormat="1" ht="66" customHeight="1" x14ac:dyDescent="0.35">
      <c r="A8" s="31" t="s">
        <v>24</v>
      </c>
      <c r="B8" s="31" t="s">
        <v>25</v>
      </c>
      <c r="C8" s="31" t="s">
        <v>26</v>
      </c>
      <c r="D8" s="31" t="s">
        <v>27</v>
      </c>
      <c r="E8" s="31" t="s">
        <v>28</v>
      </c>
      <c r="F8" s="31" t="s">
        <v>29</v>
      </c>
      <c r="G8" s="31" t="s">
        <v>30</v>
      </c>
      <c r="H8" s="31"/>
      <c r="I8" s="31" t="s">
        <v>31</v>
      </c>
      <c r="J8" s="32">
        <v>10989</v>
      </c>
      <c r="K8" s="32">
        <v>7222</v>
      </c>
      <c r="L8" s="31" t="s">
        <v>32</v>
      </c>
      <c r="M8" s="8" t="s">
        <v>33</v>
      </c>
      <c r="N8" s="8" t="s">
        <v>34</v>
      </c>
      <c r="O8" s="8" t="s">
        <v>35</v>
      </c>
      <c r="P8" s="8">
        <v>0</v>
      </c>
      <c r="Q8" s="8">
        <v>1</v>
      </c>
      <c r="R8" s="8">
        <v>0</v>
      </c>
      <c r="S8" s="8">
        <v>1</v>
      </c>
      <c r="T8" s="8">
        <v>1</v>
      </c>
      <c r="U8" s="8">
        <v>1</v>
      </c>
      <c r="V8" s="8">
        <f>+_xlfn.IFS(O8="Acumulado",Q8+S8+T8+U8,O8="Capacidad",U8,O8="Flujo",U8,O8="Reducción",U8,O8="Stock",U8)</f>
        <v>4</v>
      </c>
      <c r="W8" s="8">
        <v>0</v>
      </c>
      <c r="X8" s="8" t="s">
        <v>36</v>
      </c>
    </row>
    <row r="9" spans="1:24" s="7" customFormat="1" ht="70.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2"/>
      <c r="K9" s="32"/>
      <c r="L9" s="31"/>
      <c r="M9" s="8" t="s">
        <v>37</v>
      </c>
      <c r="N9" s="8" t="s">
        <v>38</v>
      </c>
      <c r="O9" s="8" t="s">
        <v>35</v>
      </c>
      <c r="P9" s="8">
        <v>1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f>+_xlfn.IFS(O9="Acumulado",Q9+S9+T9+U9,O9="Capacidad",U9,O9="Flujo",U9,O9="Reducción",U9,O9="Stock",U9)</f>
        <v>1</v>
      </c>
      <c r="W9" s="8">
        <v>0</v>
      </c>
      <c r="X9" s="8" t="s">
        <v>36</v>
      </c>
    </row>
    <row r="10" spans="1:24" s="7" customFormat="1" ht="51" customHeight="1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1"/>
      <c r="M10" s="8" t="s">
        <v>39</v>
      </c>
      <c r="N10" s="8" t="s">
        <v>40</v>
      </c>
      <c r="O10" s="8" t="s">
        <v>35</v>
      </c>
      <c r="P10" s="8">
        <v>5</v>
      </c>
      <c r="Q10" s="8">
        <v>0</v>
      </c>
      <c r="R10" s="8">
        <v>0</v>
      </c>
      <c r="S10" s="8">
        <v>5</v>
      </c>
      <c r="T10" s="8">
        <v>0</v>
      </c>
      <c r="U10" s="8">
        <v>1</v>
      </c>
      <c r="V10" s="8">
        <f>+_xlfn.IFS(O10="Acumulado",Q10+S10+T10+U10,O10="Capacidad",U10,O10="Flujo",U10,O10="Reducción",U10,O10="Stock",U10)</f>
        <v>6</v>
      </c>
      <c r="W10" s="8">
        <v>0</v>
      </c>
      <c r="X10" s="8" t="s">
        <v>36</v>
      </c>
    </row>
    <row r="11" spans="1:24" s="7" customFormat="1" ht="93" x14ac:dyDescent="0.35">
      <c r="A11" s="8" t="s">
        <v>24</v>
      </c>
      <c r="B11" s="8" t="s">
        <v>25</v>
      </c>
      <c r="C11" s="8" t="s">
        <v>41</v>
      </c>
      <c r="D11" s="8" t="s">
        <v>27</v>
      </c>
      <c r="E11" s="8" t="s">
        <v>28</v>
      </c>
      <c r="F11" s="8" t="s">
        <v>42</v>
      </c>
      <c r="G11" s="8" t="s">
        <v>43</v>
      </c>
      <c r="H11" s="8" t="s">
        <v>44</v>
      </c>
      <c r="I11" s="8" t="s">
        <v>45</v>
      </c>
      <c r="J11" s="9">
        <v>7482</v>
      </c>
      <c r="K11" s="9">
        <v>2889</v>
      </c>
      <c r="L11" s="8" t="s">
        <v>46</v>
      </c>
      <c r="M11" s="8" t="s">
        <v>47</v>
      </c>
      <c r="N11" s="8" t="s">
        <v>48</v>
      </c>
      <c r="O11" s="8" t="s">
        <v>35</v>
      </c>
      <c r="P11" s="8">
        <v>0</v>
      </c>
      <c r="Q11" s="8">
        <v>3</v>
      </c>
      <c r="R11" s="8">
        <v>2</v>
      </c>
      <c r="S11" s="8">
        <v>3</v>
      </c>
      <c r="T11" s="8">
        <v>3</v>
      </c>
      <c r="U11" s="8">
        <v>3</v>
      </c>
      <c r="V11" s="8">
        <f>+_xlfn.IFS(O11="Acumulado",Q11+S11+T11+U11,O11="Capacidad",U11,O11="Flujo",U11,O11="Reducción",U11,O11="Stock",U11)</f>
        <v>12</v>
      </c>
      <c r="W11" s="8">
        <v>2</v>
      </c>
      <c r="X11" s="8" t="s">
        <v>49</v>
      </c>
    </row>
    <row r="12" spans="1:24" s="7" customFormat="1" ht="43.5" customHeight="1" x14ac:dyDescent="0.35">
      <c r="A12" s="31" t="s">
        <v>24</v>
      </c>
      <c r="B12" s="31" t="s">
        <v>25</v>
      </c>
      <c r="C12" s="31" t="s">
        <v>41</v>
      </c>
      <c r="D12" s="31" t="s">
        <v>27</v>
      </c>
      <c r="E12" s="31" t="s">
        <v>50</v>
      </c>
      <c r="F12" s="31" t="s">
        <v>51</v>
      </c>
      <c r="G12" s="31" t="s">
        <v>52</v>
      </c>
      <c r="H12" s="31" t="s">
        <v>53</v>
      </c>
      <c r="I12" s="31" t="s">
        <v>45</v>
      </c>
      <c r="J12" s="31"/>
      <c r="K12" s="31"/>
      <c r="L12" s="31"/>
      <c r="M12" s="8" t="s">
        <v>54</v>
      </c>
      <c r="N12" s="8" t="s">
        <v>55</v>
      </c>
      <c r="O12" s="8" t="s">
        <v>35</v>
      </c>
      <c r="P12" s="10">
        <v>360</v>
      </c>
      <c r="Q12" s="10" t="s">
        <v>56</v>
      </c>
      <c r="R12" s="8">
        <f>90+5+80</f>
        <v>175</v>
      </c>
      <c r="S12" s="10">
        <v>0</v>
      </c>
      <c r="T12" s="10" t="s">
        <v>57</v>
      </c>
      <c r="U12" s="10">
        <v>100</v>
      </c>
      <c r="V12" s="8">
        <v>275</v>
      </c>
      <c r="W12" s="8">
        <v>175</v>
      </c>
      <c r="X12" s="31" t="s">
        <v>49</v>
      </c>
    </row>
    <row r="13" spans="1:24" s="7" customFormat="1" ht="62.5" customHeight="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8" t="s">
        <v>58</v>
      </c>
      <c r="N13" s="8" t="s">
        <v>59</v>
      </c>
      <c r="O13" s="8" t="s">
        <v>35</v>
      </c>
      <c r="P13" s="8">
        <v>0</v>
      </c>
      <c r="Q13" s="8">
        <v>1</v>
      </c>
      <c r="R13" s="8">
        <v>0</v>
      </c>
      <c r="S13" s="8">
        <v>1</v>
      </c>
      <c r="T13" s="8">
        <v>0</v>
      </c>
      <c r="U13" s="8">
        <v>2</v>
      </c>
      <c r="V13" s="8">
        <f>+_xlfn.IFS(O13="Acumulado",Q13+S13+T13+U13,O13="Capacidad",U13,O13="Flujo",U13,O13="Reducción",U13,O13="Stock",U13)</f>
        <v>4</v>
      </c>
      <c r="W13" s="8">
        <v>0</v>
      </c>
      <c r="X13" s="31"/>
    </row>
    <row r="14" spans="1:24" s="7" customFormat="1" ht="93" x14ac:dyDescent="0.35">
      <c r="A14" s="8" t="s">
        <v>24</v>
      </c>
      <c r="B14" s="8" t="s">
        <v>25</v>
      </c>
      <c r="C14" s="8" t="s">
        <v>41</v>
      </c>
      <c r="D14" s="8" t="s">
        <v>27</v>
      </c>
      <c r="E14" s="8" t="s">
        <v>50</v>
      </c>
      <c r="F14" s="8" t="s">
        <v>60</v>
      </c>
      <c r="G14" s="8" t="s">
        <v>61</v>
      </c>
      <c r="H14" s="8" t="s">
        <v>62</v>
      </c>
      <c r="I14" s="8" t="s">
        <v>45</v>
      </c>
      <c r="J14" s="9">
        <v>1684</v>
      </c>
      <c r="K14" s="9">
        <v>495</v>
      </c>
      <c r="L14" s="8" t="s">
        <v>63</v>
      </c>
      <c r="M14" s="8" t="s">
        <v>64</v>
      </c>
      <c r="N14" s="8" t="s">
        <v>65</v>
      </c>
      <c r="O14" s="8" t="s">
        <v>35</v>
      </c>
      <c r="P14" s="8">
        <v>0</v>
      </c>
      <c r="Q14" s="8">
        <v>0</v>
      </c>
      <c r="R14" s="8">
        <v>0</v>
      </c>
      <c r="S14" s="8">
        <v>2</v>
      </c>
      <c r="T14" s="8">
        <v>2</v>
      </c>
      <c r="U14" s="8">
        <v>2</v>
      </c>
      <c r="V14" s="8">
        <f>+_xlfn.IFS(O14="Acumulado",Q14+S14+T14+U14,O14="Capacidad",U14,O14="Flujo",U14,O14="Reducción",U14,O14="Stock",U14)</f>
        <v>6</v>
      </c>
      <c r="W14" s="8">
        <v>0</v>
      </c>
      <c r="X14" s="8" t="s">
        <v>49</v>
      </c>
    </row>
    <row r="15" spans="1:24" s="7" customFormat="1" ht="93" x14ac:dyDescent="0.35">
      <c r="A15" s="8" t="s">
        <v>24</v>
      </c>
      <c r="B15" s="8" t="s">
        <v>25</v>
      </c>
      <c r="C15" s="8" t="s">
        <v>41</v>
      </c>
      <c r="D15" s="8" t="s">
        <v>27</v>
      </c>
      <c r="E15" s="8" t="s">
        <v>66</v>
      </c>
      <c r="F15" s="8" t="s">
        <v>67</v>
      </c>
      <c r="G15" s="8" t="s">
        <v>68</v>
      </c>
      <c r="H15" s="8"/>
      <c r="I15" s="8" t="s">
        <v>45</v>
      </c>
      <c r="J15" s="9">
        <v>16832</v>
      </c>
      <c r="K15" s="9">
        <v>6733</v>
      </c>
      <c r="L15" s="8" t="s">
        <v>69</v>
      </c>
      <c r="M15" s="8" t="s">
        <v>70</v>
      </c>
      <c r="N15" s="8" t="s">
        <v>71</v>
      </c>
      <c r="O15" s="8" t="s">
        <v>35</v>
      </c>
      <c r="P15" s="8">
        <v>0</v>
      </c>
      <c r="Q15" s="11">
        <v>22000</v>
      </c>
      <c r="R15" s="11">
        <v>14777</v>
      </c>
      <c r="S15" s="11">
        <v>22000</v>
      </c>
      <c r="T15" s="11">
        <v>22000</v>
      </c>
      <c r="U15" s="11">
        <v>22000</v>
      </c>
      <c r="V15" s="11">
        <f>+_xlfn.IFS(O15="Acumulado",Q15+S15+T15+U15,O15="Capacidad",U15,O15="Flujo",U15,O15="Reducción",U15,O15="Stock",U15)</f>
        <v>88000</v>
      </c>
      <c r="W15" s="11">
        <v>14777</v>
      </c>
      <c r="X15" s="8" t="s">
        <v>49</v>
      </c>
    </row>
    <row r="16" spans="1:24" s="7" customFormat="1" ht="93" x14ac:dyDescent="0.35">
      <c r="A16" s="8" t="s">
        <v>24</v>
      </c>
      <c r="B16" s="8" t="s">
        <v>25</v>
      </c>
      <c r="C16" s="8" t="s">
        <v>41</v>
      </c>
      <c r="D16" s="8" t="s">
        <v>27</v>
      </c>
      <c r="E16" s="8" t="s">
        <v>66</v>
      </c>
      <c r="F16" s="8" t="s">
        <v>72</v>
      </c>
      <c r="G16" s="8" t="s">
        <v>73</v>
      </c>
      <c r="H16" s="8" t="s">
        <v>74</v>
      </c>
      <c r="I16" s="8" t="s">
        <v>45</v>
      </c>
      <c r="J16" s="9">
        <v>18906</v>
      </c>
      <c r="K16" s="9">
        <v>2458</v>
      </c>
      <c r="L16" s="8" t="s">
        <v>75</v>
      </c>
      <c r="M16" s="8" t="s">
        <v>76</v>
      </c>
      <c r="N16" s="8" t="s">
        <v>77</v>
      </c>
      <c r="O16" s="8" t="s">
        <v>78</v>
      </c>
      <c r="P16" s="8">
        <v>62</v>
      </c>
      <c r="Q16" s="8">
        <v>66</v>
      </c>
      <c r="R16" s="8">
        <v>62</v>
      </c>
      <c r="S16" s="8">
        <v>70</v>
      </c>
      <c r="T16" s="8">
        <v>74</v>
      </c>
      <c r="U16" s="8">
        <v>78</v>
      </c>
      <c r="V16" s="8">
        <f>+_xlfn.IFS(O16="Acumulado",Q16+S16+T16+U16,O16="Capacidad",U16,O16="Flujo",U16,O16="Reducción",U16,O16="Stock",U16)</f>
        <v>78</v>
      </c>
      <c r="W16" s="8">
        <v>62</v>
      </c>
      <c r="X16" s="8" t="s">
        <v>49</v>
      </c>
    </row>
    <row r="17" spans="1:24" s="7" customFormat="1" ht="46.5" x14ac:dyDescent="0.35">
      <c r="A17" s="31" t="s">
        <v>24</v>
      </c>
      <c r="B17" s="31" t="s">
        <v>25</v>
      </c>
      <c r="C17" s="31" t="s">
        <v>41</v>
      </c>
      <c r="D17" s="31" t="s">
        <v>27</v>
      </c>
      <c r="E17" s="31" t="s">
        <v>50</v>
      </c>
      <c r="F17" s="31" t="s">
        <v>79</v>
      </c>
      <c r="G17" s="31" t="s">
        <v>80</v>
      </c>
      <c r="H17" s="31"/>
      <c r="I17" s="31" t="s">
        <v>45</v>
      </c>
      <c r="J17" s="33">
        <v>4524</v>
      </c>
      <c r="K17" s="33">
        <v>0</v>
      </c>
      <c r="L17" s="31" t="s">
        <v>81</v>
      </c>
      <c r="M17" s="8" t="s">
        <v>82</v>
      </c>
      <c r="N17" s="8" t="s">
        <v>83</v>
      </c>
      <c r="O17" s="8" t="s">
        <v>84</v>
      </c>
      <c r="P17" s="10">
        <v>0</v>
      </c>
      <c r="Q17" s="10">
        <v>0</v>
      </c>
      <c r="R17" s="8">
        <v>0</v>
      </c>
      <c r="S17" s="8">
        <v>34</v>
      </c>
      <c r="T17" s="8">
        <v>0</v>
      </c>
      <c r="U17" s="8">
        <v>33</v>
      </c>
      <c r="V17" s="8">
        <f>+_xlfn.IFS(O17="Acumulado",Q17+S17+T17+U17,O17="Capacidad",S17,O17="Flujo",S17,O17="Reducción",S17,O17="Stock",S17)</f>
        <v>34</v>
      </c>
      <c r="W17" s="8">
        <v>0</v>
      </c>
      <c r="X17" s="31" t="s">
        <v>49</v>
      </c>
    </row>
    <row r="18" spans="1:24" s="7" customFormat="1" ht="46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3"/>
      <c r="K18" s="33"/>
      <c r="L18" s="31"/>
      <c r="M18" s="8" t="s">
        <v>85</v>
      </c>
      <c r="N18" s="8" t="s">
        <v>86</v>
      </c>
      <c r="O18" s="8" t="s">
        <v>35</v>
      </c>
      <c r="P18" s="10">
        <v>0</v>
      </c>
      <c r="Q18" s="12" t="s">
        <v>87</v>
      </c>
      <c r="R18" s="8">
        <v>0</v>
      </c>
      <c r="S18" s="12" t="s">
        <v>57</v>
      </c>
      <c r="T18" s="12">
        <v>0.5</v>
      </c>
      <c r="U18" s="12">
        <v>0.5</v>
      </c>
      <c r="V18" s="8">
        <v>2</v>
      </c>
      <c r="W18" s="8">
        <v>0</v>
      </c>
      <c r="X18" s="31"/>
    </row>
    <row r="19" spans="1:24" s="7" customFormat="1" ht="62" x14ac:dyDescent="0.35">
      <c r="A19" s="8" t="s">
        <v>24</v>
      </c>
      <c r="B19" s="8" t="s">
        <v>25</v>
      </c>
      <c r="C19" s="8" t="s">
        <v>26</v>
      </c>
      <c r="D19" s="8" t="s">
        <v>27</v>
      </c>
      <c r="E19" s="8" t="s">
        <v>66</v>
      </c>
      <c r="F19" s="8" t="s">
        <v>88</v>
      </c>
      <c r="G19" s="8" t="s">
        <v>89</v>
      </c>
      <c r="H19" s="8" t="s">
        <v>90</v>
      </c>
      <c r="I19" s="8" t="s">
        <v>91</v>
      </c>
      <c r="J19" s="9">
        <v>29524</v>
      </c>
      <c r="K19" s="9">
        <v>14159</v>
      </c>
      <c r="L19" s="8" t="s">
        <v>92</v>
      </c>
      <c r="M19" s="8" t="s">
        <v>93</v>
      </c>
      <c r="N19" s="8" t="s">
        <v>93</v>
      </c>
      <c r="O19" s="8" t="s">
        <v>35</v>
      </c>
      <c r="P19" s="8">
        <v>40</v>
      </c>
      <c r="Q19" s="8">
        <v>665</v>
      </c>
      <c r="R19" s="8">
        <v>442</v>
      </c>
      <c r="S19" s="8">
        <v>665</v>
      </c>
      <c r="T19" s="8">
        <v>665</v>
      </c>
      <c r="U19" s="8">
        <v>665</v>
      </c>
      <c r="V19" s="11">
        <f>+_xlfn.IFS(O19="Acumulado",Q19+S19+T19+U19,O19="Capacidad",U19,O19="Flujo",U19,O19="Reducción",U19,O19="Stock",U19)</f>
        <v>2660</v>
      </c>
      <c r="W19" s="8">
        <v>442</v>
      </c>
      <c r="X19" s="8" t="s">
        <v>94</v>
      </c>
    </row>
    <row r="20" spans="1:24" s="14" customFormat="1" ht="76.5" customHeight="1" x14ac:dyDescent="0.35">
      <c r="A20" s="8" t="s">
        <v>24</v>
      </c>
      <c r="B20" s="8" t="s">
        <v>95</v>
      </c>
      <c r="C20" s="8" t="s">
        <v>26</v>
      </c>
      <c r="D20" s="8" t="s">
        <v>27</v>
      </c>
      <c r="E20" s="8" t="s">
        <v>28</v>
      </c>
      <c r="F20" s="8" t="s">
        <v>96</v>
      </c>
      <c r="G20" s="8" t="s">
        <v>97</v>
      </c>
      <c r="H20" s="8"/>
      <c r="I20" s="8" t="s">
        <v>98</v>
      </c>
      <c r="J20" s="8"/>
      <c r="K20" s="8"/>
      <c r="L20" s="8"/>
      <c r="M20" s="8" t="s">
        <v>99</v>
      </c>
      <c r="N20" s="8" t="s">
        <v>100</v>
      </c>
      <c r="O20" s="8" t="s">
        <v>101</v>
      </c>
      <c r="P20" s="13">
        <v>0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  <c r="V20" s="13">
        <f>+_xlfn.IFS(O20="Acumulado",Q20+S20+T20+U20,O20="Capacidad",U20,O20="Flujo",U20,O20="Reducción",U20,O20="Stock",U20)</f>
        <v>1</v>
      </c>
      <c r="W20" s="13">
        <v>1</v>
      </c>
      <c r="X20" s="8" t="s">
        <v>102</v>
      </c>
    </row>
    <row r="21" spans="1:24" s="7" customFormat="1" ht="62" x14ac:dyDescent="0.35">
      <c r="A21" s="8" t="s">
        <v>24</v>
      </c>
      <c r="B21" s="8" t="s">
        <v>25</v>
      </c>
      <c r="C21" s="8" t="s">
        <v>26</v>
      </c>
      <c r="D21" s="8" t="s">
        <v>27</v>
      </c>
      <c r="E21" s="8" t="s">
        <v>66</v>
      </c>
      <c r="F21" s="8" t="s">
        <v>103</v>
      </c>
      <c r="G21" s="8" t="s">
        <v>104</v>
      </c>
      <c r="H21" s="8" t="s">
        <v>105</v>
      </c>
      <c r="I21" s="8" t="s">
        <v>98</v>
      </c>
      <c r="J21" s="9"/>
      <c r="K21" s="9"/>
      <c r="L21" s="8"/>
      <c r="M21" s="8" t="s">
        <v>106</v>
      </c>
      <c r="N21" s="8" t="s">
        <v>107</v>
      </c>
      <c r="O21" s="8" t="s">
        <v>101</v>
      </c>
      <c r="P21" s="8">
        <v>9</v>
      </c>
      <c r="Q21" s="8">
        <v>9</v>
      </c>
      <c r="R21" s="8">
        <v>9</v>
      </c>
      <c r="S21" s="8">
        <v>9</v>
      </c>
      <c r="T21" s="8">
        <v>9</v>
      </c>
      <c r="U21" s="8">
        <v>9</v>
      </c>
      <c r="V21" s="11">
        <f>+_xlfn.IFS(O21="Acumulado",Q21+S21+T21+U21,O21="Capacidad",U21,O21="Flujo",U21,O21="Reducción",U21,O21="Stock",U21)</f>
        <v>9</v>
      </c>
      <c r="W21" s="8">
        <v>9</v>
      </c>
      <c r="X21" s="8" t="s">
        <v>108</v>
      </c>
    </row>
    <row r="22" spans="1:24" s="7" customFormat="1" ht="86" customHeight="1" x14ac:dyDescent="0.35">
      <c r="A22" s="26" t="s">
        <v>24</v>
      </c>
      <c r="B22" s="26" t="s">
        <v>25</v>
      </c>
      <c r="C22" s="26" t="s">
        <v>41</v>
      </c>
      <c r="D22" s="26" t="s">
        <v>109</v>
      </c>
      <c r="E22" s="26" t="s">
        <v>110</v>
      </c>
      <c r="F22" s="26" t="s">
        <v>111</v>
      </c>
      <c r="G22" s="26" t="s">
        <v>112</v>
      </c>
      <c r="H22" s="26" t="s">
        <v>113</v>
      </c>
      <c r="I22" s="26" t="s">
        <v>114</v>
      </c>
      <c r="J22" s="9">
        <v>30440</v>
      </c>
      <c r="K22" s="9">
        <v>21582</v>
      </c>
      <c r="L22" s="8" t="s">
        <v>115</v>
      </c>
      <c r="M22" s="8" t="s">
        <v>116</v>
      </c>
      <c r="N22" s="8" t="s">
        <v>117</v>
      </c>
      <c r="O22" s="8" t="s">
        <v>84</v>
      </c>
      <c r="P22" s="8">
        <v>0</v>
      </c>
      <c r="Q22" s="8">
        <v>1</v>
      </c>
      <c r="R22" s="8">
        <v>0</v>
      </c>
      <c r="S22" s="8">
        <v>0</v>
      </c>
      <c r="T22" s="8">
        <v>0</v>
      </c>
      <c r="U22" s="8">
        <v>0</v>
      </c>
      <c r="V22" s="15">
        <f>+_xlfn.IFS(O22="Acumulado",Q22+S22+T22+U22,O22="Capacidad",Q22,O22="Flujo",Q22,O22="Reducción",Q22,O22="Stock",Q22)</f>
        <v>1</v>
      </c>
      <c r="W22" s="8">
        <v>0</v>
      </c>
      <c r="X22" s="26" t="s">
        <v>118</v>
      </c>
    </row>
    <row r="23" spans="1:24" s="7" customFormat="1" ht="85.5" customHeight="1" x14ac:dyDescent="0.35">
      <c r="A23" s="27"/>
      <c r="B23" s="27"/>
      <c r="C23" s="27"/>
      <c r="D23" s="27"/>
      <c r="E23" s="27"/>
      <c r="F23" s="27"/>
      <c r="G23" s="27"/>
      <c r="H23" s="27"/>
      <c r="I23" s="27"/>
      <c r="J23" s="9">
        <v>13971</v>
      </c>
      <c r="K23" s="9">
        <v>0</v>
      </c>
      <c r="L23" s="8" t="s">
        <v>119</v>
      </c>
      <c r="M23" s="8" t="s">
        <v>120</v>
      </c>
      <c r="N23" s="8" t="s">
        <v>121</v>
      </c>
      <c r="O23" s="8" t="s">
        <v>101</v>
      </c>
      <c r="P23" s="8">
        <v>0</v>
      </c>
      <c r="Q23" s="8">
        <v>0</v>
      </c>
      <c r="R23" s="8">
        <v>0</v>
      </c>
      <c r="S23" s="8">
        <v>840</v>
      </c>
      <c r="T23" s="8">
        <v>840</v>
      </c>
      <c r="U23" s="8">
        <v>840</v>
      </c>
      <c r="V23" s="15">
        <f>+_xlfn.IFS(O23="Acumulado",Q23+S23+T23+U23,O23="Capacidad",Q23,O23="Flujo",Q23,O23="Reducción",Q23,O23="Stock",U23)</f>
        <v>840</v>
      </c>
      <c r="W23" s="8">
        <v>0</v>
      </c>
      <c r="X23" s="27"/>
    </row>
    <row r="24" spans="1:24" s="7" customFormat="1" ht="77.5" customHeight="1" x14ac:dyDescent="0.35">
      <c r="A24" s="8" t="s">
        <v>24</v>
      </c>
      <c r="B24" s="8" t="s">
        <v>25</v>
      </c>
      <c r="C24" s="8" t="s">
        <v>41</v>
      </c>
      <c r="D24" s="8" t="s">
        <v>109</v>
      </c>
      <c r="E24" s="8" t="s">
        <v>122</v>
      </c>
      <c r="F24" s="8" t="s">
        <v>123</v>
      </c>
      <c r="G24" s="8" t="s">
        <v>124</v>
      </c>
      <c r="H24" s="8"/>
      <c r="I24" s="8" t="s">
        <v>91</v>
      </c>
      <c r="J24" s="9">
        <v>34052</v>
      </c>
      <c r="K24" s="9">
        <v>0</v>
      </c>
      <c r="L24" s="8" t="s">
        <v>125</v>
      </c>
      <c r="M24" s="8" t="s">
        <v>126</v>
      </c>
      <c r="N24" s="8" t="s">
        <v>127</v>
      </c>
      <c r="O24" s="8" t="s">
        <v>84</v>
      </c>
      <c r="P24" s="16">
        <v>0</v>
      </c>
      <c r="Q24" s="8">
        <v>1</v>
      </c>
      <c r="R24" s="8">
        <v>0</v>
      </c>
      <c r="S24" s="8">
        <v>0</v>
      </c>
      <c r="T24" s="8">
        <v>0</v>
      </c>
      <c r="U24" s="8">
        <v>0</v>
      </c>
      <c r="V24" s="15">
        <f>+_xlfn.IFS(O24="Acumulado",Q24+S24+T24+U24,O24="Capacidad",Q24,O24="Flujo",Q24,O24="Reducción",Q24,O24="Stock",Q24)</f>
        <v>1</v>
      </c>
      <c r="W24" s="8">
        <v>0</v>
      </c>
      <c r="X24" s="8" t="s">
        <v>118</v>
      </c>
    </row>
    <row r="25" spans="1:24" s="7" customFormat="1" ht="170.5" x14ac:dyDescent="0.35">
      <c r="A25" s="8" t="s">
        <v>24</v>
      </c>
      <c r="B25" s="8" t="s">
        <v>25</v>
      </c>
      <c r="C25" s="8" t="s">
        <v>128</v>
      </c>
      <c r="D25" s="8" t="s">
        <v>109</v>
      </c>
      <c r="E25" s="8" t="s">
        <v>129</v>
      </c>
      <c r="F25" s="8" t="s">
        <v>130</v>
      </c>
      <c r="G25" s="8" t="s">
        <v>131</v>
      </c>
      <c r="H25" s="8" t="s">
        <v>132</v>
      </c>
      <c r="I25" s="8" t="s">
        <v>91</v>
      </c>
      <c r="J25" s="9">
        <v>8998</v>
      </c>
      <c r="K25" s="9">
        <v>1031</v>
      </c>
      <c r="L25" s="8" t="s">
        <v>133</v>
      </c>
      <c r="M25" s="8" t="s">
        <v>134</v>
      </c>
      <c r="N25" s="8" t="s">
        <v>135</v>
      </c>
      <c r="O25" s="8" t="s">
        <v>35</v>
      </c>
      <c r="P25" s="11">
        <v>0</v>
      </c>
      <c r="Q25" s="11">
        <v>6000</v>
      </c>
      <c r="R25" s="11">
        <v>1504</v>
      </c>
      <c r="S25" s="11">
        <v>7000</v>
      </c>
      <c r="T25" s="11">
        <v>8000</v>
      </c>
      <c r="U25" s="11">
        <v>9000</v>
      </c>
      <c r="V25" s="11">
        <f t="shared" ref="V25:V52" si="0">+_xlfn.IFS(O25="Acumulado",Q25+S25+T25+U25,O25="Capacidad",U25,O25="Flujo",U25,O25="Reducción",U25,O25="Stock",U25)</f>
        <v>30000</v>
      </c>
      <c r="W25" s="11">
        <v>1504</v>
      </c>
      <c r="X25" s="8" t="s">
        <v>136</v>
      </c>
    </row>
    <row r="26" spans="1:24" s="7" customFormat="1" ht="248" x14ac:dyDescent="0.35">
      <c r="A26" s="8" t="s">
        <v>24</v>
      </c>
      <c r="B26" s="8" t="s">
        <v>25</v>
      </c>
      <c r="C26" s="8" t="s">
        <v>137</v>
      </c>
      <c r="D26" s="8" t="s">
        <v>109</v>
      </c>
      <c r="E26" s="8" t="s">
        <v>138</v>
      </c>
      <c r="F26" s="8" t="s">
        <v>139</v>
      </c>
      <c r="G26" s="8" t="s">
        <v>140</v>
      </c>
      <c r="H26" s="8"/>
      <c r="I26" s="8" t="s">
        <v>141</v>
      </c>
      <c r="J26" s="9">
        <v>49305</v>
      </c>
      <c r="K26" s="9">
        <v>9559</v>
      </c>
      <c r="L26" s="8" t="s">
        <v>142</v>
      </c>
      <c r="M26" s="8" t="s">
        <v>143</v>
      </c>
      <c r="N26" s="8" t="s">
        <v>144</v>
      </c>
      <c r="O26" s="8" t="s">
        <v>78</v>
      </c>
      <c r="P26" s="8">
        <v>35</v>
      </c>
      <c r="Q26" s="8">
        <v>37</v>
      </c>
      <c r="R26" s="8">
        <v>0</v>
      </c>
      <c r="S26" s="8">
        <v>35</v>
      </c>
      <c r="T26" s="8">
        <v>35</v>
      </c>
      <c r="U26" s="8">
        <v>47</v>
      </c>
      <c r="V26" s="8">
        <f t="shared" si="0"/>
        <v>47</v>
      </c>
      <c r="W26" s="8">
        <v>0</v>
      </c>
      <c r="X26" s="8" t="s">
        <v>145</v>
      </c>
    </row>
    <row r="27" spans="1:24" s="7" customFormat="1" ht="93" x14ac:dyDescent="0.35">
      <c r="A27" s="8" t="s">
        <v>24</v>
      </c>
      <c r="B27" s="8" t="s">
        <v>25</v>
      </c>
      <c r="C27" s="8" t="s">
        <v>41</v>
      </c>
      <c r="D27" s="8" t="s">
        <v>109</v>
      </c>
      <c r="E27" s="8" t="s">
        <v>146</v>
      </c>
      <c r="F27" s="8" t="s">
        <v>147</v>
      </c>
      <c r="G27" s="8" t="s">
        <v>148</v>
      </c>
      <c r="H27" s="8"/>
      <c r="I27" s="8" t="s">
        <v>141</v>
      </c>
      <c r="J27" s="9">
        <v>233314</v>
      </c>
      <c r="K27" s="9">
        <v>115242</v>
      </c>
      <c r="L27" s="8" t="s">
        <v>149</v>
      </c>
      <c r="M27" s="8" t="s">
        <v>150</v>
      </c>
      <c r="N27" s="8" t="s">
        <v>151</v>
      </c>
      <c r="O27" s="8" t="s">
        <v>78</v>
      </c>
      <c r="P27" s="11">
        <v>5638</v>
      </c>
      <c r="Q27" s="11">
        <v>5638</v>
      </c>
      <c r="R27" s="11" t="s">
        <v>152</v>
      </c>
      <c r="S27" s="11">
        <v>4073</v>
      </c>
      <c r="T27" s="11">
        <v>4073</v>
      </c>
      <c r="U27" s="11">
        <v>4073</v>
      </c>
      <c r="V27" s="11">
        <f t="shared" si="0"/>
        <v>4073</v>
      </c>
      <c r="W27" s="11" t="s">
        <v>152</v>
      </c>
      <c r="X27" s="8" t="s">
        <v>145</v>
      </c>
    </row>
    <row r="28" spans="1:24" s="7" customFormat="1" ht="93" x14ac:dyDescent="0.35">
      <c r="A28" s="8" t="s">
        <v>24</v>
      </c>
      <c r="B28" s="8" t="s">
        <v>25</v>
      </c>
      <c r="C28" s="8" t="s">
        <v>41</v>
      </c>
      <c r="D28" s="8" t="s">
        <v>109</v>
      </c>
      <c r="E28" s="8" t="s">
        <v>153</v>
      </c>
      <c r="F28" s="8" t="s">
        <v>154</v>
      </c>
      <c r="G28" s="8" t="s">
        <v>155</v>
      </c>
      <c r="H28" s="8"/>
      <c r="I28" s="8" t="s">
        <v>141</v>
      </c>
      <c r="J28" s="9">
        <v>87151</v>
      </c>
      <c r="K28" s="9">
        <v>957</v>
      </c>
      <c r="L28" s="8" t="s">
        <v>156</v>
      </c>
      <c r="M28" s="8" t="s">
        <v>157</v>
      </c>
      <c r="N28" s="8" t="s">
        <v>158</v>
      </c>
      <c r="O28" s="8" t="s">
        <v>35</v>
      </c>
      <c r="P28" s="11">
        <v>5803</v>
      </c>
      <c r="Q28" s="11">
        <v>0</v>
      </c>
      <c r="R28" s="8">
        <v>0</v>
      </c>
      <c r="S28" s="11">
        <v>200000</v>
      </c>
      <c r="T28" s="11">
        <v>92000</v>
      </c>
      <c r="U28" s="11">
        <v>145000</v>
      </c>
      <c r="V28" s="11">
        <f t="shared" si="0"/>
        <v>437000</v>
      </c>
      <c r="W28" s="8">
        <v>0</v>
      </c>
      <c r="X28" s="8" t="s">
        <v>145</v>
      </c>
    </row>
    <row r="29" spans="1:24" s="7" customFormat="1" ht="77.5" x14ac:dyDescent="0.35">
      <c r="A29" s="8" t="s">
        <v>24</v>
      </c>
      <c r="B29" s="8" t="s">
        <v>25</v>
      </c>
      <c r="C29" s="8" t="s">
        <v>26</v>
      </c>
      <c r="D29" s="8" t="s">
        <v>109</v>
      </c>
      <c r="E29" s="8" t="s">
        <v>159</v>
      </c>
      <c r="F29" s="8" t="s">
        <v>160</v>
      </c>
      <c r="G29" s="8" t="s">
        <v>161</v>
      </c>
      <c r="H29" s="8"/>
      <c r="I29" s="8" t="s">
        <v>91</v>
      </c>
      <c r="J29" s="9">
        <v>4110</v>
      </c>
      <c r="K29" s="9">
        <v>3012</v>
      </c>
      <c r="L29" s="8" t="s">
        <v>162</v>
      </c>
      <c r="M29" s="8" t="s">
        <v>163</v>
      </c>
      <c r="N29" s="17" t="s">
        <v>164</v>
      </c>
      <c r="O29" s="8" t="s">
        <v>35</v>
      </c>
      <c r="P29" s="8">
        <v>17</v>
      </c>
      <c r="Q29" s="8">
        <v>17</v>
      </c>
      <c r="R29" s="8">
        <v>6</v>
      </c>
      <c r="S29" s="8">
        <v>23</v>
      </c>
      <c r="T29" s="8">
        <v>24</v>
      </c>
      <c r="U29" s="8">
        <v>26</v>
      </c>
      <c r="V29" s="8">
        <f t="shared" si="0"/>
        <v>90</v>
      </c>
      <c r="W29" s="8">
        <v>6</v>
      </c>
      <c r="X29" s="8" t="s">
        <v>94</v>
      </c>
    </row>
    <row r="30" spans="1:24" s="7" customFormat="1" ht="87" customHeight="1" x14ac:dyDescent="0.35">
      <c r="A30" s="31" t="s">
        <v>24</v>
      </c>
      <c r="B30" s="31" t="s">
        <v>95</v>
      </c>
      <c r="C30" s="31" t="s">
        <v>165</v>
      </c>
      <c r="D30" s="31" t="s">
        <v>166</v>
      </c>
      <c r="E30" s="31" t="s">
        <v>167</v>
      </c>
      <c r="F30" s="31" t="s">
        <v>91</v>
      </c>
      <c r="G30" s="31" t="s">
        <v>168</v>
      </c>
      <c r="H30" s="31" t="s">
        <v>169</v>
      </c>
      <c r="I30" s="31" t="s">
        <v>91</v>
      </c>
      <c r="J30" s="32">
        <v>16766</v>
      </c>
      <c r="K30" s="32">
        <v>3752</v>
      </c>
      <c r="L30" s="31" t="s">
        <v>133</v>
      </c>
      <c r="M30" s="8" t="s">
        <v>170</v>
      </c>
      <c r="N30" s="8" t="s">
        <v>171</v>
      </c>
      <c r="O30" s="8" t="s">
        <v>35</v>
      </c>
      <c r="P30" s="11">
        <v>9674719</v>
      </c>
      <c r="Q30" s="11">
        <v>800000</v>
      </c>
      <c r="R30" s="11">
        <v>423285</v>
      </c>
      <c r="S30" s="11">
        <v>1000000</v>
      </c>
      <c r="T30" s="11">
        <v>850000</v>
      </c>
      <c r="U30" s="11">
        <v>1050000</v>
      </c>
      <c r="V30" s="11">
        <f t="shared" si="0"/>
        <v>3700000</v>
      </c>
      <c r="W30" s="11">
        <v>423285</v>
      </c>
      <c r="X30" s="31" t="s">
        <v>136</v>
      </c>
    </row>
    <row r="31" spans="1:24" s="7" customFormat="1" ht="87" customHeight="1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1"/>
      <c r="M31" s="8" t="s">
        <v>172</v>
      </c>
      <c r="N31" s="8" t="s">
        <v>173</v>
      </c>
      <c r="O31" s="8" t="s">
        <v>35</v>
      </c>
      <c r="P31" s="11">
        <v>0</v>
      </c>
      <c r="Q31" s="11">
        <v>90000</v>
      </c>
      <c r="R31" s="11">
        <v>73251</v>
      </c>
      <c r="S31" s="11">
        <v>120000</v>
      </c>
      <c r="T31" s="11">
        <v>140000</v>
      </c>
      <c r="U31" s="11">
        <v>150000</v>
      </c>
      <c r="V31" s="11">
        <f t="shared" si="0"/>
        <v>500000</v>
      </c>
      <c r="W31" s="11">
        <v>73251</v>
      </c>
      <c r="X31" s="31"/>
    </row>
    <row r="32" spans="1:24" s="7" customFormat="1" ht="87" customHeight="1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2"/>
      <c r="K32" s="32"/>
      <c r="L32" s="31"/>
      <c r="M32" s="8" t="s">
        <v>174</v>
      </c>
      <c r="N32" s="8" t="s">
        <v>174</v>
      </c>
      <c r="O32" s="8" t="s">
        <v>35</v>
      </c>
      <c r="P32" s="11">
        <v>0</v>
      </c>
      <c r="Q32" s="11">
        <v>1500</v>
      </c>
      <c r="R32" s="8">
        <v>80</v>
      </c>
      <c r="S32" s="11">
        <v>1500</v>
      </c>
      <c r="T32" s="11">
        <v>1500</v>
      </c>
      <c r="U32" s="11">
        <v>1500</v>
      </c>
      <c r="V32" s="11">
        <f t="shared" si="0"/>
        <v>6000</v>
      </c>
      <c r="W32" s="8">
        <v>80</v>
      </c>
      <c r="X32" s="31"/>
    </row>
    <row r="33" spans="1:24" s="7" customFormat="1" ht="87" customHeight="1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2"/>
      <c r="K33" s="32"/>
      <c r="L33" s="31"/>
      <c r="M33" s="8" t="s">
        <v>175</v>
      </c>
      <c r="N33" s="8" t="s">
        <v>176</v>
      </c>
      <c r="O33" s="8" t="s">
        <v>78</v>
      </c>
      <c r="P33" s="11">
        <v>122278</v>
      </c>
      <c r="Q33" s="11">
        <v>150000</v>
      </c>
      <c r="R33" s="8">
        <v>0</v>
      </c>
      <c r="S33" s="11">
        <v>200000</v>
      </c>
      <c r="T33" s="11">
        <v>250000</v>
      </c>
      <c r="U33" s="11">
        <v>360000</v>
      </c>
      <c r="V33" s="11">
        <f t="shared" si="0"/>
        <v>360000</v>
      </c>
      <c r="W33" s="8">
        <v>0</v>
      </c>
      <c r="X33" s="31"/>
    </row>
    <row r="34" spans="1:24" s="7" customFormat="1" ht="81" customHeight="1" x14ac:dyDescent="0.35">
      <c r="A34" s="8" t="s">
        <v>24</v>
      </c>
      <c r="B34" s="8" t="s">
        <v>25</v>
      </c>
      <c r="C34" s="8" t="s">
        <v>26</v>
      </c>
      <c r="D34" s="8" t="s">
        <v>166</v>
      </c>
      <c r="E34" s="8" t="s">
        <v>177</v>
      </c>
      <c r="F34" s="8" t="s">
        <v>178</v>
      </c>
      <c r="G34" s="8" t="s">
        <v>179</v>
      </c>
      <c r="H34" s="8" t="s">
        <v>180</v>
      </c>
      <c r="I34" s="8" t="s">
        <v>91</v>
      </c>
      <c r="J34" s="9">
        <v>3969</v>
      </c>
      <c r="K34" s="9">
        <v>2909</v>
      </c>
      <c r="L34" s="8" t="s">
        <v>181</v>
      </c>
      <c r="M34" s="8" t="s">
        <v>182</v>
      </c>
      <c r="N34" s="8" t="s">
        <v>183</v>
      </c>
      <c r="O34" s="8" t="s">
        <v>35</v>
      </c>
      <c r="P34" s="8">
        <v>5</v>
      </c>
      <c r="Q34" s="8">
        <v>6</v>
      </c>
      <c r="R34" s="8">
        <v>0</v>
      </c>
      <c r="S34" s="8">
        <v>7</v>
      </c>
      <c r="T34" s="8">
        <v>8</v>
      </c>
      <c r="U34" s="8">
        <v>9</v>
      </c>
      <c r="V34" s="8">
        <f t="shared" si="0"/>
        <v>30</v>
      </c>
      <c r="W34" s="8">
        <v>0</v>
      </c>
      <c r="X34" s="8" t="s">
        <v>94</v>
      </c>
    </row>
    <row r="35" spans="1:24" s="7" customFormat="1" ht="172.5" customHeight="1" x14ac:dyDescent="0.35">
      <c r="A35" s="8" t="s">
        <v>24</v>
      </c>
      <c r="B35" s="8" t="s">
        <v>25</v>
      </c>
      <c r="C35" s="8" t="s">
        <v>26</v>
      </c>
      <c r="D35" s="8" t="s">
        <v>166</v>
      </c>
      <c r="E35" s="8" t="s">
        <v>177</v>
      </c>
      <c r="F35" s="8" t="s">
        <v>184</v>
      </c>
      <c r="G35" s="8" t="s">
        <v>185</v>
      </c>
      <c r="H35" s="8" t="s">
        <v>186</v>
      </c>
      <c r="I35" s="8" t="s">
        <v>91</v>
      </c>
      <c r="J35" s="9">
        <v>4419</v>
      </c>
      <c r="K35" s="9">
        <v>3238</v>
      </c>
      <c r="L35" s="8" t="s">
        <v>187</v>
      </c>
      <c r="M35" s="8" t="s">
        <v>188</v>
      </c>
      <c r="N35" s="8" t="s">
        <v>189</v>
      </c>
      <c r="O35" s="8" t="s">
        <v>35</v>
      </c>
      <c r="P35" s="11">
        <v>60000</v>
      </c>
      <c r="Q35" s="11">
        <v>100000</v>
      </c>
      <c r="R35" s="11">
        <v>61203</v>
      </c>
      <c r="S35" s="11">
        <v>100000</v>
      </c>
      <c r="T35" s="11">
        <v>100000</v>
      </c>
      <c r="U35" s="11">
        <v>100000</v>
      </c>
      <c r="V35" s="11">
        <f t="shared" si="0"/>
        <v>400000</v>
      </c>
      <c r="W35" s="11">
        <v>61203</v>
      </c>
      <c r="X35" s="8" t="s">
        <v>94</v>
      </c>
    </row>
    <row r="36" spans="1:24" s="7" customFormat="1" ht="51" customHeight="1" x14ac:dyDescent="0.35">
      <c r="A36" s="31" t="s">
        <v>24</v>
      </c>
      <c r="B36" s="31" t="s">
        <v>190</v>
      </c>
      <c r="C36" s="31" t="s">
        <v>191</v>
      </c>
      <c r="D36" s="31" t="s">
        <v>192</v>
      </c>
      <c r="E36" s="31" t="s">
        <v>193</v>
      </c>
      <c r="F36" s="31" t="s">
        <v>194</v>
      </c>
      <c r="G36" s="31" t="s">
        <v>195</v>
      </c>
      <c r="H36" s="31" t="s">
        <v>196</v>
      </c>
      <c r="I36" s="31" t="s">
        <v>197</v>
      </c>
      <c r="J36" s="32">
        <v>70089</v>
      </c>
      <c r="K36" s="32">
        <v>13525</v>
      </c>
      <c r="L36" s="31" t="s">
        <v>198</v>
      </c>
      <c r="M36" s="8" t="s">
        <v>199</v>
      </c>
      <c r="N36" s="8" t="s">
        <v>200</v>
      </c>
      <c r="O36" s="8" t="s">
        <v>35</v>
      </c>
      <c r="P36" s="11">
        <v>0</v>
      </c>
      <c r="Q36" s="11">
        <v>500000</v>
      </c>
      <c r="R36" s="11">
        <v>0</v>
      </c>
      <c r="S36" s="11">
        <v>1000000</v>
      </c>
      <c r="T36" s="11">
        <v>1000000</v>
      </c>
      <c r="U36" s="11">
        <v>1000000</v>
      </c>
      <c r="V36" s="11">
        <f t="shared" si="0"/>
        <v>3500000</v>
      </c>
      <c r="W36" s="8">
        <v>0</v>
      </c>
      <c r="X36" s="31" t="s">
        <v>201</v>
      </c>
    </row>
    <row r="37" spans="1:24" s="7" customFormat="1" ht="40" customHeight="1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2"/>
      <c r="K37" s="32"/>
      <c r="L37" s="31"/>
      <c r="M37" s="8" t="s">
        <v>202</v>
      </c>
      <c r="N37" s="8" t="s">
        <v>203</v>
      </c>
      <c r="O37" s="8" t="s">
        <v>35</v>
      </c>
      <c r="P37" s="8">
        <v>0</v>
      </c>
      <c r="Q37" s="8">
        <v>7</v>
      </c>
      <c r="R37" s="8">
        <v>0</v>
      </c>
      <c r="S37" s="8">
        <v>10</v>
      </c>
      <c r="T37" s="8">
        <v>10</v>
      </c>
      <c r="U37" s="8">
        <v>7</v>
      </c>
      <c r="V37" s="8">
        <f t="shared" si="0"/>
        <v>34</v>
      </c>
      <c r="W37" s="8">
        <v>0</v>
      </c>
      <c r="X37" s="31"/>
    </row>
    <row r="38" spans="1:24" s="7" customFormat="1" ht="73" customHeight="1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2"/>
      <c r="K38" s="32"/>
      <c r="L38" s="31"/>
      <c r="M38" s="8" t="s">
        <v>204</v>
      </c>
      <c r="N38" s="8" t="s">
        <v>205</v>
      </c>
      <c r="O38" s="8" t="s">
        <v>78</v>
      </c>
      <c r="P38" s="18">
        <v>0.18</v>
      </c>
      <c r="Q38" s="18">
        <v>0.21</v>
      </c>
      <c r="R38" s="18">
        <v>0.22720000000000001</v>
      </c>
      <c r="S38" s="18">
        <v>0.24</v>
      </c>
      <c r="T38" s="18">
        <v>0.27</v>
      </c>
      <c r="U38" s="18">
        <v>0.3</v>
      </c>
      <c r="V38" s="13">
        <f t="shared" si="0"/>
        <v>0.3</v>
      </c>
      <c r="W38" s="13">
        <v>0.22720000000000001</v>
      </c>
      <c r="X38" s="31"/>
    </row>
    <row r="39" spans="1:24" s="7" customFormat="1" ht="55" customHeight="1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2"/>
      <c r="K39" s="32"/>
      <c r="L39" s="31"/>
      <c r="M39" s="8" t="s">
        <v>206</v>
      </c>
      <c r="N39" s="8" t="s">
        <v>207</v>
      </c>
      <c r="O39" s="8" t="s">
        <v>78</v>
      </c>
      <c r="P39" s="18">
        <v>0.11</v>
      </c>
      <c r="Q39" s="18">
        <v>0.25</v>
      </c>
      <c r="R39" s="18">
        <v>0.61</v>
      </c>
      <c r="S39" s="18">
        <v>0.5</v>
      </c>
      <c r="T39" s="18">
        <v>0.75</v>
      </c>
      <c r="U39" s="18">
        <v>0.9</v>
      </c>
      <c r="V39" s="13">
        <f t="shared" si="0"/>
        <v>0.9</v>
      </c>
      <c r="W39" s="13">
        <v>0.61</v>
      </c>
      <c r="X39" s="31"/>
    </row>
    <row r="40" spans="1:24" s="7" customFormat="1" ht="41.5" customHeight="1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2"/>
      <c r="K40" s="32"/>
      <c r="L40" s="31"/>
      <c r="M40" s="8" t="s">
        <v>208</v>
      </c>
      <c r="N40" s="8" t="s">
        <v>209</v>
      </c>
      <c r="O40" s="8" t="s">
        <v>35</v>
      </c>
      <c r="P40" s="8">
        <v>20</v>
      </c>
      <c r="Q40" s="8">
        <v>1</v>
      </c>
      <c r="R40" s="8">
        <v>1</v>
      </c>
      <c r="S40" s="8">
        <v>2</v>
      </c>
      <c r="T40" s="8">
        <v>2</v>
      </c>
      <c r="U40" s="8">
        <v>1</v>
      </c>
      <c r="V40" s="8">
        <f t="shared" si="0"/>
        <v>6</v>
      </c>
      <c r="W40" s="8">
        <v>1</v>
      </c>
      <c r="X40" s="31"/>
    </row>
    <row r="41" spans="1:24" s="7" customFormat="1" ht="58" customHeight="1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2"/>
      <c r="K41" s="32"/>
      <c r="L41" s="31"/>
      <c r="M41" s="8" t="s">
        <v>210</v>
      </c>
      <c r="N41" s="8" t="s">
        <v>211</v>
      </c>
      <c r="O41" s="8" t="s">
        <v>78</v>
      </c>
      <c r="P41" s="18">
        <v>0.09</v>
      </c>
      <c r="Q41" s="18">
        <v>0.15</v>
      </c>
      <c r="R41" s="18">
        <v>0.12239999999999999</v>
      </c>
      <c r="S41" s="18">
        <v>0.25</v>
      </c>
      <c r="T41" s="18" t="s">
        <v>212</v>
      </c>
      <c r="U41" s="18">
        <v>0.5</v>
      </c>
      <c r="V41" s="13">
        <f t="shared" si="0"/>
        <v>0.5</v>
      </c>
      <c r="W41" s="13">
        <v>0.12239999999999999</v>
      </c>
      <c r="X41" s="31"/>
    </row>
    <row r="42" spans="1:24" s="7" customFormat="1" ht="67" customHeigh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2"/>
      <c r="K42" s="32"/>
      <c r="L42" s="31"/>
      <c r="M42" s="8" t="s">
        <v>210</v>
      </c>
      <c r="N42" s="8" t="s">
        <v>213</v>
      </c>
      <c r="O42" s="8" t="s">
        <v>78</v>
      </c>
      <c r="P42" s="18">
        <v>0.01</v>
      </c>
      <c r="Q42" s="18" t="s">
        <v>214</v>
      </c>
      <c r="R42" s="18">
        <v>5.1999999999999998E-2</v>
      </c>
      <c r="S42" s="18" t="s">
        <v>215</v>
      </c>
      <c r="T42" s="18" t="s">
        <v>216</v>
      </c>
      <c r="U42" s="18" t="s">
        <v>217</v>
      </c>
      <c r="V42" s="13" t="str">
        <f t="shared" si="0"/>
        <v>60%°</v>
      </c>
      <c r="W42" s="13">
        <v>5.1999999999999998E-2</v>
      </c>
      <c r="X42" s="31"/>
    </row>
    <row r="43" spans="1:24" s="7" customFormat="1" ht="53.5" customHeigh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2"/>
      <c r="K43" s="32"/>
      <c r="L43" s="31"/>
      <c r="M43" s="8" t="s">
        <v>218</v>
      </c>
      <c r="N43" s="8" t="s">
        <v>219</v>
      </c>
      <c r="O43" s="8" t="s">
        <v>35</v>
      </c>
      <c r="P43" s="8">
        <v>0</v>
      </c>
      <c r="Q43" s="8">
        <v>10</v>
      </c>
      <c r="R43" s="8">
        <v>0</v>
      </c>
      <c r="S43" s="8">
        <v>50</v>
      </c>
      <c r="T43" s="8">
        <v>70</v>
      </c>
      <c r="U43" s="8">
        <v>70</v>
      </c>
      <c r="V43" s="8">
        <f t="shared" si="0"/>
        <v>200</v>
      </c>
      <c r="W43" s="8">
        <v>0</v>
      </c>
      <c r="X43" s="31"/>
    </row>
    <row r="44" spans="1:24" s="7" customFormat="1" ht="54.5" customHeigh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2"/>
      <c r="K44" s="32"/>
      <c r="L44" s="31"/>
      <c r="M44" s="8" t="s">
        <v>220</v>
      </c>
      <c r="N44" s="8" t="s">
        <v>221</v>
      </c>
      <c r="O44" s="8" t="s">
        <v>78</v>
      </c>
      <c r="P44" s="18">
        <v>0</v>
      </c>
      <c r="Q44" s="18">
        <v>0.25</v>
      </c>
      <c r="R44" s="18">
        <v>0.57720000000000005</v>
      </c>
      <c r="S44" s="18">
        <v>0.5</v>
      </c>
      <c r="T44" s="18">
        <v>0.75</v>
      </c>
      <c r="U44" s="18">
        <v>1</v>
      </c>
      <c r="V44" s="13">
        <f t="shared" si="0"/>
        <v>1</v>
      </c>
      <c r="W44" s="13">
        <v>0.57720000000000005</v>
      </c>
      <c r="X44" s="31"/>
    </row>
    <row r="45" spans="1:24" s="7" customFormat="1" ht="60.5" customHeight="1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2"/>
      <c r="K45" s="32"/>
      <c r="L45" s="31"/>
      <c r="M45" s="8" t="s">
        <v>220</v>
      </c>
      <c r="N45" s="8" t="s">
        <v>222</v>
      </c>
      <c r="O45" s="8" t="s">
        <v>78</v>
      </c>
      <c r="P45" s="18">
        <v>0</v>
      </c>
      <c r="Q45" s="18">
        <v>0.15</v>
      </c>
      <c r="R45" s="18">
        <v>0.88800000000000001</v>
      </c>
      <c r="S45" s="18">
        <v>0.35</v>
      </c>
      <c r="T45" s="18">
        <v>0.55000000000000004</v>
      </c>
      <c r="U45" s="18">
        <v>0.75</v>
      </c>
      <c r="V45" s="13">
        <f t="shared" si="0"/>
        <v>0.75</v>
      </c>
      <c r="W45" s="13">
        <v>0.88800000000000001</v>
      </c>
      <c r="X45" s="31"/>
    </row>
    <row r="46" spans="1:24" s="7" customFormat="1" ht="85" customHeight="1" x14ac:dyDescent="0.35">
      <c r="A46" s="31" t="s">
        <v>24</v>
      </c>
      <c r="B46" s="31" t="s">
        <v>190</v>
      </c>
      <c r="C46" s="31" t="s">
        <v>223</v>
      </c>
      <c r="D46" s="31" t="s">
        <v>192</v>
      </c>
      <c r="E46" s="31" t="s">
        <v>224</v>
      </c>
      <c r="F46" s="31" t="s">
        <v>225</v>
      </c>
      <c r="G46" s="31" t="s">
        <v>226</v>
      </c>
      <c r="H46" s="31" t="s">
        <v>90</v>
      </c>
      <c r="I46" s="31" t="s">
        <v>227</v>
      </c>
      <c r="J46" s="32">
        <v>24193</v>
      </c>
      <c r="K46" s="32">
        <v>1013</v>
      </c>
      <c r="L46" s="31" t="s">
        <v>228</v>
      </c>
      <c r="M46" s="8" t="s">
        <v>229</v>
      </c>
      <c r="N46" s="8" t="s">
        <v>230</v>
      </c>
      <c r="O46" s="8" t="s">
        <v>35</v>
      </c>
      <c r="P46" s="11">
        <v>0</v>
      </c>
      <c r="Q46" s="11">
        <v>10000</v>
      </c>
      <c r="R46" s="11">
        <v>0</v>
      </c>
      <c r="S46" s="11">
        <v>15000</v>
      </c>
      <c r="T46" s="11">
        <v>15000</v>
      </c>
      <c r="U46" s="11">
        <v>10000</v>
      </c>
      <c r="V46" s="11">
        <f t="shared" si="0"/>
        <v>50000</v>
      </c>
      <c r="W46" s="8">
        <v>0</v>
      </c>
      <c r="X46" s="31" t="s">
        <v>231</v>
      </c>
    </row>
    <row r="47" spans="1:24" s="7" customFormat="1" ht="102.5" customHeight="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2"/>
      <c r="K47" s="32"/>
      <c r="L47" s="31"/>
      <c r="M47" s="8" t="s">
        <v>232</v>
      </c>
      <c r="N47" s="8" t="s">
        <v>233</v>
      </c>
      <c r="O47" s="8" t="s">
        <v>35</v>
      </c>
      <c r="P47" s="11">
        <v>0</v>
      </c>
      <c r="Q47" s="11">
        <v>3000</v>
      </c>
      <c r="R47" s="11">
        <v>2255</v>
      </c>
      <c r="S47" s="11">
        <v>3500</v>
      </c>
      <c r="T47" s="11">
        <v>3500</v>
      </c>
      <c r="U47" s="11">
        <v>2500</v>
      </c>
      <c r="V47" s="11">
        <f t="shared" si="0"/>
        <v>12500</v>
      </c>
      <c r="W47" s="11">
        <v>2255</v>
      </c>
      <c r="X47" s="31"/>
    </row>
    <row r="48" spans="1:24" s="7" customFormat="1" ht="66" customHeight="1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2"/>
      <c r="K48" s="32"/>
      <c r="L48" s="31"/>
      <c r="M48" s="8" t="s">
        <v>234</v>
      </c>
      <c r="N48" s="8" t="s">
        <v>235</v>
      </c>
      <c r="O48" s="8" t="s">
        <v>78</v>
      </c>
      <c r="P48" s="11">
        <v>87</v>
      </c>
      <c r="Q48" s="11">
        <v>145</v>
      </c>
      <c r="R48" s="11">
        <v>136</v>
      </c>
      <c r="S48" s="11">
        <v>184</v>
      </c>
      <c r="T48" s="11">
        <v>232</v>
      </c>
      <c r="U48" s="11">
        <v>290</v>
      </c>
      <c r="V48" s="11">
        <f t="shared" si="0"/>
        <v>290</v>
      </c>
      <c r="W48" s="8">
        <v>136</v>
      </c>
      <c r="X48" s="31"/>
    </row>
    <row r="49" spans="1:24" s="7" customFormat="1" ht="79.5" customHeight="1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2"/>
      <c r="K49" s="32"/>
      <c r="L49" s="31"/>
      <c r="M49" s="8" t="s">
        <v>236</v>
      </c>
      <c r="N49" s="8" t="s">
        <v>237</v>
      </c>
      <c r="O49" s="8" t="s">
        <v>35</v>
      </c>
      <c r="P49" s="11">
        <v>0</v>
      </c>
      <c r="Q49" s="11">
        <v>4</v>
      </c>
      <c r="R49" s="11">
        <v>0</v>
      </c>
      <c r="S49" s="11">
        <v>4</v>
      </c>
      <c r="T49" s="11">
        <v>4</v>
      </c>
      <c r="U49" s="11">
        <v>4</v>
      </c>
      <c r="V49" s="11">
        <f t="shared" si="0"/>
        <v>16</v>
      </c>
      <c r="W49" s="8">
        <v>0</v>
      </c>
      <c r="X49" s="31"/>
    </row>
    <row r="50" spans="1:24" s="7" customFormat="1" ht="112.5" customHeight="1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2"/>
      <c r="K50" s="32"/>
      <c r="L50" s="31"/>
      <c r="M50" s="8" t="s">
        <v>238</v>
      </c>
      <c r="N50" s="8" t="s">
        <v>239</v>
      </c>
      <c r="O50" s="8" t="s">
        <v>35</v>
      </c>
      <c r="P50" s="11">
        <v>0</v>
      </c>
      <c r="Q50" s="11">
        <v>3</v>
      </c>
      <c r="R50" s="11">
        <v>0</v>
      </c>
      <c r="S50" s="11">
        <v>2</v>
      </c>
      <c r="T50" s="11">
        <v>2</v>
      </c>
      <c r="U50" s="11">
        <v>1</v>
      </c>
      <c r="V50" s="11">
        <f t="shared" si="0"/>
        <v>8</v>
      </c>
      <c r="W50" s="8">
        <v>0</v>
      </c>
      <c r="X50" s="31"/>
    </row>
    <row r="51" spans="1:24" s="7" customFormat="1" ht="42" customHeight="1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2"/>
      <c r="K51" s="32"/>
      <c r="L51" s="31"/>
      <c r="M51" s="8" t="s">
        <v>240</v>
      </c>
      <c r="N51" s="8" t="s">
        <v>241</v>
      </c>
      <c r="O51" s="8" t="s">
        <v>35</v>
      </c>
      <c r="P51" s="11">
        <v>4</v>
      </c>
      <c r="Q51" s="11">
        <v>2</v>
      </c>
      <c r="R51" s="11">
        <v>0</v>
      </c>
      <c r="S51" s="11">
        <v>2</v>
      </c>
      <c r="T51" s="11">
        <v>2</v>
      </c>
      <c r="U51" s="11">
        <v>2</v>
      </c>
      <c r="V51" s="11">
        <f t="shared" si="0"/>
        <v>8</v>
      </c>
      <c r="W51" s="8">
        <v>0</v>
      </c>
      <c r="X51" s="31"/>
    </row>
    <row r="52" spans="1:24" s="7" customFormat="1" ht="82" customHeight="1" x14ac:dyDescent="0.35">
      <c r="A52" s="31" t="s">
        <v>24</v>
      </c>
      <c r="B52" s="31" t="s">
        <v>190</v>
      </c>
      <c r="C52" s="31" t="s">
        <v>242</v>
      </c>
      <c r="D52" s="31" t="s">
        <v>192</v>
      </c>
      <c r="E52" s="31" t="s">
        <v>243</v>
      </c>
      <c r="F52" s="31" t="s">
        <v>244</v>
      </c>
      <c r="G52" s="31" t="s">
        <v>245</v>
      </c>
      <c r="H52" s="31" t="s">
        <v>90</v>
      </c>
      <c r="I52" s="31" t="s">
        <v>227</v>
      </c>
      <c r="J52" s="32">
        <v>35382</v>
      </c>
      <c r="K52" s="32">
        <v>5757</v>
      </c>
      <c r="L52" s="31" t="s">
        <v>246</v>
      </c>
      <c r="M52" s="8" t="s">
        <v>247</v>
      </c>
      <c r="N52" s="8" t="s">
        <v>248</v>
      </c>
      <c r="O52" s="8" t="s">
        <v>84</v>
      </c>
      <c r="P52" s="11">
        <v>0</v>
      </c>
      <c r="Q52" s="13">
        <v>0.1</v>
      </c>
      <c r="R52" s="13">
        <v>0</v>
      </c>
      <c r="S52" s="13">
        <v>0.1</v>
      </c>
      <c r="T52" s="13">
        <v>0.1</v>
      </c>
      <c r="U52" s="13">
        <v>0.1</v>
      </c>
      <c r="V52" s="13">
        <f t="shared" si="0"/>
        <v>0.1</v>
      </c>
      <c r="W52" s="8">
        <v>0</v>
      </c>
      <c r="X52" s="31" t="s">
        <v>249</v>
      </c>
    </row>
    <row r="53" spans="1:24" s="7" customFormat="1" ht="75.5" customHeight="1" x14ac:dyDescent="0.35">
      <c r="A53" s="31"/>
      <c r="B53" s="31"/>
      <c r="C53" s="31"/>
      <c r="D53" s="31"/>
      <c r="E53" s="31"/>
      <c r="F53" s="31"/>
      <c r="G53" s="31"/>
      <c r="H53" s="31"/>
      <c r="I53" s="31"/>
      <c r="J53" s="32"/>
      <c r="K53" s="32"/>
      <c r="L53" s="31"/>
      <c r="M53" s="8" t="s">
        <v>250</v>
      </c>
      <c r="N53" s="8" t="s">
        <v>251</v>
      </c>
      <c r="O53" s="8" t="s">
        <v>35</v>
      </c>
      <c r="P53" s="9" t="s">
        <v>252</v>
      </c>
      <c r="Q53" s="9" t="s">
        <v>253</v>
      </c>
      <c r="R53" s="19">
        <v>0</v>
      </c>
      <c r="S53" s="9">
        <v>168190000</v>
      </c>
      <c r="T53" s="9">
        <v>185009000.00000003</v>
      </c>
      <c r="U53" s="9">
        <v>203509900.00000006</v>
      </c>
      <c r="V53" s="9" t="s">
        <v>254</v>
      </c>
      <c r="W53" s="8">
        <v>0</v>
      </c>
      <c r="X53" s="31"/>
    </row>
    <row r="54" spans="1:24" s="7" customFormat="1" ht="77" customHeight="1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2"/>
      <c r="K54" s="32"/>
      <c r="L54" s="31"/>
      <c r="M54" s="8" t="s">
        <v>255</v>
      </c>
      <c r="N54" s="8" t="s">
        <v>256</v>
      </c>
      <c r="O54" s="8" t="s">
        <v>35</v>
      </c>
      <c r="P54" s="11">
        <v>11</v>
      </c>
      <c r="Q54" s="11">
        <v>15</v>
      </c>
      <c r="R54" s="11">
        <v>0</v>
      </c>
      <c r="S54" s="11">
        <v>20</v>
      </c>
      <c r="T54" s="11">
        <v>25</v>
      </c>
      <c r="U54" s="11">
        <v>30</v>
      </c>
      <c r="V54" s="11">
        <f t="shared" ref="V54:V73" si="1">+_xlfn.IFS(O54="Acumulado",Q54+S54+T54+U54,O54="Capacidad",U54,O54="Flujo",U54,O54="Reducción",U54,O54="Stock",U54)</f>
        <v>90</v>
      </c>
      <c r="W54" s="8">
        <v>0</v>
      </c>
      <c r="X54" s="31"/>
    </row>
    <row r="55" spans="1:24" s="7" customFormat="1" ht="77" customHeight="1" x14ac:dyDescent="0.35">
      <c r="A55" s="31"/>
      <c r="B55" s="31"/>
      <c r="C55" s="31"/>
      <c r="D55" s="31"/>
      <c r="E55" s="31"/>
      <c r="F55" s="31"/>
      <c r="G55" s="31"/>
      <c r="H55" s="31"/>
      <c r="I55" s="31"/>
      <c r="J55" s="32"/>
      <c r="K55" s="32"/>
      <c r="L55" s="31"/>
      <c r="M55" s="8" t="s">
        <v>257</v>
      </c>
      <c r="N55" s="8" t="s">
        <v>258</v>
      </c>
      <c r="O55" s="8" t="s">
        <v>35</v>
      </c>
      <c r="P55" s="11">
        <v>29</v>
      </c>
      <c r="Q55" s="11">
        <v>120</v>
      </c>
      <c r="R55" s="11">
        <v>0</v>
      </c>
      <c r="S55" s="11">
        <v>120</v>
      </c>
      <c r="T55" s="11">
        <v>120</v>
      </c>
      <c r="U55" s="11">
        <v>120</v>
      </c>
      <c r="V55" s="11">
        <f t="shared" si="1"/>
        <v>480</v>
      </c>
      <c r="W55" s="8">
        <v>0</v>
      </c>
      <c r="X55" s="31"/>
    </row>
    <row r="56" spans="1:24" s="7" customFormat="1" ht="46" customHeight="1" x14ac:dyDescent="0.35">
      <c r="A56" s="31"/>
      <c r="B56" s="31"/>
      <c r="C56" s="31"/>
      <c r="D56" s="31"/>
      <c r="E56" s="31"/>
      <c r="F56" s="31"/>
      <c r="G56" s="31"/>
      <c r="H56" s="31"/>
      <c r="I56" s="31"/>
      <c r="J56" s="32"/>
      <c r="K56" s="32"/>
      <c r="L56" s="31"/>
      <c r="M56" s="8" t="s">
        <v>259</v>
      </c>
      <c r="N56" s="8" t="s">
        <v>260</v>
      </c>
      <c r="O56" s="8" t="s">
        <v>35</v>
      </c>
      <c r="P56" s="11">
        <v>0</v>
      </c>
      <c r="Q56" s="11">
        <v>2</v>
      </c>
      <c r="R56" s="11">
        <v>0</v>
      </c>
      <c r="S56" s="11">
        <v>2</v>
      </c>
      <c r="T56" s="11">
        <v>2</v>
      </c>
      <c r="U56" s="11">
        <v>2</v>
      </c>
      <c r="V56" s="11">
        <f t="shared" si="1"/>
        <v>8</v>
      </c>
      <c r="W56" s="8">
        <v>0</v>
      </c>
      <c r="X56" s="31"/>
    </row>
    <row r="57" spans="1:24" s="7" customFormat="1" ht="82" customHeight="1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2"/>
      <c r="K57" s="32"/>
      <c r="L57" s="31"/>
      <c r="M57" s="8" t="s">
        <v>261</v>
      </c>
      <c r="N57" s="8" t="s">
        <v>262</v>
      </c>
      <c r="O57" s="8" t="s">
        <v>35</v>
      </c>
      <c r="P57" s="11">
        <v>2715</v>
      </c>
      <c r="Q57" s="11">
        <v>260</v>
      </c>
      <c r="R57" s="11">
        <v>100</v>
      </c>
      <c r="S57" s="11">
        <v>260</v>
      </c>
      <c r="T57" s="11">
        <v>260</v>
      </c>
      <c r="U57" s="11">
        <v>260</v>
      </c>
      <c r="V57" s="11">
        <f t="shared" si="1"/>
        <v>1040</v>
      </c>
      <c r="W57" s="8">
        <v>100</v>
      </c>
      <c r="X57" s="31"/>
    </row>
    <row r="58" spans="1:24" s="7" customFormat="1" ht="120.5" customHeight="1" x14ac:dyDescent="0.35">
      <c r="A58" s="31" t="s">
        <v>24</v>
      </c>
      <c r="B58" s="31" t="s">
        <v>190</v>
      </c>
      <c r="C58" s="31" t="s">
        <v>263</v>
      </c>
      <c r="D58" s="31" t="s">
        <v>192</v>
      </c>
      <c r="E58" s="31" t="s">
        <v>243</v>
      </c>
      <c r="F58" s="31" t="s">
        <v>264</v>
      </c>
      <c r="G58" s="31" t="s">
        <v>265</v>
      </c>
      <c r="H58" s="31" t="s">
        <v>90</v>
      </c>
      <c r="I58" s="31" t="s">
        <v>227</v>
      </c>
      <c r="J58" s="32">
        <v>21900</v>
      </c>
      <c r="K58" s="32">
        <v>3235</v>
      </c>
      <c r="L58" s="31" t="s">
        <v>246</v>
      </c>
      <c r="M58" s="8" t="s">
        <v>266</v>
      </c>
      <c r="N58" s="8" t="s">
        <v>267</v>
      </c>
      <c r="O58" s="8" t="s">
        <v>35</v>
      </c>
      <c r="P58" s="11">
        <v>137000</v>
      </c>
      <c r="Q58" s="11">
        <v>30000</v>
      </c>
      <c r="R58" s="11">
        <v>30237</v>
      </c>
      <c r="S58" s="11">
        <v>11000</v>
      </c>
      <c r="T58" s="11">
        <v>11000</v>
      </c>
      <c r="U58" s="11">
        <v>11000</v>
      </c>
      <c r="V58" s="11">
        <f t="shared" si="1"/>
        <v>63000</v>
      </c>
      <c r="W58" s="11">
        <v>30237</v>
      </c>
      <c r="X58" s="31" t="s">
        <v>249</v>
      </c>
    </row>
    <row r="59" spans="1:24" s="7" customFormat="1" ht="120.5" customHeight="1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2"/>
      <c r="K59" s="32"/>
      <c r="L59" s="31"/>
      <c r="M59" s="8" t="s">
        <v>268</v>
      </c>
      <c r="N59" s="8" t="s">
        <v>269</v>
      </c>
      <c r="O59" s="8" t="s">
        <v>35</v>
      </c>
      <c r="P59" s="11">
        <v>0</v>
      </c>
      <c r="Q59" s="11">
        <v>600</v>
      </c>
      <c r="R59" s="11">
        <v>175</v>
      </c>
      <c r="S59" s="11">
        <v>2600</v>
      </c>
      <c r="T59" s="11">
        <v>2650</v>
      </c>
      <c r="U59" s="11">
        <v>2650</v>
      </c>
      <c r="V59" s="11">
        <f t="shared" si="1"/>
        <v>8500</v>
      </c>
      <c r="W59" s="8">
        <v>175</v>
      </c>
      <c r="X59" s="31"/>
    </row>
    <row r="60" spans="1:24" s="7" customFormat="1" ht="120.5" customHeight="1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2"/>
      <c r="K60" s="32"/>
      <c r="L60" s="31"/>
      <c r="M60" s="8" t="s">
        <v>270</v>
      </c>
      <c r="N60" s="8" t="s">
        <v>271</v>
      </c>
      <c r="O60" s="8" t="s">
        <v>35</v>
      </c>
      <c r="P60" s="11">
        <v>0</v>
      </c>
      <c r="Q60" s="11">
        <v>260</v>
      </c>
      <c r="R60" s="11">
        <v>260</v>
      </c>
      <c r="S60" s="11">
        <v>200</v>
      </c>
      <c r="T60" s="11">
        <v>200</v>
      </c>
      <c r="U60" s="11">
        <v>200</v>
      </c>
      <c r="V60" s="11">
        <f t="shared" si="1"/>
        <v>860</v>
      </c>
      <c r="W60" s="8">
        <v>260</v>
      </c>
      <c r="X60" s="31"/>
    </row>
    <row r="61" spans="1:24" s="7" customFormat="1" ht="34.5" customHeight="1" x14ac:dyDescent="0.35">
      <c r="A61" s="26" t="s">
        <v>24</v>
      </c>
      <c r="B61" s="26" t="s">
        <v>272</v>
      </c>
      <c r="C61" s="26" t="s">
        <v>26</v>
      </c>
      <c r="D61" s="26" t="s">
        <v>273</v>
      </c>
      <c r="E61" s="26" t="s">
        <v>274</v>
      </c>
      <c r="F61" s="26" t="s">
        <v>275</v>
      </c>
      <c r="G61" s="26" t="s">
        <v>276</v>
      </c>
      <c r="H61" s="26" t="s">
        <v>277</v>
      </c>
      <c r="I61" s="26" t="s">
        <v>278</v>
      </c>
      <c r="J61" s="26"/>
      <c r="K61" s="26"/>
      <c r="L61" s="26"/>
      <c r="M61" s="8" t="s">
        <v>279</v>
      </c>
      <c r="N61" s="8" t="s">
        <v>280</v>
      </c>
      <c r="O61" s="8" t="s">
        <v>84</v>
      </c>
      <c r="P61" s="17">
        <v>1</v>
      </c>
      <c r="Q61" s="17">
        <v>1</v>
      </c>
      <c r="R61" s="8">
        <v>0.75</v>
      </c>
      <c r="S61" s="17">
        <v>1</v>
      </c>
      <c r="T61" s="17">
        <v>1</v>
      </c>
      <c r="U61" s="17">
        <v>1</v>
      </c>
      <c r="V61" s="8">
        <f t="shared" si="1"/>
        <v>1</v>
      </c>
      <c r="W61" s="8">
        <v>0.75</v>
      </c>
      <c r="X61" s="26" t="s">
        <v>281</v>
      </c>
    </row>
    <row r="62" spans="1:24" s="7" customFormat="1" ht="34.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8" t="s">
        <v>282</v>
      </c>
      <c r="N62" s="8" t="s">
        <v>283</v>
      </c>
      <c r="O62" s="8" t="s">
        <v>84</v>
      </c>
      <c r="P62" s="17">
        <v>1</v>
      </c>
      <c r="Q62" s="17">
        <v>1</v>
      </c>
      <c r="R62" s="8">
        <v>0.75</v>
      </c>
      <c r="S62" s="17">
        <v>1</v>
      </c>
      <c r="T62" s="17">
        <v>1</v>
      </c>
      <c r="U62" s="17">
        <v>1</v>
      </c>
      <c r="V62" s="8">
        <f t="shared" si="1"/>
        <v>1</v>
      </c>
      <c r="W62" s="8">
        <v>0.75</v>
      </c>
      <c r="X62" s="30"/>
    </row>
    <row r="63" spans="1:24" s="7" customFormat="1" ht="34.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8" t="s">
        <v>284</v>
      </c>
      <c r="N63" s="8" t="s">
        <v>285</v>
      </c>
      <c r="O63" s="8" t="s">
        <v>84</v>
      </c>
      <c r="P63" s="17">
        <v>1</v>
      </c>
      <c r="Q63" s="17">
        <v>1</v>
      </c>
      <c r="R63" s="8">
        <v>0.75</v>
      </c>
      <c r="S63" s="17">
        <v>1</v>
      </c>
      <c r="T63" s="17">
        <v>1</v>
      </c>
      <c r="U63" s="17">
        <v>1</v>
      </c>
      <c r="V63" s="8">
        <f t="shared" si="1"/>
        <v>1</v>
      </c>
      <c r="W63" s="8">
        <v>0.75</v>
      </c>
      <c r="X63" s="30"/>
    </row>
    <row r="64" spans="1:24" s="7" customFormat="1" ht="34.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8" t="s">
        <v>286</v>
      </c>
      <c r="N64" s="8" t="s">
        <v>287</v>
      </c>
      <c r="O64" s="8" t="s">
        <v>84</v>
      </c>
      <c r="P64" s="8">
        <v>4</v>
      </c>
      <c r="Q64" s="8">
        <v>4</v>
      </c>
      <c r="R64" s="8">
        <v>3</v>
      </c>
      <c r="S64" s="8">
        <v>4</v>
      </c>
      <c r="T64" s="8">
        <v>4</v>
      </c>
      <c r="U64" s="8">
        <v>4</v>
      </c>
      <c r="V64" s="8">
        <f t="shared" si="1"/>
        <v>4</v>
      </c>
      <c r="W64" s="8">
        <v>3</v>
      </c>
      <c r="X64" s="30"/>
    </row>
    <row r="65" spans="1:24" s="7" customFormat="1" ht="34.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8" t="s">
        <v>288</v>
      </c>
      <c r="N65" s="8" t="s">
        <v>289</v>
      </c>
      <c r="O65" s="8" t="s">
        <v>84</v>
      </c>
      <c r="P65" s="13">
        <v>1</v>
      </c>
      <c r="Q65" s="13">
        <v>1</v>
      </c>
      <c r="R65" s="13">
        <v>0.81</v>
      </c>
      <c r="S65" s="13">
        <v>1</v>
      </c>
      <c r="T65" s="13">
        <v>1</v>
      </c>
      <c r="U65" s="13">
        <v>1</v>
      </c>
      <c r="V65" s="13">
        <f t="shared" si="1"/>
        <v>1</v>
      </c>
      <c r="W65" s="13">
        <v>0.81</v>
      </c>
      <c r="X65" s="30"/>
    </row>
    <row r="66" spans="1:24" s="7" customFormat="1" ht="34.5" customHeigh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8" t="s">
        <v>290</v>
      </c>
      <c r="N66" s="8" t="s">
        <v>291</v>
      </c>
      <c r="O66" s="8" t="s">
        <v>84</v>
      </c>
      <c r="P66" s="13">
        <v>1</v>
      </c>
      <c r="Q66" s="13">
        <v>1</v>
      </c>
      <c r="R66" s="13">
        <v>0.81</v>
      </c>
      <c r="S66" s="13">
        <v>1</v>
      </c>
      <c r="T66" s="13">
        <v>1</v>
      </c>
      <c r="U66" s="13">
        <v>1</v>
      </c>
      <c r="V66" s="13">
        <f t="shared" si="1"/>
        <v>1</v>
      </c>
      <c r="W66" s="13">
        <v>0.81</v>
      </c>
      <c r="X66" s="27"/>
    </row>
    <row r="67" spans="1:24" s="7" customFormat="1" ht="90.5" customHeight="1" x14ac:dyDescent="0.35">
      <c r="A67" s="26" t="s">
        <v>24</v>
      </c>
      <c r="B67" s="26" t="s">
        <v>272</v>
      </c>
      <c r="C67" s="26" t="s">
        <v>292</v>
      </c>
      <c r="D67" s="26" t="s">
        <v>293</v>
      </c>
      <c r="E67" s="26" t="s">
        <v>294</v>
      </c>
      <c r="F67" s="26" t="s">
        <v>295</v>
      </c>
      <c r="G67" s="26" t="s">
        <v>296</v>
      </c>
      <c r="H67" s="26" t="s">
        <v>297</v>
      </c>
      <c r="I67" s="26" t="s">
        <v>298</v>
      </c>
      <c r="J67" s="28">
        <v>27080</v>
      </c>
      <c r="K67" s="28">
        <v>9314</v>
      </c>
      <c r="L67" s="26" t="s">
        <v>299</v>
      </c>
      <c r="M67" s="8" t="s">
        <v>300</v>
      </c>
      <c r="N67" s="20" t="s">
        <v>301</v>
      </c>
      <c r="O67" s="8" t="s">
        <v>84</v>
      </c>
      <c r="P67" s="21">
        <v>0.997</v>
      </c>
      <c r="Q67" s="21">
        <v>0.997</v>
      </c>
      <c r="R67" s="8">
        <v>99.92</v>
      </c>
      <c r="S67" s="21">
        <v>0.997</v>
      </c>
      <c r="T67" s="21">
        <v>0.997</v>
      </c>
      <c r="U67" s="21">
        <v>0.997</v>
      </c>
      <c r="V67" s="20">
        <f t="shared" si="1"/>
        <v>0.997</v>
      </c>
      <c r="W67" s="8">
        <v>99.92</v>
      </c>
      <c r="X67" s="26" t="s">
        <v>302</v>
      </c>
    </row>
    <row r="68" spans="1:24" s="7" customFormat="1" ht="90.5" customHeight="1" x14ac:dyDescent="0.35">
      <c r="A68" s="27"/>
      <c r="B68" s="27"/>
      <c r="C68" s="27"/>
      <c r="D68" s="27"/>
      <c r="E68" s="27"/>
      <c r="F68" s="27"/>
      <c r="G68" s="27"/>
      <c r="H68" s="27"/>
      <c r="I68" s="27"/>
      <c r="J68" s="29"/>
      <c r="K68" s="29"/>
      <c r="L68" s="27"/>
      <c r="M68" s="8" t="s">
        <v>303</v>
      </c>
      <c r="N68" s="8" t="s">
        <v>304</v>
      </c>
      <c r="O68" s="8" t="s">
        <v>35</v>
      </c>
      <c r="P68" s="16">
        <v>1</v>
      </c>
      <c r="Q68" s="16">
        <v>1</v>
      </c>
      <c r="R68" s="8">
        <v>0</v>
      </c>
      <c r="S68" s="16">
        <v>1</v>
      </c>
      <c r="T68" s="16">
        <v>1</v>
      </c>
      <c r="U68" s="16">
        <v>1</v>
      </c>
      <c r="V68" s="8">
        <f t="shared" si="1"/>
        <v>4</v>
      </c>
      <c r="W68" s="8">
        <v>0</v>
      </c>
      <c r="X68" s="27"/>
    </row>
    <row r="69" spans="1:24" s="7" customFormat="1" ht="212" customHeight="1" x14ac:dyDescent="0.35">
      <c r="A69" s="8" t="s">
        <v>24</v>
      </c>
      <c r="B69" s="8" t="s">
        <v>272</v>
      </c>
      <c r="C69" s="8" t="s">
        <v>26</v>
      </c>
      <c r="D69" s="8" t="s">
        <v>293</v>
      </c>
      <c r="E69" s="8" t="s">
        <v>305</v>
      </c>
      <c r="F69" s="8" t="s">
        <v>306</v>
      </c>
      <c r="G69" s="8" t="s">
        <v>307</v>
      </c>
      <c r="H69" s="8" t="s">
        <v>308</v>
      </c>
      <c r="I69" s="8" t="s">
        <v>309</v>
      </c>
      <c r="J69" s="9"/>
      <c r="K69" s="9"/>
      <c r="L69" s="8"/>
      <c r="M69" s="8" t="s">
        <v>310</v>
      </c>
      <c r="N69" s="8" t="s">
        <v>311</v>
      </c>
      <c r="O69" s="8" t="s">
        <v>35</v>
      </c>
      <c r="P69" s="8">
        <v>1</v>
      </c>
      <c r="Q69" s="8">
        <v>1</v>
      </c>
      <c r="R69" s="8">
        <v>0</v>
      </c>
      <c r="S69" s="8">
        <v>1</v>
      </c>
      <c r="T69" s="8">
        <v>1</v>
      </c>
      <c r="U69" s="8">
        <v>1</v>
      </c>
      <c r="V69" s="8">
        <f t="shared" si="1"/>
        <v>4</v>
      </c>
      <c r="W69" s="8">
        <v>0</v>
      </c>
      <c r="X69" s="8" t="s">
        <v>312</v>
      </c>
    </row>
    <row r="70" spans="1:24" s="7" customFormat="1" ht="215.5" customHeight="1" x14ac:dyDescent="0.35">
      <c r="A70" s="8" t="s">
        <v>24</v>
      </c>
      <c r="B70" s="8" t="s">
        <v>272</v>
      </c>
      <c r="C70" s="8" t="s">
        <v>26</v>
      </c>
      <c r="D70" s="8" t="s">
        <v>293</v>
      </c>
      <c r="E70" s="8" t="s">
        <v>305</v>
      </c>
      <c r="F70" s="8" t="s">
        <v>313</v>
      </c>
      <c r="G70" s="8" t="s">
        <v>314</v>
      </c>
      <c r="H70" s="8" t="s">
        <v>308</v>
      </c>
      <c r="I70" s="8" t="s">
        <v>309</v>
      </c>
      <c r="J70" s="9"/>
      <c r="K70" s="9"/>
      <c r="L70" s="8"/>
      <c r="M70" s="8" t="s">
        <v>315</v>
      </c>
      <c r="N70" s="8" t="s">
        <v>311</v>
      </c>
      <c r="O70" s="8" t="s">
        <v>35</v>
      </c>
      <c r="P70" s="8">
        <v>1</v>
      </c>
      <c r="Q70" s="8">
        <v>1</v>
      </c>
      <c r="R70" s="8">
        <v>0</v>
      </c>
      <c r="S70" s="8">
        <v>1</v>
      </c>
      <c r="T70" s="8">
        <v>1</v>
      </c>
      <c r="U70" s="8">
        <v>1</v>
      </c>
      <c r="V70" s="8">
        <f t="shared" si="1"/>
        <v>4</v>
      </c>
      <c r="W70" s="8">
        <v>0</v>
      </c>
      <c r="X70" s="8" t="s">
        <v>312</v>
      </c>
    </row>
    <row r="71" spans="1:24" s="7" customFormat="1" ht="105" customHeight="1" x14ac:dyDescent="0.35">
      <c r="A71" s="8" t="s">
        <v>24</v>
      </c>
      <c r="B71" s="8" t="s">
        <v>272</v>
      </c>
      <c r="C71" s="8" t="s">
        <v>26</v>
      </c>
      <c r="D71" s="8" t="s">
        <v>293</v>
      </c>
      <c r="E71" s="8" t="s">
        <v>316</v>
      </c>
      <c r="F71" s="8" t="s">
        <v>317</v>
      </c>
      <c r="G71" s="8" t="s">
        <v>318</v>
      </c>
      <c r="H71" s="8" t="s">
        <v>319</v>
      </c>
      <c r="I71" s="8" t="s">
        <v>316</v>
      </c>
      <c r="J71" s="9"/>
      <c r="K71" s="9"/>
      <c r="L71" s="8"/>
      <c r="M71" s="8" t="s">
        <v>320</v>
      </c>
      <c r="N71" s="8" t="s">
        <v>321</v>
      </c>
      <c r="O71" s="8" t="s">
        <v>78</v>
      </c>
      <c r="P71" s="18">
        <v>0.3</v>
      </c>
      <c r="Q71" s="18">
        <v>0.5</v>
      </c>
      <c r="R71" s="13">
        <v>0.38</v>
      </c>
      <c r="S71" s="18">
        <v>0.7</v>
      </c>
      <c r="T71" s="18">
        <v>0.8</v>
      </c>
      <c r="U71" s="18">
        <v>1</v>
      </c>
      <c r="V71" s="13">
        <f t="shared" si="1"/>
        <v>1</v>
      </c>
      <c r="W71" s="13">
        <v>0.38</v>
      </c>
      <c r="X71" s="8" t="s">
        <v>281</v>
      </c>
    </row>
    <row r="72" spans="1:24" s="7" customFormat="1" ht="57" customHeight="1" x14ac:dyDescent="0.35">
      <c r="A72" s="26" t="s">
        <v>24</v>
      </c>
      <c r="B72" s="26" t="s">
        <v>272</v>
      </c>
      <c r="C72" s="26" t="s">
        <v>26</v>
      </c>
      <c r="D72" s="26" t="s">
        <v>293</v>
      </c>
      <c r="E72" s="26" t="s">
        <v>305</v>
      </c>
      <c r="F72" s="26" t="s">
        <v>322</v>
      </c>
      <c r="G72" s="26" t="s">
        <v>323</v>
      </c>
      <c r="H72" s="26" t="s">
        <v>324</v>
      </c>
      <c r="I72" s="26" t="s">
        <v>325</v>
      </c>
      <c r="J72" s="26"/>
      <c r="K72" s="26"/>
      <c r="L72" s="26"/>
      <c r="M72" s="8" t="s">
        <v>326</v>
      </c>
      <c r="N72" s="8" t="s">
        <v>327</v>
      </c>
      <c r="O72" s="8" t="s">
        <v>101</v>
      </c>
      <c r="P72" s="22">
        <v>1</v>
      </c>
      <c r="Q72" s="22">
        <v>1</v>
      </c>
      <c r="R72" s="18">
        <v>0.75</v>
      </c>
      <c r="S72" s="22">
        <v>1</v>
      </c>
      <c r="T72" s="22">
        <v>1</v>
      </c>
      <c r="U72" s="22">
        <v>1</v>
      </c>
      <c r="V72" s="13">
        <f t="shared" si="1"/>
        <v>1</v>
      </c>
      <c r="W72" s="13">
        <v>0.75</v>
      </c>
      <c r="X72" s="26" t="s">
        <v>328</v>
      </c>
    </row>
    <row r="73" spans="1:24" s="7" customFormat="1" ht="90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8" t="s">
        <v>329</v>
      </c>
      <c r="N73" s="8" t="s">
        <v>330</v>
      </c>
      <c r="O73" s="8" t="s">
        <v>35</v>
      </c>
      <c r="P73" s="17">
        <v>0</v>
      </c>
      <c r="Q73" s="17">
        <v>2</v>
      </c>
      <c r="R73" s="8">
        <v>1</v>
      </c>
      <c r="S73" s="17">
        <v>1</v>
      </c>
      <c r="T73" s="17">
        <v>0</v>
      </c>
      <c r="U73" s="17">
        <v>0</v>
      </c>
      <c r="V73" s="8">
        <f t="shared" si="1"/>
        <v>3</v>
      </c>
      <c r="W73" s="8">
        <v>1</v>
      </c>
      <c r="X73" s="30"/>
    </row>
    <row r="74" spans="1:24" s="7" customFormat="1" ht="89.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8" t="s">
        <v>331</v>
      </c>
      <c r="N74" s="8" t="s">
        <v>332</v>
      </c>
      <c r="O74" s="8" t="s">
        <v>78</v>
      </c>
      <c r="P74" s="17">
        <v>0</v>
      </c>
      <c r="Q74" s="17">
        <v>15</v>
      </c>
      <c r="R74" s="17">
        <v>15</v>
      </c>
      <c r="S74" s="17">
        <v>15</v>
      </c>
      <c r="T74" s="17">
        <v>15</v>
      </c>
      <c r="U74" s="17">
        <v>0</v>
      </c>
      <c r="V74" s="8">
        <f>+_xlfn.IFS(O74="Acumulado",Q74+S74+T74+U74,O74="Capacidad",T74,O74="Flujo",T74,O74="Reducción",T74,O74="Stock",T74)</f>
        <v>15</v>
      </c>
      <c r="W74" s="8">
        <v>15</v>
      </c>
      <c r="X74" s="30"/>
    </row>
    <row r="75" spans="1:24" s="7" customFormat="1" ht="71" customHeight="1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8" t="s">
        <v>333</v>
      </c>
      <c r="N75" s="8" t="s">
        <v>334</v>
      </c>
      <c r="O75" s="8" t="s">
        <v>35</v>
      </c>
      <c r="P75" s="17">
        <v>11</v>
      </c>
      <c r="Q75" s="17">
        <v>4</v>
      </c>
      <c r="R75" s="8">
        <v>3</v>
      </c>
      <c r="S75" s="17">
        <v>4</v>
      </c>
      <c r="T75" s="17">
        <v>4</v>
      </c>
      <c r="U75" s="17">
        <v>4</v>
      </c>
      <c r="V75" s="8">
        <f t="shared" ref="V75:V83" si="2">+_xlfn.IFS(O75="Acumulado",Q75+S75+T75+U75,O75="Capacidad",U75,O75="Flujo",U75,O75="Reducción",U75,O75="Stock",U75)</f>
        <v>16</v>
      </c>
      <c r="W75" s="8">
        <v>3</v>
      </c>
      <c r="X75" s="27"/>
    </row>
    <row r="76" spans="1:24" s="7" customFormat="1" ht="192.5" customHeight="1" x14ac:dyDescent="0.35">
      <c r="A76" s="8" t="s">
        <v>24</v>
      </c>
      <c r="B76" s="8" t="s">
        <v>272</v>
      </c>
      <c r="C76" s="8" t="s">
        <v>26</v>
      </c>
      <c r="D76" s="8" t="s">
        <v>293</v>
      </c>
      <c r="E76" s="8" t="s">
        <v>305</v>
      </c>
      <c r="F76" s="8" t="s">
        <v>335</v>
      </c>
      <c r="G76" s="8" t="s">
        <v>336</v>
      </c>
      <c r="H76" s="8" t="s">
        <v>337</v>
      </c>
      <c r="I76" s="8" t="s">
        <v>338</v>
      </c>
      <c r="J76" s="9"/>
      <c r="K76" s="9"/>
      <c r="L76" s="8"/>
      <c r="M76" s="8" t="s">
        <v>339</v>
      </c>
      <c r="N76" s="8" t="s">
        <v>340</v>
      </c>
      <c r="O76" s="8" t="s">
        <v>84</v>
      </c>
      <c r="P76" s="13">
        <v>1</v>
      </c>
      <c r="Q76" s="18">
        <v>1</v>
      </c>
      <c r="R76" s="21" t="s">
        <v>341</v>
      </c>
      <c r="S76" s="18">
        <v>1</v>
      </c>
      <c r="T76" s="18">
        <v>1</v>
      </c>
      <c r="U76" s="18">
        <v>1</v>
      </c>
      <c r="V76" s="13">
        <f t="shared" si="2"/>
        <v>1</v>
      </c>
      <c r="W76" s="13" t="s">
        <v>341</v>
      </c>
      <c r="X76" s="8" t="s">
        <v>342</v>
      </c>
    </row>
    <row r="77" spans="1:24" s="7" customFormat="1" ht="74" customHeight="1" x14ac:dyDescent="0.35">
      <c r="A77" s="8" t="s">
        <v>24</v>
      </c>
      <c r="B77" s="8" t="s">
        <v>272</v>
      </c>
      <c r="C77" s="8" t="s">
        <v>26</v>
      </c>
      <c r="D77" s="8" t="s">
        <v>293</v>
      </c>
      <c r="E77" s="8" t="s">
        <v>343</v>
      </c>
      <c r="F77" s="8" t="s">
        <v>344</v>
      </c>
      <c r="G77" s="8" t="s">
        <v>345</v>
      </c>
      <c r="H77" s="8" t="s">
        <v>346</v>
      </c>
      <c r="I77" s="8" t="s">
        <v>347</v>
      </c>
      <c r="J77" s="9"/>
      <c r="K77" s="9"/>
      <c r="L77" s="8"/>
      <c r="M77" s="8" t="s">
        <v>348</v>
      </c>
      <c r="N77" s="8" t="s">
        <v>349</v>
      </c>
      <c r="O77" s="8" t="s">
        <v>101</v>
      </c>
      <c r="P77" s="18">
        <v>1</v>
      </c>
      <c r="Q77" s="18">
        <v>1</v>
      </c>
      <c r="R77" s="13">
        <v>0.8</v>
      </c>
      <c r="S77" s="18">
        <v>1</v>
      </c>
      <c r="T77" s="18">
        <v>1</v>
      </c>
      <c r="U77" s="18">
        <v>1</v>
      </c>
      <c r="V77" s="13">
        <f t="shared" si="2"/>
        <v>1</v>
      </c>
      <c r="W77" s="13">
        <v>0.8</v>
      </c>
      <c r="X77" s="8" t="s">
        <v>281</v>
      </c>
    </row>
    <row r="78" spans="1:24" s="7" customFormat="1" ht="41" customHeight="1" x14ac:dyDescent="0.35">
      <c r="A78" s="26" t="s">
        <v>24</v>
      </c>
      <c r="B78" s="26" t="s">
        <v>272</v>
      </c>
      <c r="C78" s="26" t="s">
        <v>26</v>
      </c>
      <c r="D78" s="26" t="s">
        <v>350</v>
      </c>
      <c r="E78" s="26" t="s">
        <v>351</v>
      </c>
      <c r="F78" s="26" t="s">
        <v>352</v>
      </c>
      <c r="G78" s="26" t="s">
        <v>353</v>
      </c>
      <c r="H78" s="26" t="s">
        <v>354</v>
      </c>
      <c r="I78" s="26" t="s">
        <v>355</v>
      </c>
      <c r="J78" s="26"/>
      <c r="K78" s="26"/>
      <c r="L78" s="26"/>
      <c r="M78" s="8" t="s">
        <v>356</v>
      </c>
      <c r="N78" s="8" t="s">
        <v>357</v>
      </c>
      <c r="O78" s="8" t="s">
        <v>35</v>
      </c>
      <c r="P78" s="8">
        <v>1</v>
      </c>
      <c r="Q78" s="8">
        <v>4</v>
      </c>
      <c r="R78" s="8">
        <v>3</v>
      </c>
      <c r="S78" s="8">
        <v>4</v>
      </c>
      <c r="T78" s="8">
        <v>4</v>
      </c>
      <c r="U78" s="8">
        <v>4</v>
      </c>
      <c r="V78" s="8">
        <f t="shared" si="2"/>
        <v>16</v>
      </c>
      <c r="W78" s="8">
        <v>3</v>
      </c>
      <c r="X78" s="26" t="s">
        <v>358</v>
      </c>
    </row>
    <row r="79" spans="1:24" s="7" customFormat="1" ht="71.5" customHeight="1" x14ac:dyDescent="0.3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8" t="s">
        <v>359</v>
      </c>
      <c r="N79" s="8" t="s">
        <v>360</v>
      </c>
      <c r="O79" s="8" t="s">
        <v>35</v>
      </c>
      <c r="P79" s="8">
        <v>1</v>
      </c>
      <c r="Q79" s="8">
        <v>4</v>
      </c>
      <c r="R79" s="8">
        <v>3</v>
      </c>
      <c r="S79" s="8">
        <v>4</v>
      </c>
      <c r="T79" s="8">
        <v>4</v>
      </c>
      <c r="U79" s="8">
        <v>4</v>
      </c>
      <c r="V79" s="8">
        <f t="shared" si="2"/>
        <v>16</v>
      </c>
      <c r="W79" s="8">
        <v>3</v>
      </c>
      <c r="X79" s="27"/>
    </row>
    <row r="80" spans="1:24" s="7" customFormat="1" ht="122" customHeight="1" x14ac:dyDescent="0.35">
      <c r="A80" s="8" t="s">
        <v>24</v>
      </c>
      <c r="B80" s="8" t="s">
        <v>272</v>
      </c>
      <c r="C80" s="8" t="s">
        <v>26</v>
      </c>
      <c r="D80" s="8" t="s">
        <v>350</v>
      </c>
      <c r="E80" s="8" t="s">
        <v>361</v>
      </c>
      <c r="F80" s="8" t="s">
        <v>362</v>
      </c>
      <c r="G80" s="8" t="s">
        <v>363</v>
      </c>
      <c r="H80" s="8" t="s">
        <v>90</v>
      </c>
      <c r="I80" s="8" t="s">
        <v>364</v>
      </c>
      <c r="J80" s="9">
        <v>1380</v>
      </c>
      <c r="K80" s="9">
        <v>0</v>
      </c>
      <c r="L80" s="8" t="s">
        <v>133</v>
      </c>
      <c r="M80" s="8" t="s">
        <v>365</v>
      </c>
      <c r="N80" s="8" t="s">
        <v>366</v>
      </c>
      <c r="O80" s="8" t="s">
        <v>101</v>
      </c>
      <c r="P80" s="8">
        <v>1</v>
      </c>
      <c r="Q80" s="8">
        <v>1</v>
      </c>
      <c r="R80" s="8">
        <v>0.75</v>
      </c>
      <c r="S80" s="8">
        <v>1</v>
      </c>
      <c r="T80" s="8">
        <v>1</v>
      </c>
      <c r="U80" s="8">
        <v>1</v>
      </c>
      <c r="V80" s="8">
        <f t="shared" si="2"/>
        <v>1</v>
      </c>
      <c r="W80" s="8">
        <v>0.75</v>
      </c>
      <c r="X80" s="8" t="s">
        <v>102</v>
      </c>
    </row>
    <row r="81" spans="1:24" s="7" customFormat="1" ht="77.5" x14ac:dyDescent="0.35">
      <c r="A81" s="8" t="s">
        <v>24</v>
      </c>
      <c r="B81" s="8" t="s">
        <v>272</v>
      </c>
      <c r="C81" s="8" t="s">
        <v>26</v>
      </c>
      <c r="D81" s="8" t="s">
        <v>350</v>
      </c>
      <c r="E81" s="8" t="s">
        <v>367</v>
      </c>
      <c r="F81" s="8" t="s">
        <v>368</v>
      </c>
      <c r="G81" s="8" t="s">
        <v>369</v>
      </c>
      <c r="H81" s="8" t="s">
        <v>370</v>
      </c>
      <c r="I81" s="8" t="s">
        <v>371</v>
      </c>
      <c r="J81" s="9"/>
      <c r="K81" s="9"/>
      <c r="L81" s="8"/>
      <c r="M81" s="8" t="s">
        <v>372</v>
      </c>
      <c r="N81" s="8" t="s">
        <v>373</v>
      </c>
      <c r="O81" s="8" t="s">
        <v>35</v>
      </c>
      <c r="P81" s="8">
        <v>1</v>
      </c>
      <c r="Q81" s="8">
        <v>1</v>
      </c>
      <c r="R81" s="8">
        <v>1</v>
      </c>
      <c r="S81" s="8">
        <v>1</v>
      </c>
      <c r="T81" s="8">
        <v>1</v>
      </c>
      <c r="U81" s="8">
        <v>1</v>
      </c>
      <c r="V81" s="8">
        <f t="shared" si="2"/>
        <v>4</v>
      </c>
      <c r="W81" s="8">
        <v>1</v>
      </c>
      <c r="X81" s="8" t="s">
        <v>374</v>
      </c>
    </row>
    <row r="82" spans="1:24" s="7" customFormat="1" ht="67" customHeight="1" x14ac:dyDescent="0.35">
      <c r="A82" s="26" t="s">
        <v>24</v>
      </c>
      <c r="B82" s="26" t="s">
        <v>272</v>
      </c>
      <c r="C82" s="26" t="s">
        <v>375</v>
      </c>
      <c r="D82" s="26" t="s">
        <v>350</v>
      </c>
      <c r="E82" s="26" t="s">
        <v>376</v>
      </c>
      <c r="F82" s="26" t="s">
        <v>377</v>
      </c>
      <c r="G82" s="26" t="s">
        <v>378</v>
      </c>
      <c r="H82" s="26" t="s">
        <v>379</v>
      </c>
      <c r="I82" s="26" t="s">
        <v>380</v>
      </c>
      <c r="J82" s="26"/>
      <c r="K82" s="26"/>
      <c r="L82" s="26"/>
      <c r="M82" s="8" t="s">
        <v>381</v>
      </c>
      <c r="N82" s="8" t="s">
        <v>382</v>
      </c>
      <c r="O82" s="8" t="s">
        <v>35</v>
      </c>
      <c r="P82" s="18">
        <v>0</v>
      </c>
      <c r="Q82" s="18">
        <v>0.2</v>
      </c>
      <c r="R82" s="18">
        <v>0.15</v>
      </c>
      <c r="S82" s="18">
        <v>0.4</v>
      </c>
      <c r="T82" s="18">
        <v>0.4</v>
      </c>
      <c r="U82" s="18">
        <v>0</v>
      </c>
      <c r="V82" s="13">
        <f t="shared" si="2"/>
        <v>1</v>
      </c>
      <c r="W82" s="13">
        <v>0.15</v>
      </c>
      <c r="X82" s="26" t="s">
        <v>383</v>
      </c>
    </row>
    <row r="83" spans="1:24" s="7" customFormat="1" ht="46" customHeigh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8" t="s">
        <v>384</v>
      </c>
      <c r="N83" s="8" t="s">
        <v>385</v>
      </c>
      <c r="O83" s="8" t="s">
        <v>78</v>
      </c>
      <c r="P83" s="18">
        <v>0</v>
      </c>
      <c r="Q83" s="18">
        <v>0.7</v>
      </c>
      <c r="R83" s="18">
        <v>0.5</v>
      </c>
      <c r="S83" s="18">
        <v>0.8</v>
      </c>
      <c r="T83" s="18">
        <v>0.9</v>
      </c>
      <c r="U83" s="18">
        <v>1</v>
      </c>
      <c r="V83" s="13">
        <f t="shared" si="2"/>
        <v>1</v>
      </c>
      <c r="W83" s="13">
        <v>0.5</v>
      </c>
      <c r="X83" s="27"/>
    </row>
    <row r="84" spans="1:24" s="7" customFormat="1" ht="87.5" customHeight="1" x14ac:dyDescent="0.35">
      <c r="A84" s="8" t="s">
        <v>24</v>
      </c>
      <c r="B84" s="8" t="s">
        <v>272</v>
      </c>
      <c r="C84" s="8" t="s">
        <v>26</v>
      </c>
      <c r="D84" s="8" t="s">
        <v>350</v>
      </c>
      <c r="E84" s="8" t="s">
        <v>386</v>
      </c>
      <c r="F84" s="8" t="s">
        <v>387</v>
      </c>
      <c r="G84" s="8" t="s">
        <v>388</v>
      </c>
      <c r="H84" s="8" t="s">
        <v>389</v>
      </c>
      <c r="I84" s="8" t="s">
        <v>347</v>
      </c>
      <c r="J84" s="9">
        <v>3288</v>
      </c>
      <c r="K84" s="9">
        <v>980</v>
      </c>
      <c r="L84" s="8" t="s">
        <v>390</v>
      </c>
      <c r="M84" s="8" t="s">
        <v>391</v>
      </c>
      <c r="N84" s="8" t="s">
        <v>392</v>
      </c>
      <c r="O84" s="8" t="s">
        <v>84</v>
      </c>
      <c r="P84" s="18">
        <v>0</v>
      </c>
      <c r="Q84" s="18">
        <v>1</v>
      </c>
      <c r="R84" s="13">
        <v>0.6</v>
      </c>
      <c r="S84" s="18">
        <v>0</v>
      </c>
      <c r="T84" s="18">
        <v>0</v>
      </c>
      <c r="U84" s="18">
        <v>0</v>
      </c>
      <c r="V84" s="13">
        <f>+_xlfn.IFS(O84="Acumulado",Q84+S84+T84+U84,O84="Capacidad",Q84,O84="Flujo",Q84,O84="Reducción",Q84,O84="Stock",Q84)</f>
        <v>1</v>
      </c>
      <c r="W84" s="13">
        <v>0.6</v>
      </c>
      <c r="X84" s="8" t="s">
        <v>281</v>
      </c>
    </row>
    <row r="85" spans="1:24" s="7" customFormat="1" ht="77.5" x14ac:dyDescent="0.35">
      <c r="A85" s="8" t="s">
        <v>24</v>
      </c>
      <c r="B85" s="8" t="s">
        <v>272</v>
      </c>
      <c r="C85" s="8" t="s">
        <v>393</v>
      </c>
      <c r="D85" s="8" t="s">
        <v>350</v>
      </c>
      <c r="E85" s="8" t="s">
        <v>361</v>
      </c>
      <c r="F85" s="8" t="s">
        <v>394</v>
      </c>
      <c r="G85" s="8" t="s">
        <v>395</v>
      </c>
      <c r="H85" s="8" t="s">
        <v>90</v>
      </c>
      <c r="I85" s="8" t="s">
        <v>364</v>
      </c>
      <c r="J85" s="9"/>
      <c r="K85" s="9"/>
      <c r="L85" s="8"/>
      <c r="M85" s="8" t="s">
        <v>396</v>
      </c>
      <c r="N85" s="8" t="s">
        <v>397</v>
      </c>
      <c r="O85" s="8" t="s">
        <v>101</v>
      </c>
      <c r="P85" s="18">
        <v>1</v>
      </c>
      <c r="Q85" s="18">
        <v>1</v>
      </c>
      <c r="R85" s="13">
        <v>0.47</v>
      </c>
      <c r="S85" s="18">
        <v>1</v>
      </c>
      <c r="T85" s="18">
        <v>1</v>
      </c>
      <c r="U85" s="18">
        <v>1</v>
      </c>
      <c r="V85" s="13">
        <f t="shared" ref="V85:V91" si="3">+_xlfn.IFS(O85="Acumulado",Q85+S85+T85+U85,O85="Capacidad",U85,O85="Flujo",U85,O85="Reducción",U85,O85="Stock",U85)</f>
        <v>1</v>
      </c>
      <c r="W85" s="13">
        <v>0.47</v>
      </c>
      <c r="X85" s="8" t="s">
        <v>281</v>
      </c>
    </row>
    <row r="86" spans="1:24" ht="155" x14ac:dyDescent="0.35">
      <c r="A86" s="8" t="s">
        <v>24</v>
      </c>
      <c r="B86" s="8" t="s">
        <v>272</v>
      </c>
      <c r="C86" s="8" t="s">
        <v>398</v>
      </c>
      <c r="D86" s="8" t="s">
        <v>350</v>
      </c>
      <c r="E86" s="8" t="s">
        <v>386</v>
      </c>
      <c r="F86" s="8" t="s">
        <v>399</v>
      </c>
      <c r="G86" s="8" t="s">
        <v>400</v>
      </c>
      <c r="H86" s="8" t="s">
        <v>370</v>
      </c>
      <c r="I86" s="8" t="s">
        <v>364</v>
      </c>
      <c r="J86" s="9">
        <v>3641</v>
      </c>
      <c r="K86" s="9">
        <v>780</v>
      </c>
      <c r="L86" s="8" t="s">
        <v>401</v>
      </c>
      <c r="M86" s="8" t="s">
        <v>402</v>
      </c>
      <c r="N86" s="8" t="s">
        <v>403</v>
      </c>
      <c r="O86" s="8" t="s">
        <v>35</v>
      </c>
      <c r="P86" s="8">
        <v>1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8">
        <f t="shared" si="3"/>
        <v>4</v>
      </c>
      <c r="W86" s="8">
        <v>1</v>
      </c>
      <c r="X86" s="8" t="s">
        <v>281</v>
      </c>
    </row>
    <row r="87" spans="1:24" ht="155" x14ac:dyDescent="0.35">
      <c r="A87" s="8" t="s">
        <v>24</v>
      </c>
      <c r="B87" s="8" t="s">
        <v>272</v>
      </c>
      <c r="C87" s="8" t="s">
        <v>404</v>
      </c>
      <c r="D87" s="8" t="s">
        <v>350</v>
      </c>
      <c r="E87" s="8" t="s">
        <v>367</v>
      </c>
      <c r="F87" s="8" t="s">
        <v>405</v>
      </c>
      <c r="G87" s="8" t="s">
        <v>406</v>
      </c>
      <c r="H87" s="8" t="s">
        <v>370</v>
      </c>
      <c r="I87" s="8" t="s">
        <v>364</v>
      </c>
      <c r="J87" s="9"/>
      <c r="K87" s="9"/>
      <c r="L87" s="8"/>
      <c r="M87" s="8" t="s">
        <v>407</v>
      </c>
      <c r="N87" s="8" t="s">
        <v>408</v>
      </c>
      <c r="O87" s="8" t="s">
        <v>35</v>
      </c>
      <c r="P87" s="8">
        <v>1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f t="shared" si="3"/>
        <v>4</v>
      </c>
      <c r="W87" s="8">
        <v>1</v>
      </c>
      <c r="X87" s="8" t="s">
        <v>409</v>
      </c>
    </row>
    <row r="88" spans="1:24" ht="62" x14ac:dyDescent="0.35">
      <c r="A88" s="8" t="s">
        <v>24</v>
      </c>
      <c r="B88" s="8" t="s">
        <v>272</v>
      </c>
      <c r="C88" s="8" t="s">
        <v>26</v>
      </c>
      <c r="D88" s="8" t="s">
        <v>410</v>
      </c>
      <c r="E88" s="8" t="s">
        <v>411</v>
      </c>
      <c r="F88" s="8" t="s">
        <v>412</v>
      </c>
      <c r="G88" s="8" t="s">
        <v>413</v>
      </c>
      <c r="H88" s="8" t="s">
        <v>389</v>
      </c>
      <c r="I88" s="8" t="s">
        <v>414</v>
      </c>
      <c r="J88" s="9"/>
      <c r="K88" s="9"/>
      <c r="L88" s="8"/>
      <c r="M88" s="8" t="s">
        <v>415</v>
      </c>
      <c r="N88" s="8" t="s">
        <v>416</v>
      </c>
      <c r="O88" s="8" t="s">
        <v>84</v>
      </c>
      <c r="P88" s="18">
        <v>1</v>
      </c>
      <c r="Q88" s="18">
        <v>1</v>
      </c>
      <c r="R88" s="21">
        <v>0.77</v>
      </c>
      <c r="S88" s="18">
        <v>1</v>
      </c>
      <c r="T88" s="18">
        <v>1</v>
      </c>
      <c r="U88" s="18">
        <v>1</v>
      </c>
      <c r="V88" s="13">
        <f t="shared" si="3"/>
        <v>1</v>
      </c>
      <c r="W88" s="23">
        <v>0.77</v>
      </c>
      <c r="X88" s="8" t="s">
        <v>417</v>
      </c>
    </row>
    <row r="89" spans="1:24" ht="139" customHeight="1" x14ac:dyDescent="0.35">
      <c r="A89" s="26" t="s">
        <v>24</v>
      </c>
      <c r="B89" s="26" t="s">
        <v>272</v>
      </c>
      <c r="C89" s="26" t="s">
        <v>26</v>
      </c>
      <c r="D89" s="26" t="s">
        <v>418</v>
      </c>
      <c r="E89" s="26" t="s">
        <v>343</v>
      </c>
      <c r="F89" s="26" t="s">
        <v>419</v>
      </c>
      <c r="G89" s="26" t="s">
        <v>420</v>
      </c>
      <c r="H89" s="26" t="s">
        <v>421</v>
      </c>
      <c r="I89" s="26" t="s">
        <v>422</v>
      </c>
      <c r="J89" s="28">
        <v>23330</v>
      </c>
      <c r="K89" s="28">
        <v>8555</v>
      </c>
      <c r="L89" s="26" t="s">
        <v>423</v>
      </c>
      <c r="M89" s="8" t="s">
        <v>424</v>
      </c>
      <c r="N89" s="8" t="s">
        <v>425</v>
      </c>
      <c r="O89" s="8" t="s">
        <v>101</v>
      </c>
      <c r="P89" s="18">
        <v>1</v>
      </c>
      <c r="Q89" s="18">
        <v>1</v>
      </c>
      <c r="R89" s="24">
        <v>0.75</v>
      </c>
      <c r="S89" s="18">
        <v>1</v>
      </c>
      <c r="T89" s="18">
        <v>1</v>
      </c>
      <c r="U89" s="18">
        <v>1</v>
      </c>
      <c r="V89" s="13">
        <f t="shared" si="3"/>
        <v>1</v>
      </c>
      <c r="W89" s="13">
        <v>0.75</v>
      </c>
      <c r="X89" s="26" t="s">
        <v>409</v>
      </c>
    </row>
    <row r="90" spans="1:24" ht="139" customHeight="1" x14ac:dyDescent="0.35">
      <c r="A90" s="27"/>
      <c r="B90" s="27"/>
      <c r="C90" s="27"/>
      <c r="D90" s="27"/>
      <c r="E90" s="27"/>
      <c r="F90" s="27"/>
      <c r="G90" s="27"/>
      <c r="H90" s="27"/>
      <c r="I90" s="27"/>
      <c r="J90" s="29"/>
      <c r="K90" s="29"/>
      <c r="L90" s="27"/>
      <c r="M90" s="8" t="s">
        <v>426</v>
      </c>
      <c r="N90" s="8" t="s">
        <v>427</v>
      </c>
      <c r="O90" s="8" t="s">
        <v>35</v>
      </c>
      <c r="P90" s="8">
        <v>12</v>
      </c>
      <c r="Q90" s="8">
        <v>12</v>
      </c>
      <c r="R90" s="8">
        <v>9</v>
      </c>
      <c r="S90" s="8">
        <v>12</v>
      </c>
      <c r="T90" s="8">
        <v>12</v>
      </c>
      <c r="U90" s="8">
        <v>12</v>
      </c>
      <c r="V90" s="8">
        <f t="shared" si="3"/>
        <v>48</v>
      </c>
      <c r="W90" s="8">
        <v>9</v>
      </c>
      <c r="X90" s="27"/>
    </row>
    <row r="91" spans="1:24" ht="65.5" customHeight="1" x14ac:dyDescent="0.35">
      <c r="A91" s="8" t="s">
        <v>24</v>
      </c>
      <c r="B91" s="8" t="s">
        <v>272</v>
      </c>
      <c r="C91" s="8" t="s">
        <v>26</v>
      </c>
      <c r="D91" s="8" t="s">
        <v>418</v>
      </c>
      <c r="E91" s="8" t="s">
        <v>367</v>
      </c>
      <c r="F91" s="8" t="s">
        <v>428</v>
      </c>
      <c r="G91" s="8" t="s">
        <v>429</v>
      </c>
      <c r="H91" s="8" t="s">
        <v>370</v>
      </c>
      <c r="I91" s="8" t="s">
        <v>430</v>
      </c>
      <c r="J91" s="9">
        <v>2412</v>
      </c>
      <c r="K91" s="9">
        <v>294</v>
      </c>
      <c r="L91" s="8" t="s">
        <v>431</v>
      </c>
      <c r="M91" s="8" t="s">
        <v>432</v>
      </c>
      <c r="N91" s="8" t="s">
        <v>433</v>
      </c>
      <c r="O91" s="8" t="s">
        <v>35</v>
      </c>
      <c r="P91" s="8">
        <v>54</v>
      </c>
      <c r="Q91" s="8">
        <v>57</v>
      </c>
      <c r="R91" s="8">
        <v>28</v>
      </c>
      <c r="S91" s="8">
        <v>60</v>
      </c>
      <c r="T91" s="8">
        <v>61</v>
      </c>
      <c r="U91" s="8">
        <v>61</v>
      </c>
      <c r="V91" s="8">
        <f t="shared" si="3"/>
        <v>239</v>
      </c>
      <c r="W91" s="8">
        <v>28</v>
      </c>
      <c r="X91" s="8" t="s">
        <v>409</v>
      </c>
    </row>
  </sheetData>
  <autoFilter ref="A7:X91"/>
  <mergeCells count="191"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  <mergeCell ref="X12:X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7:J18"/>
    <mergeCell ref="K17:K18"/>
    <mergeCell ref="L17:L18"/>
    <mergeCell ref="X17:X18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X22:X23"/>
    <mergeCell ref="A30:A33"/>
    <mergeCell ref="B30:B33"/>
    <mergeCell ref="C30:C33"/>
    <mergeCell ref="D30:D33"/>
    <mergeCell ref="E30:E33"/>
    <mergeCell ref="F30:F33"/>
    <mergeCell ref="X30:X33"/>
    <mergeCell ref="A36:A45"/>
    <mergeCell ref="B36:B45"/>
    <mergeCell ref="C36:C45"/>
    <mergeCell ref="D36:D45"/>
    <mergeCell ref="E36:E45"/>
    <mergeCell ref="F36:F45"/>
    <mergeCell ref="G36:G45"/>
    <mergeCell ref="H36:H45"/>
    <mergeCell ref="I36:I45"/>
    <mergeCell ref="G30:G33"/>
    <mergeCell ref="H30:H33"/>
    <mergeCell ref="I30:I33"/>
    <mergeCell ref="J30:J33"/>
    <mergeCell ref="K30:K33"/>
    <mergeCell ref="L30:L33"/>
    <mergeCell ref="J36:J45"/>
    <mergeCell ref="K36:K45"/>
    <mergeCell ref="L36:L45"/>
    <mergeCell ref="X36:X45"/>
    <mergeCell ref="A46:A51"/>
    <mergeCell ref="B46:B51"/>
    <mergeCell ref="C46:C51"/>
    <mergeCell ref="D46:D51"/>
    <mergeCell ref="E46:E51"/>
    <mergeCell ref="F46:F51"/>
    <mergeCell ref="X46:X51"/>
    <mergeCell ref="A52:A57"/>
    <mergeCell ref="B52:B57"/>
    <mergeCell ref="C52:C57"/>
    <mergeCell ref="D52:D57"/>
    <mergeCell ref="E52:E57"/>
    <mergeCell ref="F52:F57"/>
    <mergeCell ref="G52:G57"/>
    <mergeCell ref="H52:H57"/>
    <mergeCell ref="I52:I57"/>
    <mergeCell ref="G46:G51"/>
    <mergeCell ref="H46:H51"/>
    <mergeCell ref="I46:I51"/>
    <mergeCell ref="J46:J51"/>
    <mergeCell ref="K46:K51"/>
    <mergeCell ref="L46:L51"/>
    <mergeCell ref="J52:J57"/>
    <mergeCell ref="K52:K57"/>
    <mergeCell ref="L52:L57"/>
    <mergeCell ref="X52:X57"/>
    <mergeCell ref="A58:A60"/>
    <mergeCell ref="B58:B60"/>
    <mergeCell ref="C58:C60"/>
    <mergeCell ref="D58:D60"/>
    <mergeCell ref="E58:E60"/>
    <mergeCell ref="F58:F60"/>
    <mergeCell ref="X58:X60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G58:G60"/>
    <mergeCell ref="H58:H60"/>
    <mergeCell ref="I58:I60"/>
    <mergeCell ref="J58:J60"/>
    <mergeCell ref="K58:K60"/>
    <mergeCell ref="L58:L60"/>
    <mergeCell ref="J61:J66"/>
    <mergeCell ref="K61:K66"/>
    <mergeCell ref="L61:L66"/>
    <mergeCell ref="X61:X66"/>
    <mergeCell ref="A67:A68"/>
    <mergeCell ref="B67:B68"/>
    <mergeCell ref="C67:C68"/>
    <mergeCell ref="D67:D68"/>
    <mergeCell ref="E67:E68"/>
    <mergeCell ref="F67:F68"/>
    <mergeCell ref="X67:X68"/>
    <mergeCell ref="A72:A75"/>
    <mergeCell ref="B72:B75"/>
    <mergeCell ref="C72:C75"/>
    <mergeCell ref="D72:D75"/>
    <mergeCell ref="E72:E75"/>
    <mergeCell ref="F72:F75"/>
    <mergeCell ref="G72:G75"/>
    <mergeCell ref="H72:H75"/>
    <mergeCell ref="I72:I75"/>
    <mergeCell ref="G67:G68"/>
    <mergeCell ref="H67:H68"/>
    <mergeCell ref="I67:I68"/>
    <mergeCell ref="J67:J68"/>
    <mergeCell ref="K67:K68"/>
    <mergeCell ref="L67:L68"/>
    <mergeCell ref="J72:J75"/>
    <mergeCell ref="K72:K75"/>
    <mergeCell ref="L72:L75"/>
    <mergeCell ref="X72:X75"/>
    <mergeCell ref="A78:A79"/>
    <mergeCell ref="B78:B79"/>
    <mergeCell ref="C78:C79"/>
    <mergeCell ref="D78:D79"/>
    <mergeCell ref="E78:E79"/>
    <mergeCell ref="F78:F79"/>
    <mergeCell ref="A89:A90"/>
    <mergeCell ref="B89:B90"/>
    <mergeCell ref="C89:C90"/>
    <mergeCell ref="D89:D90"/>
    <mergeCell ref="E89:E90"/>
    <mergeCell ref="F89:F90"/>
    <mergeCell ref="X78:X79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G78:G79"/>
    <mergeCell ref="H78:H79"/>
    <mergeCell ref="I78:I79"/>
    <mergeCell ref="J78:J79"/>
    <mergeCell ref="K78:K79"/>
    <mergeCell ref="L78:L79"/>
    <mergeCell ref="X89:X90"/>
    <mergeCell ref="G89:G90"/>
    <mergeCell ref="H89:H90"/>
    <mergeCell ref="I89:I90"/>
    <mergeCell ref="J89:J90"/>
    <mergeCell ref="K89:K90"/>
    <mergeCell ref="L89:L90"/>
    <mergeCell ref="J82:J83"/>
    <mergeCell ref="K82:K83"/>
    <mergeCell ref="L82:L83"/>
    <mergeCell ref="X82:X83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4" fitToHeight="0" orientation="landscape" r:id="rId1"/>
  <rowBreaks count="4" manualBreakCount="4">
    <brk id="25" max="29" man="1"/>
    <brk id="35" max="29" man="1"/>
    <brk id="60" max="29" man="1"/>
    <brk id="77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'C:\Users\avelandia\OD\ARCHIVOS\MINTIC\2019\PES\[PES 3T-2019.xlsx]Lista Desplegable'!#REF!</xm:f>
          </x14:formula1>
          <xm:sqref>O8:O91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Estrategico Institucional</vt:lpstr>
      <vt:lpstr>'Plan Estrategico Institucional'!Área_de_impresión</vt:lpstr>
      <vt:lpstr>'Plan Estrategico Institucional'!Títulos_a_imprimir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Andres Felipe Velandia Diaz</cp:lastModifiedBy>
  <dcterms:created xsi:type="dcterms:W3CDTF">2019-10-25T22:18:25Z</dcterms:created>
  <dcterms:modified xsi:type="dcterms:W3CDTF">2019-10-28T15:36:43Z</dcterms:modified>
</cp:coreProperties>
</file>